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4.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5.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8900" yWindow="-3800" windowWidth="24780" windowHeight="15600" activeTab="4"/>
  </bookViews>
  <sheets>
    <sheet name="0819" sheetId="1" r:id="rId1"/>
    <sheet name="0828" sheetId="2" r:id="rId2"/>
    <sheet name="0903" sheetId="3" r:id="rId3"/>
    <sheet name="0904" sheetId="4" r:id="rId4"/>
    <sheet name="0906"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20" i="5" l="1"/>
  <c r="AM20" i="5"/>
  <c r="AO20" i="5"/>
  <c r="AP20" i="5"/>
  <c r="AM3" i="5"/>
  <c r="AN3" i="5"/>
  <c r="AO3" i="5"/>
  <c r="AP3" i="5"/>
  <c r="AM4" i="5"/>
  <c r="AN4" i="5"/>
  <c r="AO4" i="5"/>
  <c r="AP4" i="5"/>
  <c r="AM5" i="5"/>
  <c r="AN5" i="5"/>
  <c r="AO5" i="5"/>
  <c r="AP5" i="5"/>
  <c r="AM8" i="5"/>
  <c r="AN8" i="5"/>
  <c r="AO8" i="5"/>
  <c r="AP8" i="5"/>
  <c r="AN9" i="5"/>
  <c r="AM9" i="5"/>
  <c r="AO9" i="5"/>
  <c r="AP9" i="5"/>
  <c r="AM10" i="5"/>
  <c r="AN10" i="5"/>
  <c r="AO10" i="5"/>
  <c r="AP10" i="5"/>
  <c r="AM11" i="5"/>
  <c r="AO11" i="5"/>
  <c r="AN11" i="5"/>
  <c r="AP11" i="5"/>
  <c r="AM12" i="5"/>
  <c r="AN12" i="5"/>
  <c r="AO12" i="5"/>
  <c r="AP12" i="5"/>
  <c r="AM13" i="5"/>
  <c r="AN13" i="5"/>
  <c r="AO13" i="5"/>
  <c r="AP13" i="5"/>
  <c r="AM14" i="5"/>
  <c r="AN14" i="5"/>
  <c r="AO14" i="5"/>
  <c r="AP14" i="5"/>
  <c r="AM15" i="5"/>
  <c r="AN15" i="5"/>
  <c r="AO15" i="5"/>
  <c r="AP15" i="5"/>
  <c r="AM16" i="5"/>
  <c r="AN16" i="5"/>
  <c r="AO16" i="5"/>
  <c r="AP16" i="5"/>
  <c r="AO17" i="5"/>
  <c r="AM17" i="5"/>
  <c r="AN17" i="5"/>
  <c r="AP17" i="5"/>
  <c r="AM18" i="5"/>
  <c r="AN18" i="5"/>
  <c r="AO18" i="5"/>
  <c r="AP18" i="5"/>
  <c r="AO19" i="5"/>
  <c r="AM19" i="5"/>
  <c r="AN19" i="5"/>
  <c r="AP19" i="5"/>
  <c r="AM21" i="5"/>
  <c r="AN21" i="5"/>
  <c r="AO21" i="5"/>
  <c r="AP21" i="5"/>
  <c r="AN22" i="5"/>
  <c r="AM22" i="5"/>
  <c r="AO22" i="5"/>
  <c r="AP22" i="5"/>
  <c r="AM23" i="5"/>
  <c r="AN23" i="5"/>
  <c r="AO23" i="5"/>
  <c r="AP23" i="5"/>
  <c r="AM24" i="5"/>
  <c r="AN24" i="5"/>
  <c r="AO24" i="5"/>
  <c r="AP24" i="5"/>
  <c r="AM25" i="5"/>
  <c r="AN25" i="5"/>
  <c r="AO25" i="5"/>
  <c r="AP25" i="5"/>
  <c r="AM26" i="5"/>
  <c r="AN26" i="5"/>
  <c r="AO26" i="5"/>
  <c r="AP26" i="5"/>
  <c r="AM30" i="5"/>
  <c r="AN30" i="5"/>
  <c r="AO30" i="5"/>
  <c r="AP30" i="5"/>
  <c r="AM32" i="5"/>
  <c r="AO32" i="5"/>
  <c r="AN32" i="5"/>
  <c r="AP32" i="5"/>
  <c r="AM2" i="5"/>
  <c r="AN2" i="5"/>
  <c r="AO2" i="5"/>
  <c r="AP2" i="5"/>
  <c r="K2" i="5"/>
  <c r="N3" i="5"/>
  <c r="O4" i="5"/>
  <c r="N4" i="5"/>
  <c r="N5" i="5"/>
  <c r="N8" i="5"/>
  <c r="N9" i="5"/>
  <c r="N10" i="5"/>
  <c r="N11" i="5"/>
  <c r="N12" i="5"/>
  <c r="N13" i="5"/>
  <c r="N14" i="5"/>
  <c r="N15" i="5"/>
  <c r="N16" i="5"/>
  <c r="N17" i="5"/>
  <c r="N18" i="5"/>
  <c r="O19" i="5"/>
  <c r="N19" i="5"/>
  <c r="N20" i="5"/>
  <c r="N21" i="5"/>
  <c r="N23" i="5"/>
  <c r="N24" i="5"/>
  <c r="N25" i="5"/>
  <c r="Q27" i="5"/>
  <c r="N27" i="5"/>
  <c r="N28" i="5"/>
  <c r="N30" i="5"/>
  <c r="N32" i="5"/>
  <c r="N2" i="5"/>
  <c r="CB35" i="5"/>
  <c r="CC35" i="5"/>
  <c r="CD35" i="5"/>
  <c r="CE35" i="5"/>
  <c r="CF35" i="5"/>
  <c r="CG35" i="5"/>
  <c r="CH35" i="5"/>
  <c r="CI35" i="5"/>
  <c r="CJ35" i="5"/>
  <c r="CK35" i="5"/>
  <c r="CL35" i="5"/>
  <c r="CM35" i="5"/>
  <c r="CN35" i="5"/>
  <c r="CO35" i="5"/>
  <c r="CP35" i="5"/>
  <c r="CQ35" i="5"/>
  <c r="CR35" i="5"/>
  <c r="CS35" i="5"/>
  <c r="CT35" i="5"/>
  <c r="BR35" i="5"/>
  <c r="BS35" i="5"/>
  <c r="BT35" i="5"/>
  <c r="BU35" i="5"/>
  <c r="BV35" i="5"/>
  <c r="BW35" i="5"/>
  <c r="BX35" i="5"/>
  <c r="BY35" i="5"/>
  <c r="BZ35" i="5"/>
  <c r="CA35" i="5"/>
  <c r="BQ35" i="5"/>
  <c r="DC37" i="5"/>
  <c r="DC36" i="5"/>
  <c r="DC35" i="5"/>
  <c r="DB37" i="5"/>
  <c r="DB36" i="5"/>
  <c r="DB35" i="5"/>
  <c r="BO40" i="5"/>
  <c r="BO39" i="5"/>
  <c r="BO38" i="5"/>
  <c r="BO37" i="5"/>
  <c r="BO36" i="5"/>
  <c r="BN40" i="5"/>
  <c r="BN38" i="5"/>
  <c r="BN37" i="5"/>
  <c r="BN36" i="5"/>
  <c r="BM37" i="5"/>
  <c r="BM36" i="5"/>
  <c r="BG34" i="5"/>
  <c r="BH34" i="5"/>
  <c r="BI34" i="5"/>
  <c r="BJ34" i="5"/>
  <c r="BK34" i="5"/>
  <c r="BL34" i="5"/>
  <c r="BM34" i="5"/>
  <c r="BN34" i="5"/>
  <c r="BO34" i="5"/>
  <c r="BP34" i="5"/>
  <c r="BQ34" i="5"/>
  <c r="BR34" i="5"/>
  <c r="BS34" i="5"/>
  <c r="BT34" i="5"/>
  <c r="BU34" i="5"/>
  <c r="BV34" i="5"/>
  <c r="BW34" i="5"/>
  <c r="BX34" i="5"/>
  <c r="BY34" i="5"/>
  <c r="BZ34" i="5"/>
  <c r="CA34" i="5"/>
  <c r="CB34" i="5"/>
  <c r="CC34" i="5"/>
  <c r="CD34" i="5"/>
  <c r="CE34" i="5"/>
  <c r="CF34" i="5"/>
  <c r="CG34" i="5"/>
  <c r="CH34" i="5"/>
  <c r="CI34" i="5"/>
  <c r="CJ34" i="5"/>
  <c r="CK34" i="5"/>
  <c r="CL34" i="5"/>
  <c r="CM34" i="5"/>
  <c r="CN34" i="5"/>
  <c r="CO34" i="5"/>
  <c r="CP34" i="5"/>
  <c r="CQ34" i="5"/>
  <c r="CR34" i="5"/>
  <c r="CS34" i="5"/>
  <c r="CT34" i="5"/>
  <c r="AD34" i="5"/>
  <c r="K21" i="5"/>
  <c r="K23" i="5"/>
  <c r="K15" i="5"/>
  <c r="K27" i="5"/>
  <c r="K12" i="5"/>
  <c r="K3" i="5"/>
  <c r="K25" i="5"/>
  <c r="K5" i="5"/>
  <c r="K20" i="5"/>
  <c r="K14" i="5"/>
  <c r="K16" i="5"/>
  <c r="K30" i="5"/>
  <c r="K19" i="5"/>
  <c r="K10" i="5"/>
  <c r="K8" i="5"/>
  <c r="K24" i="5"/>
  <c r="K18" i="5"/>
  <c r="K13" i="5"/>
  <c r="K4" i="5"/>
  <c r="K11" i="5"/>
  <c r="K28" i="5"/>
  <c r="K9" i="5"/>
  <c r="K32" i="5"/>
  <c r="K17" i="5"/>
  <c r="K34" i="5"/>
  <c r="AN34" i="5"/>
  <c r="AO34" i="5"/>
  <c r="AQ34" i="5"/>
  <c r="AR34" i="5"/>
  <c r="AS34" i="5"/>
  <c r="AT34" i="5"/>
  <c r="AU34" i="5"/>
  <c r="AV34" i="5"/>
  <c r="AW34" i="5"/>
  <c r="AX34" i="5"/>
  <c r="AY34" i="5"/>
  <c r="AZ34" i="5"/>
  <c r="BA34" i="5"/>
  <c r="BB34" i="5"/>
  <c r="BC34" i="5"/>
  <c r="BD34" i="5"/>
  <c r="BE34" i="5"/>
  <c r="BF34" i="5"/>
  <c r="AM34" i="5"/>
  <c r="AE34" i="5"/>
  <c r="AF34" i="5"/>
  <c r="AG34" i="5"/>
  <c r="AH34" i="5"/>
  <c r="AI34" i="5"/>
  <c r="AJ34" i="5"/>
  <c r="AK34" i="5"/>
  <c r="AL34" i="5"/>
  <c r="L21" i="5"/>
  <c r="L23" i="5"/>
  <c r="L15" i="5"/>
  <c r="L27" i="5"/>
  <c r="L12" i="5"/>
  <c r="L3" i="5"/>
  <c r="L25" i="5"/>
  <c r="L5" i="5"/>
  <c r="L20" i="5"/>
  <c r="L14" i="5"/>
  <c r="L16" i="5"/>
  <c r="L30" i="5"/>
  <c r="L19" i="5"/>
  <c r="L10" i="5"/>
  <c r="L8" i="5"/>
  <c r="L24" i="5"/>
  <c r="L18" i="5"/>
  <c r="L13" i="5"/>
  <c r="L4" i="5"/>
  <c r="L11" i="5"/>
  <c r="L28" i="5"/>
  <c r="L9" i="5"/>
  <c r="L32" i="5"/>
  <c r="L2" i="5"/>
  <c r="L17" i="5"/>
  <c r="L34" i="5"/>
  <c r="M21" i="5"/>
  <c r="M23" i="5"/>
  <c r="M15" i="5"/>
  <c r="M27" i="5"/>
  <c r="M12" i="5"/>
  <c r="M3" i="5"/>
  <c r="M25" i="5"/>
  <c r="M5" i="5"/>
  <c r="M20" i="5"/>
  <c r="M14" i="5"/>
  <c r="M16" i="5"/>
  <c r="M30" i="5"/>
  <c r="M19" i="5"/>
  <c r="M10" i="5"/>
  <c r="M8" i="5"/>
  <c r="M24" i="5"/>
  <c r="M18" i="5"/>
  <c r="M13" i="5"/>
  <c r="M4" i="5"/>
  <c r="M11" i="5"/>
  <c r="M28" i="5"/>
  <c r="M9" i="5"/>
  <c r="M32" i="5"/>
  <c r="M2" i="5"/>
  <c r="M17" i="5"/>
  <c r="M34" i="5"/>
  <c r="P34" i="5"/>
  <c r="Q34" i="5"/>
  <c r="R34" i="5"/>
  <c r="S34" i="5"/>
  <c r="T34" i="5"/>
  <c r="V34" i="5"/>
  <c r="W34" i="5"/>
  <c r="U34" i="5"/>
  <c r="X34" i="5"/>
  <c r="Y34" i="5"/>
  <c r="Z34" i="5"/>
  <c r="AA34" i="5"/>
  <c r="AB34" i="5"/>
  <c r="AC34" i="5"/>
  <c r="O34" i="5"/>
  <c r="CT34" i="4"/>
  <c r="CT35" i="4"/>
  <c r="CN34" i="4"/>
  <c r="CN35" i="4"/>
  <c r="CO34" i="4"/>
  <c r="CO35" i="4"/>
  <c r="CP34" i="4"/>
  <c r="CP35" i="4"/>
  <c r="CQ34" i="4"/>
  <c r="CQ35" i="4"/>
  <c r="CR34" i="4"/>
  <c r="CR35" i="4"/>
  <c r="CS34" i="4"/>
  <c r="CS35" i="4"/>
  <c r="CM34" i="4"/>
  <c r="CM35" i="4"/>
  <c r="EH34" i="4"/>
  <c r="EH35" i="4"/>
  <c r="EI34" i="4"/>
  <c r="EI35" i="4"/>
  <c r="EJ34" i="4"/>
  <c r="EJ35" i="4"/>
  <c r="EK34" i="4"/>
  <c r="EK35" i="4"/>
  <c r="EL34" i="4"/>
  <c r="EL35" i="4"/>
  <c r="EM34" i="4"/>
  <c r="EM35" i="4"/>
  <c r="EN34" i="4"/>
  <c r="EN35" i="4"/>
  <c r="EG34" i="4"/>
  <c r="EG35" i="4"/>
  <c r="CU34" i="4"/>
  <c r="CV34" i="4"/>
  <c r="CW34" i="4"/>
  <c r="CY34" i="4"/>
  <c r="CZ34" i="4"/>
  <c r="DA34" i="4"/>
  <c r="DB34" i="4"/>
  <c r="CU35" i="4"/>
  <c r="CV35" i="4"/>
  <c r="CW35" i="4"/>
  <c r="CY35" i="4"/>
  <c r="CZ35" i="4"/>
  <c r="DA35" i="4"/>
  <c r="DB35" i="4"/>
  <c r="EB36" i="4"/>
  <c r="EC36" i="4"/>
  <c r="ED36" i="4"/>
  <c r="EE36" i="4"/>
  <c r="EA36" i="4"/>
  <c r="EA35" i="4"/>
  <c r="CH36" i="4"/>
  <c r="CI36" i="4"/>
  <c r="CJ36" i="4"/>
  <c r="CK36" i="4"/>
  <c r="CG36" i="4"/>
  <c r="CG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V35" i="4"/>
  <c r="BB35" i="4"/>
  <c r="BC35" i="4"/>
  <c r="BD35" i="4"/>
  <c r="BE35" i="4"/>
  <c r="BF35" i="4"/>
  <c r="BG35" i="4"/>
  <c r="BH35" i="4"/>
  <c r="BI35" i="4"/>
  <c r="BJ35" i="4"/>
  <c r="BK35" i="4"/>
  <c r="BL35" i="4"/>
  <c r="BM35" i="4"/>
  <c r="BN35" i="4"/>
  <c r="BO35" i="4"/>
  <c r="BP35" i="4"/>
  <c r="BQ35" i="4"/>
  <c r="BR35" i="4"/>
  <c r="BS35" i="4"/>
  <c r="BT35" i="4"/>
  <c r="BU35" i="4"/>
  <c r="BV35" i="4"/>
  <c r="BW35" i="4"/>
  <c r="BX35" i="4"/>
  <c r="BY35" i="4"/>
  <c r="BZ35" i="4"/>
  <c r="CA35" i="4"/>
  <c r="CB35" i="4"/>
  <c r="CC35" i="4"/>
  <c r="CD35" i="4"/>
  <c r="CE35" i="4"/>
  <c r="CF35" i="4"/>
  <c r="CH35" i="4"/>
  <c r="CI35" i="4"/>
  <c r="CJ35" i="4"/>
  <c r="CK35" i="4"/>
  <c r="CL35" i="4"/>
  <c r="DC35" i="4"/>
  <c r="DD35" i="4"/>
  <c r="DE35" i="4"/>
  <c r="DF35" i="4"/>
  <c r="DG35" i="4"/>
  <c r="DH35" i="4"/>
  <c r="DI35" i="4"/>
  <c r="DJ35" i="4"/>
  <c r="DK35" i="4"/>
  <c r="DL35" i="4"/>
  <c r="DM35" i="4"/>
  <c r="DN35" i="4"/>
  <c r="DO35" i="4"/>
  <c r="DP35" i="4"/>
  <c r="DQ35" i="4"/>
  <c r="DR35" i="4"/>
  <c r="DS35" i="4"/>
  <c r="DT35" i="4"/>
  <c r="DU35" i="4"/>
  <c r="DV35" i="4"/>
  <c r="DW35" i="4"/>
  <c r="DX35" i="4"/>
  <c r="DY35" i="4"/>
  <c r="DZ35" i="4"/>
  <c r="EB35" i="4"/>
  <c r="EC35" i="4"/>
  <c r="ED35" i="4"/>
  <c r="EE35" i="4"/>
  <c r="EF35" i="4"/>
  <c r="EO35" i="4"/>
  <c r="EP35" i="4"/>
  <c r="EQ35" i="4"/>
  <c r="ES35" i="4"/>
  <c r="J35" i="4"/>
  <c r="EO34" i="4"/>
  <c r="EP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V34" i="4"/>
  <c r="BB34" i="4"/>
  <c r="BC34" i="4"/>
  <c r="BD34" i="4"/>
  <c r="BE34" i="4"/>
  <c r="BF34" i="4"/>
  <c r="BG34" i="4"/>
  <c r="BH34" i="4"/>
  <c r="BI34" i="4"/>
  <c r="BJ34" i="4"/>
  <c r="BK34" i="4"/>
  <c r="BL34" i="4"/>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J34" i="4"/>
  <c r="CF34" i="3"/>
  <c r="BC34" i="3"/>
  <c r="BB34" i="3"/>
  <c r="BA34" i="3"/>
  <c r="AY34" i="3"/>
  <c r="AZ34" i="3"/>
  <c r="BD34" i="3"/>
  <c r="BE34" i="3"/>
  <c r="BF34" i="3"/>
  <c r="BG34" i="3"/>
  <c r="BH34" i="3"/>
  <c r="BI34" i="3"/>
  <c r="BJ34" i="3"/>
  <c r="BK34" i="3"/>
  <c r="BL34" i="3"/>
  <c r="BM34" i="3"/>
  <c r="BN34" i="3"/>
  <c r="BO34" i="3"/>
  <c r="BP34" i="3"/>
  <c r="BQ34" i="3"/>
  <c r="BR34" i="3"/>
  <c r="BS34" i="3"/>
  <c r="BT34" i="3"/>
  <c r="BU34" i="3"/>
  <c r="BV34" i="3"/>
  <c r="BW34" i="3"/>
  <c r="BX34" i="3"/>
  <c r="BY34" i="3"/>
  <c r="BZ34" i="3"/>
  <c r="CA34" i="3"/>
  <c r="CB34" i="3"/>
  <c r="CC34" i="3"/>
  <c r="CD34" i="3"/>
  <c r="CE34" i="3"/>
  <c r="AX34" i="3"/>
  <c r="CJ34" i="3"/>
  <c r="CK34" i="3"/>
  <c r="CL34" i="3"/>
  <c r="CM34" i="3"/>
  <c r="CN34" i="3"/>
  <c r="CO34" i="3"/>
  <c r="CP34" i="3"/>
  <c r="CQ34" i="3"/>
  <c r="CR34" i="3"/>
  <c r="CS34" i="3"/>
  <c r="CT34" i="3"/>
  <c r="CU34" i="3"/>
  <c r="CV34" i="3"/>
  <c r="CW34" i="3"/>
  <c r="CX34" i="3"/>
  <c r="CY34" i="3"/>
  <c r="CZ34" i="3"/>
  <c r="DA34" i="3"/>
  <c r="DB34" i="3"/>
  <c r="DC34" i="3"/>
  <c r="DD34" i="3"/>
  <c r="DE34" i="3"/>
  <c r="DF34" i="3"/>
  <c r="DG34" i="3"/>
  <c r="DH34" i="3"/>
  <c r="DI34" i="3"/>
  <c r="DJ34" i="3"/>
  <c r="DK34" i="3"/>
  <c r="DL34" i="3"/>
  <c r="DM34" i="3"/>
  <c r="DN34" i="3"/>
  <c r="DO34" i="3"/>
  <c r="DP34" i="3"/>
  <c r="DQ34" i="3"/>
  <c r="CI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CG34" i="3"/>
  <c r="CH34" i="3"/>
  <c r="S34" i="3"/>
  <c r="R34" i="3"/>
  <c r="Q34" i="3"/>
  <c r="P34" i="3"/>
  <c r="O34" i="3"/>
  <c r="N34" i="3"/>
  <c r="M34" i="3"/>
  <c r="L34" i="3"/>
  <c r="K34" i="3"/>
  <c r="J34" i="3"/>
  <c r="I34" i="3"/>
  <c r="G34" i="3"/>
  <c r="H34" i="3"/>
  <c r="F34" i="3"/>
  <c r="E34" i="3"/>
  <c r="CJ36" i="3"/>
  <c r="CJ35" i="3"/>
  <c r="CI37" i="3"/>
  <c r="CI36" i="3"/>
  <c r="CI35" i="3"/>
  <c r="CJ37" i="3"/>
  <c r="AY37" i="3"/>
  <c r="AY36" i="3"/>
  <c r="AY35" i="3"/>
  <c r="AX37" i="3"/>
  <c r="AX36" i="3"/>
  <c r="AX35" i="3"/>
  <c r="G39" i="3"/>
  <c r="G38" i="3"/>
  <c r="G37" i="3"/>
  <c r="G36" i="3"/>
  <c r="G35" i="3"/>
  <c r="F37" i="3"/>
  <c r="F36" i="3"/>
  <c r="F35" i="3"/>
  <c r="E37" i="3"/>
  <c r="E36" i="3"/>
  <c r="E35" i="3"/>
  <c r="F33" i="3"/>
  <c r="G33" i="3"/>
  <c r="H33" i="3"/>
  <c r="E33" i="3"/>
  <c r="DQ33" i="3"/>
  <c r="DO33" i="3"/>
  <c r="DP33" i="3"/>
  <c r="DE33" i="3"/>
  <c r="DF33" i="3"/>
  <c r="DG33" i="3"/>
  <c r="DH33" i="3"/>
  <c r="DI33" i="3"/>
  <c r="DJ33" i="3"/>
  <c r="DK33" i="3"/>
  <c r="DL33" i="3"/>
  <c r="DM33" i="3"/>
  <c r="DN33" i="3"/>
  <c r="CG33" i="3"/>
  <c r="CH33" i="3"/>
  <c r="CI33" i="3"/>
  <c r="CJ33" i="3"/>
  <c r="CK33" i="3"/>
  <c r="CL33" i="3"/>
  <c r="CM33" i="3"/>
  <c r="CN33" i="3"/>
  <c r="CO33" i="3"/>
  <c r="CP33" i="3"/>
  <c r="CQ33" i="3"/>
  <c r="CR33" i="3"/>
  <c r="CS33" i="3"/>
  <c r="CT33" i="3"/>
  <c r="CU33" i="3"/>
  <c r="CV33" i="3"/>
  <c r="CW33" i="3"/>
  <c r="CX33" i="3"/>
  <c r="CY33" i="3"/>
  <c r="CZ33" i="3"/>
  <c r="DA33" i="3"/>
  <c r="DB33" i="3"/>
  <c r="DC33" i="3"/>
  <c r="DD33" i="3"/>
  <c r="BS33" i="3"/>
  <c r="BT33" i="3"/>
  <c r="BU33" i="3"/>
  <c r="BV33" i="3"/>
  <c r="BW33" i="3"/>
  <c r="BX33" i="3"/>
  <c r="BY33" i="3"/>
  <c r="BZ33" i="3"/>
  <c r="CA33" i="3"/>
  <c r="CB33" i="3"/>
  <c r="CC33" i="3"/>
  <c r="CD33" i="3"/>
  <c r="CE33" i="3"/>
  <c r="CF33" i="3"/>
  <c r="BA33" i="3"/>
  <c r="BB33" i="3"/>
  <c r="BC33" i="3"/>
  <c r="BD33" i="3"/>
  <c r="BE33" i="3"/>
  <c r="BF33" i="3"/>
  <c r="BG33" i="3"/>
  <c r="BH33" i="3"/>
  <c r="BI33" i="3"/>
  <c r="BJ33" i="3"/>
  <c r="BK33" i="3"/>
  <c r="BL33" i="3"/>
  <c r="BM33" i="3"/>
  <c r="BN33" i="3"/>
  <c r="BO33" i="3"/>
  <c r="BP33" i="3"/>
  <c r="BQ33" i="3"/>
  <c r="BR33" i="3"/>
  <c r="AQ33" i="3"/>
  <c r="AR33" i="3"/>
  <c r="AS33" i="3"/>
  <c r="AT33" i="3"/>
  <c r="AU33" i="3"/>
  <c r="AV33" i="3"/>
  <c r="AW33" i="3"/>
  <c r="AX33" i="3"/>
  <c r="AY33" i="3"/>
  <c r="AZ33" i="3"/>
  <c r="AB33" i="3"/>
  <c r="AC33" i="3"/>
  <c r="AD33" i="3"/>
  <c r="AE33" i="3"/>
  <c r="AF33" i="3"/>
  <c r="AG33" i="3"/>
  <c r="AH33" i="3"/>
  <c r="AI33" i="3"/>
  <c r="AJ33" i="3"/>
  <c r="AK33" i="3"/>
  <c r="AL33" i="3"/>
  <c r="AM33" i="3"/>
  <c r="AN33" i="3"/>
  <c r="AO33" i="3"/>
  <c r="AP33" i="3"/>
  <c r="J33" i="3"/>
  <c r="K33" i="3"/>
  <c r="L33" i="3"/>
  <c r="M33" i="3"/>
  <c r="N33" i="3"/>
  <c r="O33" i="3"/>
  <c r="P33" i="3"/>
  <c r="Q33" i="3"/>
  <c r="R33" i="3"/>
  <c r="S33" i="3"/>
  <c r="T33" i="3"/>
  <c r="U33" i="3"/>
  <c r="V33" i="3"/>
  <c r="W33" i="3"/>
  <c r="X33" i="3"/>
  <c r="Y33" i="3"/>
  <c r="Z33" i="3"/>
  <c r="AA33" i="3"/>
  <c r="I33" i="3"/>
  <c r="CF34" i="2"/>
  <c r="CF32" i="2"/>
  <c r="AU34" i="2"/>
  <c r="AU33" i="2"/>
  <c r="AU32" i="2"/>
  <c r="BB58" i="2"/>
  <c r="BB55" i="2"/>
  <c r="BB56" i="2"/>
  <c r="BB57" i="2"/>
  <c r="BB36" i="2"/>
  <c r="BB37" i="2"/>
  <c r="BB38" i="2"/>
  <c r="BB39" i="2"/>
  <c r="BB40" i="2"/>
  <c r="BB41" i="2"/>
  <c r="BB42" i="2"/>
  <c r="BB43" i="2"/>
  <c r="BB44" i="2"/>
  <c r="BB45" i="2"/>
  <c r="BB46" i="2"/>
  <c r="BB47" i="2"/>
  <c r="BB48" i="2"/>
  <c r="BB49" i="2"/>
  <c r="BB50" i="2"/>
  <c r="BB51" i="2"/>
  <c r="BB52" i="2"/>
  <c r="BB53" i="2"/>
  <c r="BB54" i="2"/>
  <c r="BB35" i="2"/>
  <c r="DN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C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G14" i="1"/>
</calcChain>
</file>

<file path=xl/sharedStrings.xml><?xml version="1.0" encoding="utf-8"?>
<sst xmlns="http://schemas.openxmlformats.org/spreadsheetml/2006/main" count="4343" uniqueCount="942">
  <si>
    <t>Response ID</t>
  </si>
  <si>
    <t>Country</t>
  </si>
  <si>
    <t>City</t>
  </si>
  <si>
    <t>Region</t>
  </si>
  <si>
    <t>Website</t>
  </si>
  <si>
    <t>Which category does your website belong to?</t>
  </si>
  <si>
    <t>How long did it take to create your website?</t>
  </si>
  <si>
    <t>What was the estimated total cost to develop your website?</t>
  </si>
  <si>
    <t>During each week, how many hours do you spend on managing your website?</t>
  </si>
  <si>
    <t>During each month, how many average visits does your website get?</t>
  </si>
  <si>
    <t>Print material:How effective do you think these strategies are in promoting your website? Put other strategies in the last line.</t>
  </si>
  <si>
    <t>Radio:How effective do you think these strategies are in promoting your website? Put other strategies in the last line.</t>
  </si>
  <si>
    <t>Newspaper:How effective do you think these strategies are in promoting your website? Put other strategies in the last line.</t>
  </si>
  <si>
    <t>Subscriber e-mail list:How effective do you think these strategies are in promoting your website? Put other strategies in the last line.</t>
  </si>
  <si>
    <t>Search Engines:How effective do you think these strategies are in promoting your website? Put other strategies in the last line.</t>
  </si>
  <si>
    <t>Blog:How effective do you think these strategies are in promoting your website? Put other strategies in the last line.</t>
  </si>
  <si>
    <t>Facebook:How effective do you think these strategies are in promoting your website? Put other strategies in the last line.</t>
  </si>
  <si>
    <t>Twitter:How effective do you think these strategies are in promoting your website? Put other strategies in the last line.</t>
  </si>
  <si>
    <t>LinkedIn:How effective do you think these strategies are in promoting your website? Put other strategies in the last line.</t>
  </si>
  <si>
    <t>Youtube:How effective do you think these strategies are in promoting your website? Put other strategies in the last line.</t>
  </si>
  <si>
    <t>Flickr:How effective do you think these strategies are in promoting your website? Put other strategies in the last line.</t>
  </si>
  <si>
    <t>In person presentations:How effective do you think these strategies are in promoting your website? Put other strategies in the last line.</t>
  </si>
  <si>
    <t>Webinar:How effective do you think these strategies are in promoting your website? Put other strategies in the last line.</t>
  </si>
  <si>
    <t>Conferences:How effective do you think these strategies are in promoting your website? Put other strategies in the last line.</t>
  </si>
  <si>
    <t>Mapping:How effective do you think the following features are at accomplishing the goals of your website? Put other features in the last line.</t>
  </si>
  <si>
    <t>Social Media:How effective do you think the following features are at accomplishing the goals of your website? Put other features in the last line.</t>
  </si>
  <si>
    <t>Friendly Competition:How effective do you think the following features are at accomplishing the goals of your website? Put other features in the last line.</t>
  </si>
  <si>
    <t>Reporting Environmental Impacts:How effective do you think the following features are at accomplishing the goals of your website? Put other features in the last line.</t>
  </si>
  <si>
    <t>Discussion Forums:How effective do you think the following features are at accomplishing the goals of your website? Put other features in the last line.</t>
  </si>
  <si>
    <t>Modeling or Tools:How effective do you think the following features are at accomplishing the goals of your website? Put other features in the last line.</t>
  </si>
  <si>
    <t>Media reporting:How effective do you think the following features are at accomplishing the goals of your website? Put other features in the last line.</t>
  </si>
  <si>
    <t>Photo album:How effective do you think the following features are at accomplishing the goals of your website? Put other features in the last line.</t>
  </si>
  <si>
    <t>Educating people about environmental issues:How effective do you think your website is in accomplishing following goals? Put other goals in the last line.</t>
  </si>
  <si>
    <t>Moving people to environmental action:How effective do you think your website is in accomplishing following goals? Put other goals in the last line.</t>
  </si>
  <si>
    <t>Increasing awareness of the project/organization:How effective do you think your website is in accomplishing following goals? Put other goals in the last line.</t>
  </si>
  <si>
    <t>Raising awareness of environmental issues:How effective do you think your website is in accomplishing following goals? Put other goals in the last line.</t>
  </si>
  <si>
    <t>Raising money for the organization:How effective do you think your website is in accomplishing following goals? Put other goals in the last line.</t>
  </si>
  <si>
    <t>Recruiting new volunteers:How effective do you think your website is in accomplishing following goals? Put other goals in the last line.</t>
  </si>
  <si>
    <t>Calculating environmental impacts:How effective do you think your website is in accomplishing following goals? Put other goals in the last line.</t>
  </si>
  <si>
    <t>Impacting environmental policy making:How effective do you think your website is in accomplishing following goals? Put other goals in the last line.</t>
  </si>
  <si>
    <t>Attracting media attention:How effective do you think your website is in accomplishing following goals? Put other goals in the last line.</t>
  </si>
  <si>
    <t>Who is the audience of your website? Please select all that apply.</t>
  </si>
  <si>
    <t>How do you measure the success of your website?</t>
  </si>
  <si>
    <t>Do you have a Facebook page associated with your website?</t>
  </si>
  <si>
    <t>Do you have a Twitter account associated with your website?</t>
  </si>
  <si>
    <t>Please provide the URL of your website Facebook page</t>
  </si>
  <si>
    <t>How frequently do you update your website Facebook page?</t>
  </si>
  <si>
    <t>During each week, how many hours do you spend on managing your website Facebook page?</t>
  </si>
  <si>
    <t>During each month, how many average visits does your website Facebook page get?</t>
  </si>
  <si>
    <t>Increasing traffic to your website:How confident do you feel about your website Facebook page in accomplishing the following goals of your website?  Put other goals in the last line.</t>
  </si>
  <si>
    <t>Educating people about environmental issues:How confident do you feel about your website Facebook page in accomplishing the following goals of your website?  Put other goals in the last line.</t>
  </si>
  <si>
    <t>Moving people to environmental action:How confident do you feel about your website Facebook page in accomplishing the following goals of your website?  Put other goals in the last line.</t>
  </si>
  <si>
    <t>Increasing awareness of organization:How confident do you feel about your website Facebook page in accomplishing the following goals of your website?  Put other goals in the last line.</t>
  </si>
  <si>
    <t>Raising money for the organization:How confident do you feel about your website Facebook page in accomplishing the following goals of your website?  Put other goals in the last line.</t>
  </si>
  <si>
    <t>Spreading out information broadly:How confident do you feel about your website Facebook page in accomplishing the following goals of your website?  Put other goals in the last line.</t>
  </si>
  <si>
    <t>Enhancing relations with existing constituents:How confident do you feel about your website Facebook page in accomplishing the following goals of your website?  Put other goals in the last line.</t>
  </si>
  <si>
    <t>Fostering discussion:How confident do you feel about your website Facebook page in accomplishing the following goals of your website?  Put other goals in the last line.</t>
  </si>
  <si>
    <t>Getting feedback from constituents:How confident do you feel about your website Facebook page in accomplishing the following goals of your website?  Put other goals in the last line.</t>
  </si>
  <si>
    <t>Recruiting new volunteers:How confident do you feel about your website Facebook page in accomplishing the following goals of your website?  Put other goals in the last line.</t>
  </si>
  <si>
    <t>Collborating with other organizations:How confident do you feel about your website Facebook page in accomplishing the following goals of your website?  Put other goals in the last line.</t>
  </si>
  <si>
    <t>Attracting media attention:How confident do you feel about your website Facebook page in accomplishing the following goals of your website?  Put other goals in the last line.</t>
  </si>
  <si>
    <t>Increasing traffic to your website:In reality, how effective do you think your website Facebook page is in accomplishing the following goals of your website?  Put other goals in the last line.</t>
  </si>
  <si>
    <t>Educating people about environmental issues:In reality, how effective do you think your website Facebook page is in accomplishing the following goals of your website?  Put other goals in the last line.</t>
  </si>
  <si>
    <t>Moving people to environmental action:In reality, how effective do you think your website Facebook page is in accomplishing the following goals of your website?  Put other goals in the last line.</t>
  </si>
  <si>
    <t>Increasing awareness of organization:In reality, how effective do you think your website Facebook page is in accomplishing the following goals of your website?  Put other goals in the last line.</t>
  </si>
  <si>
    <t>Raising money for the organization:In reality, how effective do you think your website Facebook page is in accomplishing the following goals of your website?  Put other goals in the last line.</t>
  </si>
  <si>
    <t>Spreading out information broadly:In reality, how effective do you think your website Facebook page is in accomplishing the following goals of your website?  Put other goals in the last line.</t>
  </si>
  <si>
    <t>Enhancing relations with existing constituents:In reality, how effective do you think your website Facebook page is in accomplishing the following goals of your website?  Put other goals in the last line.</t>
  </si>
  <si>
    <t>Fostering discussion:In reality, how effective do you think your website Facebook page is in accomplishing the following goals of your website?  Put other goals in the last line.</t>
  </si>
  <si>
    <t>Getting feedback from constituents:In reality, how effective do you think your website Facebook page is in accomplishing the following goals of your website?  Put other goals in the last line.</t>
  </si>
  <si>
    <t>Recruiting new volunteers:In reality, how effective do you think your website Facebook page is in accomplishing the following goals of your website?  Put other goals in the last line.</t>
  </si>
  <si>
    <t>Collborating with other organizations:In reality, how effective do you think your website Facebook page is in accomplishing the following goals of your website?  Put other goals in the last line.</t>
  </si>
  <si>
    <t>Attracting media attention:In reality, how effective do you think your website Facebook page is in accomplishing the following goals of your website?  Put other goals in the last line.</t>
  </si>
  <si>
    <t>Limitation of time:Following are some barriers that might negatively influence the effectiveness of your website Facebook page. How much do these factors influence your Facebook page?</t>
  </si>
  <si>
    <t>Limitation of staff/volunteers:Following are some barriers that might negatively influence the effectiveness of your website Facebook page. How much do these factors influence your Facebook page?</t>
  </si>
  <si>
    <t>Limitation of internet access:Following are some barriers that might negatively influence the effectiveness of your website Facebook page. How much do these factors influence your Facebook page?</t>
  </si>
  <si>
    <t>Limitation of funds:Following are some barriers that might negatively influence the effectiveness of your website Facebook page. How much do these factors influence your Facebook page?</t>
  </si>
  <si>
    <t>Limitation of knowledge about Facebook features:Following are some barriers that might negatively influence the effectiveness of your website Facebook page. How much do these factors influence your Facebook page?</t>
  </si>
  <si>
    <t>Who is the audience of your website Facebook page? Please select all that apply.</t>
  </si>
  <si>
    <t>Other:Who is the audience of your website Facebook page? Please select all that apply.</t>
  </si>
  <si>
    <t>Overall, how successful is your website Facebook page at accomplishing the goals of your website?</t>
  </si>
  <si>
    <t>How do you measure the success of your website Facebook page at accomplishing the goals of your website?</t>
  </si>
  <si>
    <t>Please provide the URL of your website Twitter page</t>
  </si>
  <si>
    <t>How frequently do you update your website Twitter page?</t>
  </si>
  <si>
    <t>During each week, how many hours do you spend on managing your website Twitter page?</t>
  </si>
  <si>
    <t>During each month, how many average visits does your website Twitter page get?</t>
  </si>
  <si>
    <t>Increasing traffic to your website:How confident do you feel about your website Twitter page in accomplishing the following goals of your website?  Put other goals in the last line.</t>
  </si>
  <si>
    <t>Educating people about environmental issues:How confident do you feel about your website Twitter page in accomplishing the following goals of your website?  Put other goals in the last line.</t>
  </si>
  <si>
    <t>Moving people to environmental action:How confident do you feel about your website Twitter page in accomplishing the following goals of your website?  Put other goals in the last line.</t>
  </si>
  <si>
    <t>Increasing awareness of organization:How confident do you feel about your website Twitter page in accomplishing the following goals of your website?  Put other goals in the last line.</t>
  </si>
  <si>
    <t>Raising money for the organization:How confident do you feel about your website Twitter page in accomplishing the following goals of your website?  Put other goals in the last line.</t>
  </si>
  <si>
    <t>Spreading out information broadly:How confident do you feel about your website Twitter page in accomplishing the following goals of your website?  Put other goals in the last line.</t>
  </si>
  <si>
    <t>Enhancing relations with existing constituents:How confident do you feel about your website Twitter page in accomplishing the following goals of your website?  Put other goals in the last line.</t>
  </si>
  <si>
    <t>Fostering discussion:How confident do you feel about your website Twitter page in accomplishing the following goals of your website?  Put other goals in the last line.</t>
  </si>
  <si>
    <t>Getting feedback from constituents:How confident do you feel about your website Twitter page in accomplishing the following goals of your website?  Put other goals in the last line.</t>
  </si>
  <si>
    <t>Recruiting new volunteers:How confident do you feel about your website Twitter page in accomplishing the following goals of your website?  Put other goals in the last line.</t>
  </si>
  <si>
    <t>Collborating with other organizations:How confident do you feel about your website Twitter page in accomplishing the following goals of your website?  Put other goals in the last line.</t>
  </si>
  <si>
    <t>Attracting media attention:How confident do you feel about your website Twitter page in accomplishing the following goals of your website?  Put other goals in the last line.</t>
  </si>
  <si>
    <t>Increasing traffic to your website:In reality, how effective do you think your website Twitter page is in accomplishing the following goals of your website?  Put other goals in the last line.</t>
  </si>
  <si>
    <t>Educating people about environmental issues:In reality, how effective do you think your website Twitter page is in accomplishing the following goals of your website?  Put other goals in the last line.</t>
  </si>
  <si>
    <t>Moving people to environmental action:In reality, how effective do you think your website Twitter page is in accomplishing the following goals of your website?  Put other goals in the last line.</t>
  </si>
  <si>
    <t>Increasing awareness of organization:In reality, how effective do you think your website Twitter page is in accomplishing the following goals of your website?  Put other goals in the last line.</t>
  </si>
  <si>
    <t>Raising money for the organization:In reality, how effective do you think your website Twitter page is in accomplishing the following goals of your website?  Put other goals in the last line.</t>
  </si>
  <si>
    <t>Spreading out information broadly:In reality, how effective do you think your website Twitter page is in accomplishing the following goals of your website?  Put other goals in the last line.</t>
  </si>
  <si>
    <t>Enhancing relations with existing constituents:In reality, how effective do you think your website Twitter page is in accomplishing the following goals of your website?  Put other goals in the last line.</t>
  </si>
  <si>
    <t>Fostering discussion:In reality, how effective do you think your website Twitter page is in accomplishing the following goals of your website?  Put other goals in the last line.</t>
  </si>
  <si>
    <t>Getting feedback from constituents:In reality, how effective do you think your website Twitter page is in accomplishing the following goals of your website?  Put other goals in the last line.</t>
  </si>
  <si>
    <t>Recruiting new volunteers:In reality, how effective do you think your website Twitter page is in accomplishing the following goals of your website?  Put other goals in the last line.</t>
  </si>
  <si>
    <t>Collborating with other organizations:In reality, how effective do you think your website Twitter page is in accomplishing the following goals of your website?  Put other goals in the last line.</t>
  </si>
  <si>
    <t>Attracting media attention:In reality, how effective do you think your website Twitter page is in accomplishing the following goals of your website?  Put other goals in the last line.</t>
  </si>
  <si>
    <t>Limitation of time:Following are some barriers that might negatively influence the effectiveness of your website Twitter page. How much do these factors influence your Twitter account?</t>
  </si>
  <si>
    <t>Limitation of staff/volunteers:Following are some barriers that might negatively influence the effectiveness of your website Twitter page. How much do these factors influence your Twitter account?</t>
  </si>
  <si>
    <t>Limitation of internet access:Following are some barriers that might negatively influence the effectiveness of your website Twitter page. How much do these factors influence your Twitter account?</t>
  </si>
  <si>
    <t>Limitation of funds:Following are some barriers that might negatively influence the effectiveness of your website Twitter page. How much do these factors influence your Twitter account?</t>
  </si>
  <si>
    <t>Limitation of knowledge about Twitter features:Following are some barriers that might negatively influence the effectiveness of your website Twitter page. How much do these factors influence your Twitter account?</t>
  </si>
  <si>
    <t>Who is the audience of your website Twitter page? Please select all that apply.</t>
  </si>
  <si>
    <t>Other:Who is the audience of your website Twitter page? Please select all that apply.</t>
  </si>
  <si>
    <t>Overall, how successful is your website Twitter page at accomplishing the goals of your website?</t>
  </si>
  <si>
    <t>How do you measure the success of your website Twitter page at accomplishing the goals of your website?</t>
  </si>
  <si>
    <t>In order to better understand your practices on environmental system and social media, we also want to invite you to participate an interview study. Please indicate any time and contact information that would be most convenient to contact you for that interview should your group be chosen.</t>
  </si>
  <si>
    <t>United States</t>
  </si>
  <si>
    <t>Redwood City</t>
  </si>
  <si>
    <t>CA</t>
  </si>
  <si>
    <t/>
  </si>
  <si>
    <t>http://www.yardmap.org/</t>
  </si>
  <si>
    <t>Organization/project volunteers;Other;Researchers;Local citizens</t>
  </si>
  <si>
    <t>Data quality audits and data volume, as well as social networking volume. Also, we formally check-in with users via focus groups or online evaluation every once in a while</t>
  </si>
  <si>
    <t>Yes</t>
  </si>
  <si>
    <t>https://www.facebook.com/YardMap</t>
  </si>
  <si>
    <t>Organization/project staff;Organization/project volunteers;Local citizens;Other environmental organizations;Other</t>
  </si>
  <si>
    <t>General Public</t>
  </si>
  <si>
    <t>We seek to have a steady increase in page likes, and to create content that is shared widely that includes calls to action for our citizen science project.</t>
  </si>
  <si>
    <t>twitter.com/yardmap</t>
  </si>
  <si>
    <t>Local citizens;Other environmental organizations</t>
  </si>
  <si>
    <t>no measures in place</t>
  </si>
  <si>
    <t>I am available Pacific Time from 8:30-11:30 most days.  rlc273@cornell.edu</t>
  </si>
  <si>
    <t>http://www.bmpdatabase.org/index.htm</t>
  </si>
  <si>
    <t>Research project website</t>
  </si>
  <si>
    <t>Researchers;Other environmental organizations;State and local government</t>
  </si>
  <si>
    <t>Directly - Hits per month.  Indirectly - through refrences made at conferences, papers, etc.</t>
  </si>
  <si>
    <t>No</t>
  </si>
  <si>
    <t>Theresa Connor, tconnor@werf.org 571.384.2105 between 8 and 4 ET</t>
  </si>
  <si>
    <t>Canada</t>
  </si>
  <si>
    <t>Toronto</t>
  </si>
  <si>
    <t>ON</t>
  </si>
  <si>
    <t>http://theswimguide.org/</t>
  </si>
  <si>
    <t>Research project website;Environmental tools website;Interest group website</t>
  </si>
  <si>
    <t>Media and press;Local citizens</t>
  </si>
  <si>
    <t># of users</t>
  </si>
  <si>
    <t>NA - not a public page, a private page required by FB for integration</t>
  </si>
  <si>
    <t>http://www.twitter.com/swimguide</t>
  </si>
  <si>
    <t>Twitter portal is kept open in case users want tech support - other content is just to keep it looking fresh. We do not actively use it as a social networking tool.</t>
  </si>
  <si>
    <t>Contact Miriam@waterkeeper.ca to set up an interview with Krystyn Tully or Allie Kosela.</t>
  </si>
  <si>
    <t>Madison</t>
  </si>
  <si>
    <t>WI</t>
  </si>
  <si>
    <t>http://www.greatlakesresilience.org/</t>
  </si>
  <si>
    <t>Research project website;Environmental tools website</t>
  </si>
  <si>
    <t>Organization/project staff;State and local government</t>
  </si>
  <si>
    <t>We are currently still in development with only a beta release of the website. Success of the website, once final version is released, will be based on response of local practitioners (floodplain manager, stormwater manager, coastal manager) being able to use process-based case studies to improve their work. We need to develop the methods for measuring this success, which may include surveys, workshop sessions to solicit feedback and tracking web usage, specifically use duration.</t>
  </si>
  <si>
    <t>Jeff Stone 608.828.6340 jeff@floods.org Please email me for availability.</t>
  </si>
  <si>
    <t>Logan</t>
  </si>
  <si>
    <t>UT</t>
  </si>
  <si>
    <t>http://extension.usu.edu/waterquality/htm/citizen_monitoring/uww</t>
  </si>
  <si>
    <t>Organization/project volunteers;Media and press;Local citizens;State and local government</t>
  </si>
  <si>
    <t>We track our analytics such as page views, facebook likes, twitter interactions, and youtube video views.</t>
  </si>
  <si>
    <t>www.facebook.com/utahwaterwatch</t>
  </si>
  <si>
    <t>Organization/project volunteers;Local citizens;Media and press</t>
  </si>
  <si>
    <t>Numbers of views and likes</t>
  </si>
  <si>
    <t>www.twitter.com/utahwaterwatch</t>
  </si>
  <si>
    <t>Organization/project volunteers;Local citizens;Media and press;Researchers;Other environmental organizations;State and local government</t>
  </si>
  <si>
    <t>Track how many followers we have</t>
  </si>
  <si>
    <t>Brian T. Greene, Utah Water Watch Program Coordinator USU Water Quality Extension 150 JQL Building, USU Office: 435.797.2580 Mobile: 435.535.5356 brian.greene@usu.edu http://extension.usu.edu/waterquality/</t>
  </si>
  <si>
    <t>Williamston</t>
  </si>
  <si>
    <t>MI</t>
  </si>
  <si>
    <t>ecampbell@mitcrpc.org</t>
  </si>
  <si>
    <t>http://www.greenmidmichigan.org/</t>
  </si>
  <si>
    <t>Environmental tools website</t>
  </si>
  <si>
    <t>Organization/project staff;Potential funders;Researchers;Other environmental organizations;Local citizens;State and local government</t>
  </si>
  <si>
    <t>we really don't</t>
  </si>
  <si>
    <t>https://www.facebook.com/pages/Greening-Mid-Michigan/261398303354</t>
  </si>
  <si>
    <t>Organization/project staff;Organization/project volunteers;Local citizens;Potential funders;Other environmental organizations</t>
  </si>
  <si>
    <t>we don't really</t>
  </si>
  <si>
    <t>Washington</t>
  </si>
  <si>
    <t>DC</t>
  </si>
  <si>
    <t>http://www.potomacriverkeeper.org/</t>
  </si>
  <si>
    <t>Other</t>
  </si>
  <si>
    <t>Organization/project staff;Potential funders;Organization/project volunteers;Researchers;Media and press;Other environmental organizations;Local citizens;State and local government</t>
  </si>
  <si>
    <t>Visits, Pageviews, Donations, Email Sign-ups, Feedback</t>
  </si>
  <si>
    <t>https://www.facebook.com/PotomacRiverkeeper?ref=hl</t>
  </si>
  <si>
    <t>Organization/project staff;Organization/project volunteers;Local citizens;Potential funders;Media and press;Researchers;Other environmental organizations</t>
  </si>
  <si>
    <t>https://twitter.com/PotomacRiver</t>
  </si>
  <si>
    <t>Organization/project staff;Organization/project volunteers;Local citizens;Potential funders;Media and press;Researchers;Other environmental organizations;State and local government</t>
  </si>
  <si>
    <t>Ithaca</t>
  </si>
  <si>
    <t>NY</t>
  </si>
  <si>
    <t>http://fingerlakesclimatefund.org/</t>
  </si>
  <si>
    <t>Environmental tools website;Interest group website</t>
  </si>
  <si>
    <t>By the donations to our local carbon offset fund.</t>
  </si>
  <si>
    <t>https://www.facebook.com/climatefund</t>
  </si>
  <si>
    <t>Organization/project volunteers;Local citizens;Other</t>
  </si>
  <si>
    <t>climate and energy activists</t>
  </si>
  <si>
    <t>Correlation between those who like the page and those who actually make a carbon offset.</t>
  </si>
  <si>
    <t>M-Th 10-3 607-216-1552</t>
  </si>
  <si>
    <t>North Charleston</t>
  </si>
  <si>
    <t>SC</t>
  </si>
  <si>
    <t>http://www.csc.noaa.gov/digitalcoast/</t>
  </si>
  <si>
    <t>Geospatial data and tools</t>
  </si>
  <si>
    <t>Web analytics/statistics, user feedback</t>
  </si>
  <si>
    <t>https://www.facebook.com/NOAADigitalCoast</t>
  </si>
  <si>
    <t>Researchers;Other environmental organizations;State and local government;Other</t>
  </si>
  <si>
    <t>other federal agencies</t>
  </si>
  <si>
    <t>web statistics/analytics and Facebook analytics</t>
  </si>
  <si>
    <t>https://twitter.com/NOAADigCoast</t>
  </si>
  <si>
    <t>web site analytics and Twitter analytics</t>
  </si>
  <si>
    <t>Contact Hanna Goss (Hanna.Goss@noaa.gov) or Stephanie Robinson (steph.robinson@noaa.gov) to set up a time.</t>
  </si>
  <si>
    <t>Rockville</t>
  </si>
  <si>
    <t>MD</t>
  </si>
  <si>
    <t>www.creekfreaks.net</t>
  </si>
  <si>
    <t>teachers and students</t>
  </si>
  <si>
    <t>Usage and data uploaded</t>
  </si>
  <si>
    <t>www.facebook.com/creekfreaks</t>
  </si>
  <si>
    <t>Organization/project staff;Organization/project volunteers;Local citizens;Potential funders;Other environmental organizations;State and local government;Other</t>
  </si>
  <si>
    <t>Hits, reach and anecdotal information</t>
  </si>
  <si>
    <t>www.twitter.com/creekfreaks1</t>
  </si>
  <si>
    <t>Organization/project staff;Organization/project volunteers;Local citizens;Other environmental organizations;State and local government;Other</t>
  </si>
  <si>
    <t>teachers and educators, students</t>
  </si>
  <si>
    <t>Anecdotal, followers, retweets and favorites</t>
  </si>
  <si>
    <t>301-548-0150 x 219 best to set it up by email ahead of time - leah@iwla.org</t>
  </si>
  <si>
    <t>Grand Rapids</t>
  </si>
  <si>
    <t>http://www.urbanforestproject.com</t>
  </si>
  <si>
    <t>Organization/project staff;Potential funders;Organization/project volunteers;Media and press;Local citizens</t>
  </si>
  <si>
    <t>We don't specifically use a metric of success. Rather, we use our website to present information to our larger user audience. It's a repository. Therefore, as long as attendees and participants in our programming continue to be directed there and visit there to get the information and tools they need, it will continue to be effective.</t>
  </si>
  <si>
    <t>https://www.facebook.com/pages/Friends-of-Grand-Rapids-Parks/102325820851</t>
  </si>
  <si>
    <t>Organization/project staff;Organization/project volunteers;Local citizens</t>
  </si>
  <si>
    <t>Foundation website</t>
  </si>
  <si>
    <t># of visits, # of folks showing up for talks, interaction, engagement</t>
  </si>
  <si>
    <t>https://www.facebook.com/SwanerEcoCenter?ref=hl</t>
  </si>
  <si>
    <t>Potential funders;Media and press;Other environmental organizations;Local citizens;State and local government</t>
  </si>
  <si>
    <t>http://www.swanerecocenter.org/</t>
  </si>
  <si>
    <t>1;1</t>
  </si>
  <si>
    <t>Environmental tools website;Program of a non profit organization</t>
  </si>
  <si>
    <t>Research center website;Research project website;Environmental tools website;Citizen Science</t>
  </si>
  <si>
    <t>Organization/project staff;Organization/project volunteers;Other;Other environmental organizations;Local citizens;State and local government;teachers and students</t>
  </si>
  <si>
    <t>Organization/project volunteers;Other;Local citizens;colleges</t>
  </si>
  <si>
    <t>mean</t>
  </si>
  <si>
    <t xml:space="preserve">Facebook </t>
    <phoneticPr fontId="19" type="noConversion"/>
  </si>
  <si>
    <t>Twitter</t>
    <phoneticPr fontId="19" type="noConversion"/>
  </si>
  <si>
    <t>Status</t>
  </si>
  <si>
    <t>Other:Which category does your website belong to?</t>
  </si>
  <si>
    <t xml:space="preserve">What was the estimated total cost to develop your website? </t>
  </si>
  <si>
    <t>Other:Who is the audience of your website? Please select all that apply.</t>
  </si>
  <si>
    <t xml:space="preserve">Overall, how successful is your website Facebook page at accomplishing the goals of your website? </t>
  </si>
  <si>
    <t>Complete</t>
  </si>
  <si>
    <t>Research center website;Research project website;Environmental tools website;Other</t>
  </si>
  <si>
    <t>Citizen Science</t>
  </si>
  <si>
    <t>General public</t>
  </si>
  <si>
    <t>Somewhat successful</t>
  </si>
  <si>
    <t xml:space="preserve">We track our analytics such as page views, facebook likes, twitter interactions, and youtube video views. </t>
  </si>
  <si>
    <t>Very successful</t>
  </si>
  <si>
    <t xml:space="preserve"> Brian T. Greene, Utah Water Watch Program Coordinator USU Water Quality Extension 150 JQL Building, USU Office: 435.797.2580 Mobile: 435.535.5356 brian.greene@usu.edu http://extension.usu.edu/waterquality/ </t>
  </si>
  <si>
    <t xml:space="preserve">we really don't </t>
  </si>
  <si>
    <t>Partial</t>
  </si>
  <si>
    <t>Arlington</t>
  </si>
  <si>
    <t>VA</t>
  </si>
  <si>
    <t>http://www.climatewizard.org/</t>
  </si>
  <si>
    <t>Users</t>
  </si>
  <si>
    <t>Environmental tools website;Other</t>
  </si>
  <si>
    <t>Program of a non profit organization</t>
  </si>
  <si>
    <t>Organization/project volunteers;Other;Local citizens</t>
  </si>
  <si>
    <t>colleges</t>
  </si>
  <si>
    <t>Organization/project staff;Organization/project volunteers;Other;Other environmental organizations;Local citizens;State and local government</t>
  </si>
  <si>
    <t>IL</t>
  </si>
  <si>
    <t>www.1mississippi.org</t>
  </si>
  <si>
    <t>Trumansburg</t>
  </si>
  <si>
    <t>fingerlakesclimatefund.org</t>
  </si>
  <si>
    <t>local carbon offset program</t>
  </si>
  <si>
    <t>Potential funders;Researchers;Media and press;Other environmental organizations;Local citizens;State and local government</t>
  </si>
  <si>
    <t>Number of carbon offsets collected.</t>
  </si>
  <si>
    <t>https://www.facebook.com/climatefund?ref=hl</t>
  </si>
  <si>
    <t>Local citizens;Potential funders;Media and press;Other environmental organizations;State and local government;Other</t>
  </si>
  <si>
    <t>local activists</t>
  </si>
  <si>
    <t>Comparing the "likers" to those who are offsetting their carbon. (there is less than 10% overlap.)</t>
  </si>
  <si>
    <t>9 am 3 pm (Eastern Time) M-Th 607-216-1552</t>
  </si>
  <si>
    <t>www.starcommunities.org</t>
  </si>
  <si>
    <t>State and local government</t>
  </si>
  <si>
    <t>By whether people are signing up for our products</t>
  </si>
  <si>
    <t>https://www.facebook.com/StarCommunities</t>
  </si>
  <si>
    <t>Local citizens;Potential funders;Media and press;Other environmental organizations;State and local government</t>
  </si>
  <si>
    <t>https://twitter.com/STARCommRating</t>
  </si>
  <si>
    <t>Local citizens;Potential funders;Media and press;Researchers;Other environmental organizations;State and local government</t>
  </si>
  <si>
    <t>Ann Arbor</t>
  </si>
  <si>
    <t>www.miseagrant.umich.edu</t>
  </si>
  <si>
    <t>non-profit environmental group</t>
  </si>
  <si>
    <t>Organization/project staff;Researchers;Media and press;Other environmental organizations;Local citizens;State and local government</t>
  </si>
  <si>
    <t xml:space="preserve">Several ways. We typically use Google Analytics and social media analytics to run reports and I look at a variety of factors to see how people are using the site as well as engagement. Also, we ask people in a semi-annual survey how they use our products, including the website. Informal feedback is also taken into account. </t>
  </si>
  <si>
    <t>www.facebook.com/miseagrant</t>
  </si>
  <si>
    <t>Organization/project staff;Local citizens;Media and press;Researchers;Other environmental organizations;State and local government;Other</t>
  </si>
  <si>
    <t>Educators</t>
  </si>
  <si>
    <t xml:space="preserve">Using a variety of analytics and measurable data to calculate engagement. </t>
  </si>
  <si>
    <t>twitter.com/miseagrant</t>
  </si>
  <si>
    <t xml:space="preserve">Same as the others - look at the analytics, use several sources to gauge engagement and informal feedback. </t>
  </si>
  <si>
    <t>Stephaa@umich.edu - anytime</t>
  </si>
  <si>
    <t>Denver</t>
  </si>
  <si>
    <t>CO</t>
  </si>
  <si>
    <t>http://www.coloradoriverwatch.org/</t>
  </si>
  <si>
    <t>Environmental tools website;Interest group website;Other</t>
  </si>
  <si>
    <t xml:space="preserve">STEM education </t>
  </si>
  <si>
    <t>Organization/project staff;Potential funders;Organization/project volunteers;Other environmental organizations;Local citizens</t>
  </si>
  <si>
    <t>$$$ raised</t>
  </si>
  <si>
    <t>https://www.facebook.com/ColoradoRiverWatch</t>
  </si>
  <si>
    <t>Bristol</t>
  </si>
  <si>
    <t>http://glri.us/</t>
  </si>
  <si>
    <t>Restoration program website</t>
  </si>
  <si>
    <t>Organization/project staff;Other;Researchers;Media and press;Other environmental organizations;State and local government</t>
  </si>
  <si>
    <t>funding recipients</t>
  </si>
  <si>
    <t>https://www.facebook.com/epagreatlakes</t>
  </si>
  <si>
    <t>www.glerl.noaa.gov</t>
  </si>
  <si>
    <t>Research center website</t>
  </si>
  <si>
    <t>Organization/project staff;Organization/project volunteers;Other;Researchers;Media and press;Other environmental organizations;Local citizens;State and local government</t>
  </si>
  <si>
    <t>congress</t>
  </si>
  <si>
    <t>web traffic</t>
  </si>
  <si>
    <t>https://www.facebook.com/noaa.glerl?sk=wall</t>
  </si>
  <si>
    <t>Organization/project staff;Local citizens;Media and press;Researchers;Other environmental organizations</t>
  </si>
  <si>
    <t>traffic</t>
  </si>
  <si>
    <t>https://twitter.com/NOAA_GLERL</t>
  </si>
  <si>
    <t>Organization/project staff;Organization/project volunteers;Local citizens;Media and press;Researchers;Other environmental organizations;State and local government;Other</t>
  </si>
  <si>
    <t>no thanks</t>
  </si>
  <si>
    <t>Rancho Santa Fe</t>
  </si>
  <si>
    <t>www.sdcoastkeeper.org</t>
  </si>
  <si>
    <t>Nonprofit</t>
  </si>
  <si>
    <t>Organization/project staff;Potential funders;Organization/project volunteers;Media and press;Other environmental organizations;Local citizens;State and local government</t>
  </si>
  <si>
    <t>https://www.facebook.com/SanDiegoCoastkeeper</t>
  </si>
  <si>
    <t>Organization/project volunteers;Local citizens;Other environmental organizations</t>
  </si>
  <si>
    <t>The goals of the Facebook page are different than the goals of the website</t>
  </si>
  <si>
    <t>Shady Side</t>
  </si>
  <si>
    <t>www.westrhoderiverkeeper.org</t>
  </si>
  <si>
    <t>Organization/project staff;Organization/project volunteers;Media and press;Other environmental organizations;Local citizens</t>
  </si>
  <si>
    <t>Based on how many people are using the site in a given amount of time.</t>
  </si>
  <si>
    <t>https://www.facebook.com/pages/WestRhode-Riverkeeper/254676269595?ref=hl</t>
  </si>
  <si>
    <t>How many people see it and "Like/ Comment" on posts</t>
  </si>
  <si>
    <t>https://twitter.com/WestRhode</t>
  </si>
  <si>
    <t>number of followers</t>
  </si>
  <si>
    <t>Schedule varies but do not have much time to devote to that type of study.</t>
  </si>
  <si>
    <t>Syracuse</t>
  </si>
  <si>
    <t>www.savetheriver.org</t>
  </si>
  <si>
    <t>Interest group website</t>
  </si>
  <si>
    <t>Our website is an integral part of our social media effort. We judge its success in that larger context, but generally our best and most reliable metric is number of visits per month in excess of 1,500 and word of mouth and email interaction with viewers.</t>
  </si>
  <si>
    <t>https://www.facebook.com/SaveTheRiver</t>
  </si>
  <si>
    <t>Visits, Likes of and comments on individual posts, addition of new "Likes" of the page</t>
  </si>
  <si>
    <t>https://twitter.com/savetheriver</t>
  </si>
  <si>
    <t>Organization/project staff;Organization/project volunteers;Local citizens;Potential funders;Media and press</t>
  </si>
  <si>
    <t>Not by number of visits since Twitter is a "push" technology, so we measure retweets and favorited tweets</t>
  </si>
  <si>
    <t>week of August 26 Lee Willbanks 315-686-2010 lee@savetheriver.org</t>
  </si>
  <si>
    <t>Mobile</t>
  </si>
  <si>
    <t>AL</t>
  </si>
  <si>
    <t>www.mobilebaykeeper.org</t>
  </si>
  <si>
    <t>Organization/project staff;Potential funders;Organization/project volunteers;Media and press;Local citizens;State and local government</t>
  </si>
  <si>
    <t>Google Analytics</t>
  </si>
  <si>
    <t>https://www.facebook.com/MobileBaykeeper</t>
  </si>
  <si>
    <t>Organization/project volunteers;Local citizens;Media and press;Other environmental organizations;State and local government</t>
  </si>
  <si>
    <t>Facebook metrics, individual monitoring of activity per post</t>
  </si>
  <si>
    <t>https://twitter.com/MobileBaykeeper</t>
  </si>
  <si>
    <t>Tweetdeck</t>
  </si>
  <si>
    <t>Tammy Herrington 251-433-4229 therrington@mobilebaykeeper.org</t>
  </si>
  <si>
    <t>Franklin Park</t>
  </si>
  <si>
    <t>Envrionmental communications</t>
  </si>
  <si>
    <t>less than a year</t>
  </si>
  <si>
    <t>www.facebook.com/1Mississippi</t>
  </si>
  <si>
    <t>https://twitter.com/AnnEssippi</t>
  </si>
  <si>
    <t>Local citizens;Media and press;Other environmental organizations</t>
  </si>
  <si>
    <t>Whitmore Lake</t>
  </si>
  <si>
    <t>hrwc.org</t>
  </si>
  <si>
    <t>Potential funders;Organization/project volunteers;Other;Researchers;Media and press;Other environmental organizations;Local citizens;State and local government</t>
  </si>
  <si>
    <t>students</t>
  </si>
  <si>
    <t>google analytics; feedback</t>
  </si>
  <si>
    <t>https://www.facebook.com/huronriver?ref=br_tf</t>
  </si>
  <si>
    <t>Local citizens;Media and press</t>
  </si>
  <si>
    <t>Organization/project volunteers;Local citizens;Potential funders;Media and press;Other environmental organizations</t>
  </si>
  <si>
    <t>www.great-lakes.net</t>
  </si>
  <si>
    <t>regional clearinghouse</t>
  </si>
  <si>
    <t>Organization/project staff;Potential funders;Organization/project volunteers;Other;Researchers;Media and press;Other environmental organizations;Local citizens;State and local government</t>
  </si>
  <si>
    <t>national and international audience interested in the Great Lakes</t>
  </si>
  <si>
    <t>Keep detailed usage statistics, periodic surveys and focus groups, user feedback.</t>
  </si>
  <si>
    <t>links from other web sites:5</t>
  </si>
  <si>
    <t>Webinar:5</t>
  </si>
  <si>
    <t>Conferences and trainings:5</t>
  </si>
  <si>
    <t>Television news:5</t>
  </si>
  <si>
    <t>Newsletter:3</t>
  </si>
  <si>
    <t>Conferences:0</t>
  </si>
  <si>
    <t>In person:0</t>
  </si>
  <si>
    <t>1;0</t>
  </si>
  <si>
    <t>Print material</t>
  </si>
  <si>
    <t>Radi</t>
  </si>
  <si>
    <t>Newspaper</t>
  </si>
  <si>
    <t>Subscriber e-mail list</t>
  </si>
  <si>
    <t>Search Engines</t>
  </si>
  <si>
    <t>Blog</t>
  </si>
  <si>
    <t>Facebook</t>
  </si>
  <si>
    <t>Twitter</t>
  </si>
  <si>
    <t>LinkedIn</t>
  </si>
  <si>
    <t>Youtube</t>
  </si>
  <si>
    <t>Flickr</t>
  </si>
  <si>
    <t>Mapping</t>
  </si>
  <si>
    <t>Social Media</t>
  </si>
  <si>
    <t>Friendly Competition</t>
  </si>
  <si>
    <t>Reporting Environmental Impacts</t>
  </si>
  <si>
    <t>Discussion Forums</t>
  </si>
  <si>
    <t>Modeling or Tools</t>
  </si>
  <si>
    <t>Media reporting</t>
  </si>
  <si>
    <t>Photo album</t>
  </si>
  <si>
    <t>Educating people about environmental issues</t>
  </si>
  <si>
    <t>Moving people to environmental action</t>
  </si>
  <si>
    <t>Increasing awareness of the project/organization</t>
  </si>
  <si>
    <t>Raising awareness of environmental issues</t>
  </si>
  <si>
    <t>Raising money for the organization</t>
  </si>
  <si>
    <t>Recruiting new volunteers</t>
  </si>
  <si>
    <t>Calculating environmental impacts</t>
  </si>
  <si>
    <t>Impacting environmental policy making</t>
  </si>
  <si>
    <t>Attracting media attention</t>
  </si>
  <si>
    <t>Increasing traffic to your website</t>
  </si>
  <si>
    <t>Increasing awareness of organization</t>
  </si>
  <si>
    <t>Spreading out information broadly</t>
  </si>
  <si>
    <t>Enhancing relations with existing constituents</t>
  </si>
  <si>
    <t>Fostering discussion</t>
  </si>
  <si>
    <t>Getting feedback from constituents</t>
  </si>
  <si>
    <t>Collborating with other organizations</t>
  </si>
  <si>
    <t>national and international audiences</t>
  </si>
  <si>
    <t>We collect detailed web usage statistics; periodic surveys and focus groups; "comments" email account; continue feedback from users via email.</t>
  </si>
  <si>
    <t>https://www.facebook.com/greatlakesinfonet</t>
  </si>
  <si>
    <t>Organization/project staff;Organization/project volunteers;Local citizens;Potential funders;Media and press;Researchers;Other environmental organizations;State and local government;Other</t>
  </si>
  <si>
    <t>All of the above, but predominantly Joe Public.</t>
  </si>
  <si>
    <t>How much traffic it generates; how many comments and followers we receive on FB; positive comments received; quantifying the number of new users of GLIN (who previously did not know about GLIN until they found the FB page).</t>
  </si>
  <si>
    <t>https://twitter.com/greatlakesinfo</t>
  </si>
  <si>
    <t>Predominant audience is Joe Public as well as connecting with other Great Lakes organizations to share news</t>
  </si>
  <si>
    <t>Number of Twitter followers and retweets.</t>
  </si>
  <si>
    <t>Christine Manninen Great Lakes Commission Communications/GLIN Director 734-971-9135 Best time between 9 a.m.-5 p.m. M-F</t>
  </si>
  <si>
    <t>N=22</t>
  </si>
  <si>
    <t>N=15</t>
  </si>
  <si>
    <t>Facebook has higher confidence and effectiveness compared with Twitter</t>
  </si>
  <si>
    <t>Facebook is good at: Increasing awareness of organization, enhancing relations with existing constituents</t>
  </si>
  <si>
    <t>Twitter is good at: Increasing awarness of organization, spreading out information broadly</t>
  </si>
  <si>
    <t>Twitter is not good at: raising money, recruiting new volunteers</t>
  </si>
  <si>
    <t>Most effective marketing strategy: email list pritn material, Facebook</t>
  </si>
  <si>
    <t>Most effective features: social media, reporting impacts, media reporting</t>
  </si>
  <si>
    <t>Most effective goals: moving people to environmental action, increasing awareness of project, raising awareness of environemntal issues</t>
  </si>
  <si>
    <t>FB</t>
  </si>
  <si>
    <t>Limitation of time</t>
  </si>
  <si>
    <t>Limitation of staff/volunteers</t>
  </si>
  <si>
    <t>Limitation of internet access</t>
  </si>
  <si>
    <t>Limitation of funds</t>
  </si>
  <si>
    <t>Limitation of knowledge about Facebook features</t>
  </si>
  <si>
    <t>Limitation of knowledge about social media features</t>
  </si>
  <si>
    <t>People spent more time on twitter, but the outcomes are less satisfied</t>
  </si>
  <si>
    <t>6: multiple times a day</t>
  </si>
  <si>
    <t>5:Everyday</t>
  </si>
  <si>
    <t>4: Every few days</t>
  </si>
  <si>
    <t>3: Everyweek</t>
  </si>
  <si>
    <t>2: Every few weeks</t>
  </si>
  <si>
    <t>1: Every few months</t>
  </si>
  <si>
    <t>1: less than 1 hour</t>
  </si>
  <si>
    <t>2: 1-2 hours</t>
  </si>
  <si>
    <t>3: 2-3 hours</t>
  </si>
  <si>
    <t>4: 3-4 hours</t>
  </si>
  <si>
    <t>Everyweek</t>
    <phoneticPr fontId="19" type="noConversion"/>
  </si>
  <si>
    <t>Every few days</t>
    <phoneticPr fontId="19" type="noConversion"/>
  </si>
  <si>
    <t>Everyday</t>
    <phoneticPr fontId="19" type="noConversion"/>
  </si>
  <si>
    <t>multiple times a day</t>
    <phoneticPr fontId="19" type="noConversion"/>
  </si>
  <si>
    <t>Every few months</t>
    <phoneticPr fontId="19" type="noConversion"/>
  </si>
  <si>
    <t>Lafayette</t>
  </si>
  <si>
    <t>IN</t>
  </si>
  <si>
    <t>www.iiseagrant.org</t>
  </si>
  <si>
    <t>2-3 hours</t>
  </si>
  <si>
    <t>Not effective</t>
  </si>
  <si>
    <t>Somewhat effective</t>
  </si>
  <si>
    <t>Extremely effective</t>
  </si>
  <si>
    <t>Not effective at all</t>
  </si>
  <si>
    <t>Not used</t>
  </si>
  <si>
    <t>Measure the stats, especially on days when there are press releases, funding and fellowship announcements, and relevant big posts. We do see higher traffic at that time so people are either aware or finding our site.</t>
  </si>
  <si>
    <t>North Hollywood</t>
  </si>
  <si>
    <t>www.coastkeeper.org</t>
  </si>
  <si>
    <t>nonprofit</t>
  </si>
  <si>
    <t>https://www.facebook.com/Coastkeeper</t>
  </si>
  <si>
    <t>Everyday</t>
  </si>
  <si>
    <t>1-2 hours</t>
  </si>
  <si>
    <t>Somewhat</t>
  </si>
  <si>
    <t>Slightly</t>
  </si>
  <si>
    <t>Not at all</t>
  </si>
  <si>
    <t>Organization/project staff;Organization/project volunteers;Local citizens;Other environmental organizations</t>
  </si>
  <si>
    <t>Viewing web traffic sources on our Google Analytics. Facebook is the second highest driver of traffic to our website.</t>
  </si>
  <si>
    <t>https://twitter.com/OCCoastkeeper</t>
  </si>
  <si>
    <t>Organization/project volunteers;Local citizens;Potential funders;Media and press;Other environmental organizations;State and local government</t>
  </si>
  <si>
    <t>Interactions with media and other orgs</t>
  </si>
  <si>
    <t>Monday through Friday between 9:00 am - 5:00 pm. Please contact Pamela Crouch at 714-850-1965 or pamela@coastkeeper.org.</t>
  </si>
  <si>
    <t>San Francisco</t>
  </si>
  <si>
    <t>www.baykeeper.org</t>
  </si>
  <si>
    <t>Environmental Advocacy Organization</t>
  </si>
  <si>
    <t>recreational users of San Francisco Bay</t>
  </si>
  <si>
    <t>We don't really measure it formally.</t>
  </si>
  <si>
    <t>https://www.facebook.com/pages/San-Francisco-Baykeeper/64089032933</t>
  </si>
  <si>
    <t>Every few days</t>
  </si>
  <si>
    <t>Organization/project volunteers;Local citizens;Potential funders;Media and press;Researchers;Other environmental organizations;State and local government;Other</t>
  </si>
  <si>
    <t>Recreational users of the Bay</t>
  </si>
  <si>
    <t>We don't formally measure it, just look at which posts garner attention and get shared.</t>
  </si>
  <si>
    <t>@SFBaykeeper</t>
  </si>
  <si>
    <t>We don't, I'm just guessing</t>
  </si>
  <si>
    <t>judy@baykeeper.org</t>
  </si>
  <si>
    <t>In our invitation letter, we mentioned one of the websites your organization operates. Please enter the URL of your website.</t>
  </si>
  <si>
    <t>Which category does your website belong to? Select all that apply.</t>
  </si>
  <si>
    <t>Other:Which category does your website belong to? Select all that apply.</t>
  </si>
  <si>
    <t>Potential funders;Organization/project volunteers;Media and press;Other environmental organizations;Local citizens;State and local government</t>
  </si>
  <si>
    <t>3;4</t>
  </si>
  <si>
    <t>M-Th 10-3 Not used07-21Not used-1552</t>
  </si>
  <si>
    <t>9 am 3 pm (Eastern Time) M-Th Not used07-21Not used-1552</t>
  </si>
  <si>
    <t>https://www.facebook.com/pages/WestRhode-Riverkeeper/254Not used7Not used2Not used9595?ref=hl</t>
  </si>
  <si>
    <t>week of August 2Not used Lee Willbanks 315-Not used8Not used-2010 lee@savetheriver.org</t>
  </si>
  <si>
    <t>Monday through Friday between 9:00 am - 5:00 pm. Please contact Pamela Crouch at 714-850-19Not used5 or pamela@coastkeeper.org.</t>
  </si>
  <si>
    <t>https://www.facebook.com/pages/San-Francisco-Baykeeper/Not used4089032933</t>
  </si>
  <si>
    <t>Jeff Stone Not used08.828.Not used340 jeff@floods.org Please email me for availability.</t>
  </si>
  <si>
    <t xml:space="preserve"> Brian T. Greene, Utah Water Watch Program Coordinator USU Water Quality Extension 150 JQL Building, USU Office: 435.797.2580 Mobile: 435.535.535Not used brian.greene@usu.edu http://extension.usu.edu/waterquality/ </t>
  </si>
  <si>
    <t>https://www.facebook.com/pages/Greening-Mid-Michigan/2Not used1398303354</t>
  </si>
  <si>
    <t>Radio</t>
  </si>
  <si>
    <t>Newsletter</t>
  </si>
  <si>
    <t>Conferences and trainings</t>
  </si>
  <si>
    <t>Television news</t>
  </si>
  <si>
    <t>links from other web sites</t>
  </si>
  <si>
    <t>volunteer sites</t>
  </si>
  <si>
    <t>in-house blogs</t>
  </si>
  <si>
    <t>connecting with donors</t>
  </si>
  <si>
    <t>Limitation of knowledge about Twitter features</t>
  </si>
  <si>
    <t>s.e.</t>
  </si>
  <si>
    <t>Riderwood</t>
  </si>
  <si>
    <t>Number of website visits and contacts made as a result of website information.</t>
  </si>
  <si>
    <t>Facebook "Insights" statistics and contacts made as a result of Facebook postings</t>
  </si>
  <si>
    <t>https://twitter.com/NEMWIUpperMiss</t>
  </si>
  <si>
    <t>Number of followers, @wash_twopcharts stats, and contacts made as a result of Tweets</t>
  </si>
  <si>
    <t>Please contact me at mgorman@nemw.org.  Usually available from 7 AM - 4 PM EDT to respond to emails.</t>
  </si>
  <si>
    <t>Google+:3</t>
  </si>
  <si>
    <t>Conferences and trainings:4</t>
  </si>
  <si>
    <t>links from other web sites:4</t>
  </si>
  <si>
    <t>volunteer sites:5</t>
  </si>
  <si>
    <t>Port Huron</t>
  </si>
  <si>
    <t>http://www.bluewaysofstclair.org/</t>
  </si>
  <si>
    <t>Attending conference:3</t>
  </si>
  <si>
    <t>Researchers;Media and press;Other environmental organizations;Local citizens;State and local government</t>
  </si>
  <si>
    <t>By checking Google Analytics, by how many people show up to our events and by how often we are in the media.</t>
  </si>
  <si>
    <t>Local citizens;Potential funders;Media and press;Researchers;Other environmental organizations;State and local government;Other</t>
  </si>
  <si>
    <t>recreationists</t>
  </si>
  <si>
    <t>By how many people other than me post on it, and by how many followers are on it. Also, by how many people show up to events that I post on the FB page.</t>
  </si>
  <si>
    <t>Monday-Friday, 8:00-4:30 Lori Eschenburg Planner/GIS St. Clair County Metropolitan Planning Commission 810.989.6950</t>
  </si>
  <si>
    <t>Conferences:5</t>
  </si>
  <si>
    <t>Webinar:4</t>
  </si>
  <si>
    <t>http://www.waterkeeper.ca/</t>
  </si>
  <si>
    <t>In person presentations:5</t>
  </si>
  <si>
    <t>connecting with donors:3</t>
  </si>
  <si>
    <t>Portland</t>
  </si>
  <si>
    <t>OR</t>
  </si>
  <si>
    <t>http://www.sdcoastkeeper.org/</t>
  </si>
  <si>
    <t>grow in website traffic and time on set, measured by spikes in traffic traced to motivations for those spikes</t>
  </si>
  <si>
    <t>Organization/project staff;Local citizens;Potential funders;State and local government</t>
  </si>
  <si>
    <t>how much traffic it refers to our site</t>
  </si>
  <si>
    <t>https://twitter.com/SD_Coastkeeper</t>
  </si>
  <si>
    <t>jamie ortiz 8583377466 jamie@jocommunications.com</t>
  </si>
  <si>
    <t>NA</t>
  </si>
  <si>
    <t xml:space="preserve"> Brian T. Greene, Utah Water Watch Program Coordinator USU Water Quality Extension 150 JQL Building, USU Office: 435.797.2580 Mobile: 435.535.5356 brian.greene@usu.edu extension.usu.edu/waterquality/ </t>
  </si>
  <si>
    <t>http://www.facebook.com/utahwaterwatch</t>
  </si>
  <si>
    <t>http://www.twitter.com/utahwaterwatch</t>
  </si>
  <si>
    <t>http://www.1mississippi.org</t>
  </si>
  <si>
    <t>http://www.facebook.com/1Mississippi</t>
  </si>
  <si>
    <t>http://www.baykeeper.org</t>
  </si>
  <si>
    <t>https://http://www.facebook.com/pages/San-Francisco-Baykeeper/64089032933</t>
  </si>
  <si>
    <t>https://http://www.facebook.com/pages/The-Blueways-of-St-Clair/111881135522468</t>
  </si>
  <si>
    <t>http://www.coastkeeper.org</t>
  </si>
  <si>
    <t>https://http://www.facebook.com/Coastkeeper</t>
  </si>
  <si>
    <t>https://http://www.facebook.com/ColoradoRiverWatch</t>
  </si>
  <si>
    <t>http://www.creekfreaks.net</t>
  </si>
  <si>
    <t>http://www.facebook.com/creekfreaks</t>
  </si>
  <si>
    <t>http://www.twitter.com/creekfreaks1</t>
  </si>
  <si>
    <t>https://http://www.facebook.com/NOAADigitalCoast</t>
  </si>
  <si>
    <t>http://www.fingerlakesclimatefund.org</t>
  </si>
  <si>
    <t>https://http://www.facebook.com/climatefund?ref=hl</t>
  </si>
  <si>
    <t>http://www.glerl.noaa.gov</t>
  </si>
  <si>
    <t>https://http://www.facebook.com/noaa.glerl?sk=wall</t>
  </si>
  <si>
    <t>http://www.glri.us</t>
  </si>
  <si>
    <t>https://http://www.facebook.com/epagreatlakes</t>
  </si>
  <si>
    <t>http://www.great-lakes.net</t>
  </si>
  <si>
    <t>https://http://www.facebook.com/greatlakesinfonet</t>
  </si>
  <si>
    <t>https://http://www.facebook.com/pages/Greening-Mid-Michigan/261398303354</t>
  </si>
  <si>
    <t>http://www.hrwc.org</t>
  </si>
  <si>
    <t>https://http://www.facebook.com/huronriver?ref=br_tf</t>
  </si>
  <si>
    <t>http://www.iiseagrant.org</t>
  </si>
  <si>
    <t>http://www.miseagrant.umich.edu</t>
  </si>
  <si>
    <t>http://www.facebook.com/miseagrant</t>
  </si>
  <si>
    <t>http://www.mobilebaykeeper.org</t>
  </si>
  <si>
    <t>https://http://www.facebook.com/MobileBaykeeper</t>
  </si>
  <si>
    <t>http://www.nemwuppermiss.blogspot.com/</t>
  </si>
  <si>
    <t>https://http://www.facebook.com/NEMWInstituteMississippiRiverPolicy</t>
  </si>
  <si>
    <t>https://http://www.facebook.com/PotomacRiverkeeper?ref=hl</t>
  </si>
  <si>
    <t>http://www.savetheriver.org</t>
  </si>
  <si>
    <t>https://http://www.facebook.com/SaveTheRiver</t>
  </si>
  <si>
    <t>https://http://www.facebook.com/SanDiegoCoastkeeper</t>
  </si>
  <si>
    <t>http://www.starcommunities.org</t>
  </si>
  <si>
    <t>https://http://www.facebook.com/StarCommunities</t>
  </si>
  <si>
    <t>https://http://www.facebook.com/SwanerEcoCenter?ref=hl</t>
  </si>
  <si>
    <t>http://www.theswimguide.org/</t>
  </si>
  <si>
    <t>https://http://www.facebook.com/pages/Friends-of-Grand-Rapids-Parks/102325820851</t>
  </si>
  <si>
    <t>http://www.westrhoderiverkeeper.org</t>
  </si>
  <si>
    <t>https://http://www.facebook.com/pages/WestRhode-Riverkeeper/254676269595?ref=hl</t>
  </si>
  <si>
    <t>https://http://www.facebook.com/YardMap</t>
  </si>
  <si>
    <t>http://extension.usu.edu/waterquality/htm/citizen_monitoring/uww</t>
    <phoneticPr fontId="19" type="noConversion"/>
  </si>
  <si>
    <t>1 Mississippi</t>
  </si>
  <si>
    <t>SFBaykeeper</t>
  </si>
  <si>
    <t>Utah Water Watch</t>
  </si>
  <si>
    <t>The Blueways of St. Clair</t>
  </si>
  <si>
    <t>International Stormwater Best Management Practices Database</t>
  </si>
  <si>
    <t>TNC Climate Wizard</t>
  </si>
  <si>
    <t>Coastkeeper</t>
  </si>
  <si>
    <t>Colorado River Watch</t>
  </si>
  <si>
    <t>Creekfreaks</t>
  </si>
  <si>
    <t>NOAA's Digital Coast</t>
  </si>
  <si>
    <t>Finger Lakes Climate Fund</t>
  </si>
  <si>
    <t xml:space="preserve">National Oceanic and Atmospheric Administration </t>
  </si>
  <si>
    <t>Great Lakes Restoration</t>
  </si>
  <si>
    <t>Great Lakes Information Network (GLIN)</t>
  </si>
  <si>
    <t>Great Lakes Coastal Resilience Planning Guide</t>
  </si>
  <si>
    <t>Greening Mid-Michigan</t>
  </si>
  <si>
    <t>Huron River Watershed Council</t>
  </si>
  <si>
    <t>ilinseagrant</t>
  </si>
  <si>
    <t>Michigan Sea Grant</t>
  </si>
  <si>
    <t>MobileBaykeeper</t>
  </si>
  <si>
    <t>Northeast-Midwest Institute's Mississippi River Basin</t>
  </si>
  <si>
    <t>Potomac Riverkeeper</t>
  </si>
  <si>
    <t>Save the River</t>
  </si>
  <si>
    <t>SD Coastkeeper</t>
  </si>
  <si>
    <t xml:space="preserve">STAR Communities </t>
  </si>
  <si>
    <t>Swaner EcoCenter</t>
  </si>
  <si>
    <t>Swim Guide</t>
  </si>
  <si>
    <t>Grand Rapids Urban Forest Project</t>
  </si>
  <si>
    <t>Using Rainwater to Grow Livable Communities</t>
  </si>
  <si>
    <t>West/Rhode Riverkpr</t>
  </si>
  <si>
    <t>Yard Map</t>
  </si>
  <si>
    <t>Twitter Name</t>
  </si>
  <si>
    <t>Twitter Description</t>
  </si>
  <si>
    <t>Twitter Follow</t>
  </si>
  <si>
    <t>Twitter Follower</t>
  </si>
  <si>
    <t>Twitter Verified</t>
  </si>
  <si>
    <t>FB Name</t>
  </si>
  <si>
    <t>FB Description</t>
  </si>
  <si>
    <t>FB category</t>
  </si>
  <si>
    <t>FB Talk</t>
  </si>
  <si>
    <t>FB Here</t>
  </si>
  <si>
    <t>FB like</t>
  </si>
  <si>
    <t>By standing up for the River and making simple lifestyle changes we can reclaim the Mississippi for future generations. Visit our website today!</t>
  </si>
  <si>
    <t>https://www.facebook.com/1Mississippi</t>
    <phoneticPr fontId="10" type="noConversion"/>
  </si>
  <si>
    <t>Can the River COUNT on YOU?</t>
  </si>
  <si>
    <t>Non-profit organization</t>
  </si>
  <si>
    <t>https://twitter.com/SFBaykeeper</t>
  </si>
  <si>
    <t>Protecting San Francisco Bay from pollution since 1989.</t>
  </si>
  <si>
    <t>San Francisco Baykeeper</t>
  </si>
  <si>
    <t>Help protect San Francisco Bay from pollution!  Donate today: www.baykeeper.org/donate Sign up for e-news updates: www.baykeeper.org/news Follow us on Twitter: www.twitter.com/sfbaykeeper</t>
  </si>
  <si>
    <t>https://twitter.com/UtahWaterWatch</t>
  </si>
  <si>
    <t>Volunteer Citizen Science Water Quality Monitoring in Utah. Helping protect lakes and streams!</t>
  </si>
  <si>
    <t>https://www.facebook.com/UtahWaterWatch</t>
  </si>
  <si>
    <t>Utah Water Watch is a volunteer monitoring program that educates and empowers citizens about water quality</t>
  </si>
  <si>
    <t>Organization</t>
  </si>
  <si>
    <t>https://www.facebook.com/pages/The-Blueways-of-St-Clair/111881135522468</t>
  </si>
  <si>
    <t>The Blueways of St. Clair features 16 paddling routes in St. Clair County, from Anchor Bay to the northern border of the county along Lake Huron - all detailed in an interactive website: www.bluewaysofstclair.org/</t>
  </si>
  <si>
    <t>Government organization</t>
  </si>
  <si>
    <t>https://twitter.com/climatewizard</t>
  </si>
  <si>
    <t>Climate Wizard</t>
    <phoneticPr fontId="1" type="noConversion"/>
  </si>
  <si>
    <t>The Nature Conservancy, Climatewizard.org</t>
    <phoneticPr fontId="1" type="noConversion"/>
  </si>
  <si>
    <t>OC Coastkeeper</t>
  </si>
  <si>
    <t>Coastkeeper is here to protect and preserve Orange County's marine habitats &amp; watersheds through education, advocacy, restoration, research &amp; enforcement</t>
  </si>
  <si>
    <t>Orange County Coastkeeper</t>
  </si>
  <si>
    <t>Learn more @ www.coastkeeper.org! The Mission of Orange County Coastkeeper is to protect and preserve the region's marine habitats and watersheds through education, </t>
  </si>
  <si>
    <t>http://www.facebook.com/ColoradoRiverWatch</t>
  </si>
  <si>
    <t>River Watch of Colorado</t>
  </si>
  <si>
    <t>Volunteer Stewards Monitoring Coloradoâ€™s Waters</t>
  </si>
  <si>
    <t>https://twitter.com/creekfreaks1</t>
  </si>
  <si>
    <t>Creek Freaks</t>
  </si>
  <si>
    <t>Kids and adults exploring local streams and sharing water quality data, photos, and videos on http://t.co/kHmK9KSp. Program of the Izaak Walton League.</t>
  </si>
  <si>
    <t>https://www.facebook.com/creekfreaks</t>
    <phoneticPr fontId="10" type="noConversion"/>
  </si>
  <si>
    <t>Creek Freaks are making a splash to help the environment. Each session take students outside to explore local streams and learn how healthy trees, shrubs, and grasses protect clean water and wildlife.</t>
  </si>
  <si>
    <t>NOAA Digital Coast</t>
  </si>
  <si>
    <t>The National Oceanic and Atmospheric Administration Coastal Services Center works with partners to provide data, tools and information to help coastal managers.</t>
  </si>
  <si>
    <t>https://www.facebook.com/NOAADigitalCoast</t>
    <phoneticPr fontId="10" type="noConversion"/>
  </si>
  <si>
    <t>NOAAâ€™s Coastal Services Center works with Digital Coast partners to provide the data, tools, information, and training used by local, state, and national organizations to address complex coastal issues.</t>
  </si>
  <si>
    <t>https://twitter.com/sustaintompkins</t>
  </si>
  <si>
    <t>Sustainable Tompkins</t>
  </si>
  <si>
    <t>thoughts on the sustainability movement right here</t>
  </si>
  <si>
    <t>https://www.facebook.com/climatefund?ref=ts</t>
  </si>
  <si>
    <t>Offsetting your carbon emissions in the Finger Lakes has never been so easy! http://fingerlakesclimatefund.org/Accept the Finger Lakes Energy Challenge Pledge. Enter </t>
  </si>
  <si>
    <t>Environmental Conservation</t>
  </si>
  <si>
    <t>GL Env Research Lab</t>
  </si>
  <si>
    <t>NOAA's Great Lakes Environmental Research Laboratory conducts research and provides scientific leadership on important issues in the Great Lakes region.</t>
  </si>
  <si>
    <t>https://www.facebook.com/noaa.glerl</t>
  </si>
  <si>
    <t>NOAA Great Lakes Environmental Research Laboratory</t>
  </si>
  <si>
    <t>A federal laboratory of the National Oceanic and Atmospheric Administration</t>
  </si>
  <si>
    <t>Local business</t>
  </si>
  <si>
    <t>Great Lakes Restoration | EPA &amp; Inter-Agency Task Force</t>
  </si>
  <si>
    <t>EPA and a task force of federal agencies are putting the Great Lakes Restoration Initiative into action.</t>
  </si>
  <si>
    <t>Great Lakes Info Net</t>
  </si>
  <si>
    <t>The Great Lakes Information Network (GLIN) offers news about the environment, economy, and cultural and natural resources of the Great Lakes of North America.</t>
  </si>
  <si>
    <t>Great Lakes Information Network</t>
  </si>
  <si>
    <t>GLIN is the source for information for and about the Great Lakes region of North America.</t>
  </si>
  <si>
    <t>Community organization</t>
  </si>
  <si>
    <t>Greening Mid Michigan is your source for the green infrastructure planning effort within Clinton, Eaton and Ingham County communities.</t>
  </si>
  <si>
    <t>Government Organization</t>
  </si>
  <si>
    <t>https://twitter.com/hrwc</t>
  </si>
  <si>
    <t>HRWC</t>
  </si>
  <si>
    <t>Huron River Watershed Council....Protecting the River since 1965.</t>
  </si>
  <si>
    <t>https://twitter.com/ILINSeaGrant</t>
  </si>
  <si>
    <t>IL-IN Sea Grant</t>
  </si>
  <si>
    <t>IL-IN Sea Grant combines research,education and outreach to empower southern, Lake Michigan communities to secure a healthy environment and economy.</t>
  </si>
  <si>
    <t>https://www.facebook.com/ILINseagrant</t>
  </si>
  <si>
    <t>Illinois-Indiana Sea Grant</t>
  </si>
  <si>
    <t>Illinois-Indiana Sea Grant combines research, education, and outreach to empower southern Lake Michigan communities to secure a healthy environment and economy.</t>
  </si>
  <si>
    <t>Education</t>
  </si>
  <si>
    <t>https://twitter.com/miseagrant</t>
  </si>
  <si>
    <t>Looking out for Michigan's coasts.</t>
  </si>
  <si>
    <t>The Great Lakes form the largest surface fresh water system on earth. Michigan is at the heart of that system. Through research education and outreach, MSG is dedicated to the protection and sustainable use of our Great Lakes coastal resources.</t>
  </si>
  <si>
    <t>https://www.facebook.com/MobileBaykeeper?ref=sgm</t>
    <phoneticPr fontId="10" type="noConversion"/>
  </si>
  <si>
    <t>Mobile Baykeeper</t>
  </si>
  <si>
    <t>Clean Water, Clean Air, Healthy Communities</t>
  </si>
  <si>
    <t>NE-MW Institute</t>
  </si>
  <si>
    <t>Through Policy Analyst Mark Gorman, the Institute provides research and analysis to Mississippi River Basin stakeholders.</t>
  </si>
  <si>
    <t>https://www.facebook.com/NEMWInstituteMississippiRiverPolicy</t>
  </si>
  <si>
    <t>Northeast-Midwest Institute Mississippi River Basin News</t>
  </si>
  <si>
    <t>Through Policy Analyst Mark Gorman, the Institute provides research and analysis to Mississippi River Basin stakeholders. The Institute is a DC-based, nonprofit, and nonpartisan organization dedicated to economic and environmental sustainability.</t>
  </si>
  <si>
    <t>Research Service · Environmental Conservation</t>
  </si>
  <si>
    <t>Potomac Riverkeeper</t>
    <phoneticPr fontId="1" type="noConversion"/>
  </si>
  <si>
    <t>https://www.facebook.com/PotomacRiverkeeper</t>
    <phoneticPr fontId="10" type="noConversion"/>
  </si>
  <si>
    <t xml:space="preserve">Potomac Riverkeeper stops pollution &amp; restores clean water in the Potomac &amp; Shenandoah Rivers &amp; tributaries through community action &amp; enforcement. </t>
  </si>
  <si>
    <t>Save the river</t>
    <phoneticPr fontId="1" type="noConversion"/>
  </si>
  <si>
    <t>http://www.facebook.com/SaveTheRiver</t>
  </si>
  <si>
    <t>Save The River</t>
  </si>
  <si>
    <t>For 35 years, Save The River, the Upper St. Lawrence Riverkeeper has been the leading environmental advocate working to protect and preserve the River.</t>
  </si>
  <si>
    <t>https://twitter.com/sd_coastkeeper</t>
  </si>
  <si>
    <t>San Diego Coastkeeper protects and restores swimmable, fishable and drinkable waters in San Diego County.</t>
  </si>
  <si>
    <t>http://www.facebook.com/SanDiegoCoastkeeper</t>
  </si>
  <si>
    <t>San Diego Coastkeeper</t>
  </si>
  <si>
    <t>STAR Communities</t>
  </si>
  <si>
    <t>STAR Communities helps cities and counties achieve meaningful sustainability through the first national framework for local community efforts</t>
  </si>
  <si>
    <t>STAR Communities is developing the STAR Community Rating System, the nation’s first framework for evaluating, quantifying, and improving the livability and sustainability of U.S. </t>
  </si>
  <si>
    <t>https://twitter.com/SwanerPreserve</t>
  </si>
  <si>
    <t>Swaner Preserve</t>
  </si>
  <si>
    <t>Swaner EcoCenter and Preserve established in 1993 in memory of Leland Swaner with the mission to preserve, educate, and nuture</t>
  </si>
  <si>
    <t>https://www.facebook.com/SwanerEcoCenter</t>
    <phoneticPr fontId="10" type="noConversion"/>
  </si>
  <si>
    <t>A 1,200 acre Preserve, a 10,000 square ft. LEED Platinum certified building, an education center, and a place for recreation.</t>
  </si>
  <si>
    <t>https://twitter.com/swimguide</t>
  </si>
  <si>
    <t xml:space="preserve">Swim Guide </t>
  </si>
  <si>
    <t>Find nearby beaches w/ our smartphone app &amp; website. Check current water quality. Report pollution to your local Waterkeeper. Fall in love with the beach!</t>
  </si>
  <si>
    <t>https://apps.facebook.com/swimguide/?fb_source=search&amp;ref=br_tf</t>
  </si>
  <si>
    <t>https://twitter.com/friendsGRparks</t>
  </si>
  <si>
    <t>Friends of GR Parks</t>
    <phoneticPr fontId="1" type="noConversion"/>
  </si>
  <si>
    <t>Friends of Grand Rapids Parks</t>
  </si>
  <si>
    <t>a breath of fresh air</t>
  </si>
  <si>
    <t>https://twitter.com/LOWaterkeeper</t>
  </si>
  <si>
    <t>Lake On. Waterkeeper</t>
  </si>
  <si>
    <t>Creating a swimmable, drinkable, fishable future for Lake Ontario: We are Lake Ontario Waterkeeper. Thanks for following.</t>
  </si>
  <si>
    <t>https://www.facebook.com/LakeOntarioWaterkeeper?ref=ts</t>
    <phoneticPr fontId="1" type="noConversion"/>
  </si>
  <si>
    <t>Lake Ontario Waterkeeper</t>
  </si>
  <si>
    <t>For a Lake Ontario where you can swim, drink, and fish.</t>
  </si>
  <si>
    <t>West/Rhode Riverkeeper works to protect families and communities by stopping pollution. We strive for healthy and safe rivers and streams.</t>
  </si>
  <si>
    <t>http://www.facebook.com/pages/WestRhode-Riverkeeper/254676269595</t>
  </si>
  <si>
    <t>West/Rhode Riverkeeper</t>
  </si>
  <si>
    <t>West/Rhode Riverkeeper works together with communities to enforce environmental law, promote restoration, and advocate for better environmental policy. We are a member of the Waterkeeper Alliance</t>
  </si>
  <si>
    <t>https://twitter.com/yardmap</t>
  </si>
  <si>
    <t>YardMap</t>
    <phoneticPr fontId="1" type="noConversion"/>
  </si>
  <si>
    <t>A free, social, interactive, citizen science mapping project about habitat creation and low-impact land use. Based at the Cornell Lab of Ornithology.</t>
  </si>
  <si>
    <t>YardMap</t>
  </si>
  <si>
    <t>Updates from YardMap.org, the newest citizen science project from the Cornell Lab of Ornithology! Building better bird habitat, one yard at a time.</t>
  </si>
  <si>
    <t>Science website</t>
  </si>
  <si>
    <t>STATE</t>
  </si>
  <si>
    <t>Twitter edu</t>
  </si>
  <si>
    <t>Twitter news</t>
  </si>
  <si>
    <t>Twitter media</t>
  </si>
  <si>
    <t>Twitter press</t>
  </si>
  <si>
    <t>Twitter tools</t>
  </si>
  <si>
    <t>Twitter thanks</t>
  </si>
  <si>
    <t>Twitter report of event</t>
  </si>
  <si>
    <t>Twitter advocacy</t>
  </si>
  <si>
    <t>Twitter event</t>
  </si>
  <si>
    <t>Twitter other site</t>
  </si>
  <si>
    <t>Twitter Special day</t>
  </si>
  <si>
    <t>Twitter website</t>
  </si>
  <si>
    <t>Twitter recruiting</t>
  </si>
  <si>
    <t>Twitter raise funding</t>
  </si>
  <si>
    <t>mobileBaykeeper</t>
  </si>
  <si>
    <t>Twitter call for action</t>
  </si>
  <si>
    <t>Twitter Information</t>
  </si>
  <si>
    <t>Twitter Community</t>
  </si>
  <si>
    <t>Twitter Action</t>
  </si>
  <si>
    <t>Twitter Sync FB</t>
  </si>
  <si>
    <t>Facebook URL</t>
  </si>
  <si>
    <t>Twitter URL</t>
  </si>
  <si>
    <t>website URL</t>
  </si>
  <si>
    <t>Increasing traffic to your website_FB_Conf</t>
  </si>
  <si>
    <t>Educating people about environmental issues_FB_Conf</t>
  </si>
  <si>
    <t>Moving people to environmental action_FB_Conf</t>
  </si>
  <si>
    <t>Increasing awareness of organization_FB_Conf</t>
  </si>
  <si>
    <t>Raising money for the organization_FB_Conf</t>
  </si>
  <si>
    <t>Spreading out information broadly_FB_Conf</t>
  </si>
  <si>
    <t>Enhancing relations with existing constituents_FB_Conf</t>
  </si>
  <si>
    <t>Fostering discussion_FB_Conf</t>
  </si>
  <si>
    <t>Getting feedback from constituents_FB_Conf</t>
  </si>
  <si>
    <t>Recruiting new volunteers_FB_Conf</t>
  </si>
  <si>
    <t>Collborating with other organizations_FB_Conf</t>
  </si>
  <si>
    <t>Attracting media attention_FB_Conf</t>
  </si>
  <si>
    <t>Increasing traffic to your website_FB_Real</t>
  </si>
  <si>
    <t>Educating people about environmental issues_FB_Real</t>
  </si>
  <si>
    <t>Moving people to environmental action_FB_Real</t>
  </si>
  <si>
    <t>Increasing awareness of organization_FB_Real</t>
  </si>
  <si>
    <t>Raising money for the organization_FB_Real</t>
  </si>
  <si>
    <t>Spreading out information broadly_FB_Real</t>
  </si>
  <si>
    <t>Enhancing relations with existing constituents_FB_Real</t>
  </si>
  <si>
    <t>Fostering discussion_FB_Real</t>
  </si>
  <si>
    <t>Getting feedback from constituents_FB_Real</t>
  </si>
  <si>
    <t>Recruiting new volunteers_FB_Real</t>
  </si>
  <si>
    <t>Collborating with other organizations_FB_Real</t>
  </si>
  <si>
    <t>Attracting media attention_FB_Real</t>
  </si>
  <si>
    <t>Limitation of time_FB</t>
  </si>
  <si>
    <t>Limitation of staff/volunteers_FB</t>
  </si>
  <si>
    <t>Limitation of internet access_FB</t>
  </si>
  <si>
    <t>Limitation of funds_FB</t>
  </si>
  <si>
    <t>Limitation of knowledge about social media features_FB</t>
  </si>
  <si>
    <t>Increasing traffic to your website_Tw_Conf</t>
  </si>
  <si>
    <t>Educating people about environmental issues_Tw_Conf</t>
  </si>
  <si>
    <t>Moving people to environmental action_Tw_Conf</t>
  </si>
  <si>
    <t>Increasing awareness of organization_Tw_Conf</t>
  </si>
  <si>
    <t>Raising money for the organization_Tw_Conf</t>
  </si>
  <si>
    <t>Spreading out information broadly_Tw_Conf</t>
  </si>
  <si>
    <t>Enhancing relations with existing constituents_Tw_Conf</t>
  </si>
  <si>
    <t>Fostering discussion_Tw_Conf</t>
  </si>
  <si>
    <t>Getting feedback from constituents_Tw_Conf</t>
  </si>
  <si>
    <t>Recruiting new volunteers_Tw_Conf</t>
  </si>
  <si>
    <t>Collborating with other organizations_Tw_Conf</t>
  </si>
  <si>
    <t>Attracting media attention_Tw_Conf</t>
  </si>
  <si>
    <t>Increasing traffic to your website_Tw_Real</t>
  </si>
  <si>
    <t>Educating people about environmental issues_Tw_Real</t>
  </si>
  <si>
    <t>Moving people to environmental action_Tw_Real</t>
  </si>
  <si>
    <t>Increasing awareness of organization_Tw_Real</t>
  </si>
  <si>
    <t>Raising money for the organization_Tw_Real</t>
  </si>
  <si>
    <t>Spreading out information broadly_Tw_Real</t>
  </si>
  <si>
    <t>Enhancing relations with existing constituents_Tw_Real</t>
  </si>
  <si>
    <t>Fostering discussion_Tw_Real</t>
  </si>
  <si>
    <t>Getting feedback from constituents_Tw_Real</t>
  </si>
  <si>
    <t>Recruiting new volunteers_Tw_Real</t>
  </si>
  <si>
    <t>Collborating with other organizations_Tw_Real</t>
  </si>
  <si>
    <t>Attracting media attention_Tw_Real</t>
  </si>
  <si>
    <t>Limitation of time_Tw</t>
  </si>
  <si>
    <t>Limitation of staff/volunteers_Tw</t>
  </si>
  <si>
    <t>Limitation of internet access_Tw</t>
  </si>
  <si>
    <t>Limitation of funds_Tw</t>
  </si>
  <si>
    <t>Limitation of knowledge about Twitter features_Tw</t>
  </si>
  <si>
    <t>Increasing traffic to your website *</t>
  </si>
  <si>
    <t>Educating people about environmental issues #*</t>
  </si>
  <si>
    <t>Moving people to environmental action #*</t>
  </si>
  <si>
    <t>Increasing awareness of organization *</t>
  </si>
  <si>
    <t>Raising money for the organization #*</t>
  </si>
  <si>
    <t>Spreading out information broadly #*</t>
  </si>
  <si>
    <t>Enhancing relations with existing constituents #*</t>
  </si>
  <si>
    <t>Getting feedback from constituents #*</t>
  </si>
  <si>
    <t>Recruiting new volunteers *</t>
  </si>
  <si>
    <t>Category</t>
  </si>
  <si>
    <t>Organization/project staff</t>
  </si>
  <si>
    <t>Organization/project volunteers</t>
  </si>
  <si>
    <t>Local citizens</t>
  </si>
  <si>
    <t>Potential funders</t>
  </si>
  <si>
    <t>Media and press</t>
  </si>
  <si>
    <t>Researchers</t>
  </si>
  <si>
    <t>Other environmental organizations</t>
  </si>
  <si>
    <t>FB Information</t>
  </si>
  <si>
    <t>FB Community</t>
  </si>
  <si>
    <t>FB Action</t>
  </si>
  <si>
    <t>FB edu</t>
  </si>
  <si>
    <t>FB media</t>
  </si>
  <si>
    <t>FB news</t>
  </si>
  <si>
    <t>FB press</t>
  </si>
  <si>
    <t>FB tools</t>
  </si>
  <si>
    <t>FB website</t>
  </si>
  <si>
    <t>FB conversation</t>
  </si>
  <si>
    <t>FB other site</t>
  </si>
  <si>
    <t>FB thanks</t>
  </si>
  <si>
    <t>FB report of event</t>
  </si>
  <si>
    <t>FB advocacy</t>
  </si>
  <si>
    <t>FB call for action</t>
  </si>
  <si>
    <t>FB event</t>
  </si>
  <si>
    <t>FB raise funding</t>
  </si>
  <si>
    <t>FB recruiting</t>
  </si>
  <si>
    <t>FB Special day</t>
  </si>
  <si>
    <t>FB Sync Twitter</t>
  </si>
  <si>
    <t>MISeagrant</t>
  </si>
  <si>
    <t>edu</t>
  </si>
  <si>
    <t>media</t>
  </si>
  <si>
    <t>news</t>
  </si>
  <si>
    <t>press</t>
  </si>
  <si>
    <t>tools</t>
  </si>
  <si>
    <t>website</t>
  </si>
  <si>
    <t>conversation</t>
  </si>
  <si>
    <t>other site</t>
  </si>
  <si>
    <t xml:space="preserve"> thanks</t>
  </si>
  <si>
    <t>report of event</t>
  </si>
  <si>
    <t>advocacy</t>
  </si>
  <si>
    <t>call for action</t>
  </si>
  <si>
    <t>event</t>
  </si>
  <si>
    <t>raise funding</t>
  </si>
  <si>
    <t>recruiting</t>
  </si>
  <si>
    <t>Special day</t>
  </si>
  <si>
    <t>Twitter conservation</t>
  </si>
  <si>
    <t>Twitter all</t>
  </si>
  <si>
    <t>FB All</t>
  </si>
  <si>
    <t>https://www.facebook.com/huronriver</t>
  </si>
  <si>
    <t>westrhode</t>
    <phoneticPr fontId="19" type="noConversion"/>
  </si>
  <si>
    <t>creekfreaks</t>
    <phoneticPr fontId="19" type="noConversion"/>
  </si>
  <si>
    <t>starcommunities</t>
    <phoneticPr fontId="19" type="noConversion"/>
  </si>
  <si>
    <t>sustaintompkins</t>
    <phoneticPr fontId="19" type="noConversion"/>
  </si>
  <si>
    <t>greenmidmichigan</t>
    <phoneticPr fontId="19" type="noConversion"/>
  </si>
  <si>
    <t>blueways</t>
    <phoneticPr fontId="19" type="noConversion"/>
  </si>
  <si>
    <t>nemw</t>
    <phoneticPr fontId="19" type="noConversion"/>
  </si>
  <si>
    <t>friendsgrparks</t>
    <phoneticPr fontId="19" type="noConversion"/>
  </si>
  <si>
    <t>mobilebaykeeper</t>
    <phoneticPr fontId="19" type="noConversion"/>
  </si>
  <si>
    <t>swaner</t>
    <phoneticPr fontId="19" type="noConversion"/>
  </si>
  <si>
    <t>occoastkeeper</t>
    <phoneticPr fontId="19" type="noConversion"/>
  </si>
  <si>
    <t>sdcoastkeeper</t>
    <phoneticPr fontId="19" type="noConversion"/>
  </si>
  <si>
    <t>greatlakesinfo</t>
  </si>
  <si>
    <t>utahwaterwatch</t>
    <phoneticPr fontId="19" type="noConversion"/>
  </si>
  <si>
    <t>hrwc</t>
    <phoneticPr fontId="19" type="noConversion"/>
  </si>
  <si>
    <t>yardmap</t>
    <phoneticPr fontId="19" type="noConversion"/>
  </si>
  <si>
    <t>savetheriver</t>
    <phoneticPr fontId="19" type="noConversion"/>
  </si>
  <si>
    <t>miseagrant</t>
    <phoneticPr fontId="19" type="noConversion"/>
  </si>
  <si>
    <t>noaaglerl</t>
    <phoneticPr fontId="19" type="noConversion"/>
  </si>
  <si>
    <t>coloradoriverwatch</t>
  </si>
  <si>
    <t>sfbaykeeper</t>
    <phoneticPr fontId="19" type="noConversion"/>
  </si>
  <si>
    <t>noaadigitalcoast</t>
    <phoneticPr fontId="19" type="noConversion"/>
  </si>
  <si>
    <t>glri</t>
    <phoneticPr fontId="19" type="noConversion"/>
  </si>
  <si>
    <t>climatewizard</t>
    <phoneticPr fontId="19" type="noConversion"/>
  </si>
  <si>
    <t>swimguide</t>
    <phoneticPr fontId="19" type="noConversion"/>
  </si>
  <si>
    <t>ilinseagrant</t>
    <phoneticPr fontId="19" type="noConversion"/>
  </si>
  <si>
    <t>greatlakesresilience</t>
    <phoneticPr fontId="19" type="noConversion"/>
  </si>
  <si>
    <t>lowaterkeeper</t>
    <phoneticPr fontId="19" type="noConversion"/>
  </si>
  <si>
    <t>uniqname</t>
    <phoneticPr fontId="19" type="noConversion"/>
  </si>
  <si>
    <t>potomacriverkeeper</t>
  </si>
  <si>
    <t>1mississippi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</si>
</sst>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name val="Arial"/>
    </font>
    <font>
      <sz val="9"/>
      <name val="宋体"/>
      <family val="2"/>
      <charset val="134"/>
      <scheme val="minor"/>
    </font>
    <font>
      <sz val="11"/>
      <name val="宋体"/>
      <family val="2"/>
      <charset val="134"/>
      <scheme val="minor"/>
    </font>
    <font>
      <u/>
      <sz val="11"/>
      <color theme="10"/>
      <name val="宋体"/>
      <family val="2"/>
      <charset val="134"/>
      <scheme val="minor"/>
    </font>
    <font>
      <u/>
      <sz val="11"/>
      <color theme="11"/>
      <name val="宋体"/>
      <family val="2"/>
      <charset val="134"/>
      <scheme val="minor"/>
    </font>
    <font>
      <u/>
      <sz val="12"/>
      <color theme="10"/>
      <name val="Arial"/>
      <family val="2"/>
    </font>
    <font>
      <sz val="12"/>
      <color rgb="FF000000"/>
      <name val="宋体"/>
      <family val="2"/>
      <scheme val="minor"/>
    </font>
    <font>
      <sz val="12"/>
      <name val="宋体"/>
      <family val="2"/>
      <scheme val="minor"/>
    </font>
    <font>
      <sz val="12"/>
      <color theme="1"/>
      <name val="宋体"/>
      <family val="2"/>
      <scheme val="minor"/>
    </font>
    <font>
      <u/>
      <sz val="12"/>
      <color theme="10"/>
      <name val="宋体"/>
      <family val="2"/>
      <scheme val="minor"/>
    </font>
    <font>
      <sz val="12"/>
      <color theme="1"/>
      <name val="宋体"/>
      <family val="2"/>
      <charset val="134"/>
      <scheme val="minor"/>
    </font>
    <font>
      <u/>
      <sz val="12"/>
      <color theme="10"/>
      <name val="宋体"/>
      <family val="2"/>
      <charset val="134"/>
      <scheme val="minor"/>
    </font>
    <font>
      <u/>
      <sz val="12"/>
      <color theme="11"/>
      <name val="宋体"/>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8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8"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
    <xf numFmtId="0" fontId="0" fillId="0" borderId="0" xfId="0"/>
    <xf numFmtId="0" fontId="14" fillId="0" borderId="0" xfId="0" applyFont="1"/>
    <xf numFmtId="0" fontId="20" fillId="0" borderId="0" xfId="0" applyFont="1"/>
    <xf numFmtId="0" fontId="21" fillId="0" borderId="0" xfId="43"/>
    <xf numFmtId="0" fontId="23" fillId="0" borderId="0" xfId="43" applyFont="1"/>
    <xf numFmtId="0" fontId="0" fillId="33" borderId="0" xfId="0" applyFill="1"/>
    <xf numFmtId="0" fontId="14" fillId="33" borderId="0" xfId="0" applyFont="1" applyFill="1"/>
    <xf numFmtId="0" fontId="24" fillId="0" borderId="0" xfId="0" applyFont="1" applyFill="1"/>
    <xf numFmtId="0" fontId="25" fillId="0" borderId="0" xfId="0" applyFont="1" applyFill="1"/>
    <xf numFmtId="0" fontId="26" fillId="0" borderId="0" xfId="0" applyFont="1" applyFill="1"/>
    <xf numFmtId="0" fontId="27" fillId="0" borderId="0" xfId="43" applyFont="1" applyFill="1"/>
    <xf numFmtId="0" fontId="21" fillId="0" borderId="0" xfId="43" applyFill="1"/>
    <xf numFmtId="0" fontId="0" fillId="0" borderId="0" xfId="0" applyFill="1"/>
    <xf numFmtId="0" fontId="23" fillId="0" borderId="0" xfId="43" applyFont="1" applyFill="1"/>
    <xf numFmtId="0" fontId="26" fillId="33" borderId="0" xfId="0" applyFont="1" applyFill="1"/>
    <xf numFmtId="0" fontId="26" fillId="0" borderId="0" xfId="0" applyFont="1" applyFill="1" applyAlignment="1">
      <alignment wrapText="1"/>
    </xf>
    <xf numFmtId="0" fontId="28" fillId="0" borderId="0" xfId="50"/>
    <xf numFmtId="0" fontId="20" fillId="0" borderId="0" xfId="0" applyFont="1" applyFill="1"/>
  </cellXfs>
  <cellStyles count="488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Hyperlink 10" xfId="67" hidden="1"/>
    <cellStyle name="Hyperlink 10" xfId="435" hidden="1"/>
    <cellStyle name="Hyperlink 10" xfId="871" hidden="1"/>
    <cellStyle name="Hyperlink 10" xfId="1310" hidden="1"/>
    <cellStyle name="Hyperlink 10" xfId="1749" hidden="1"/>
    <cellStyle name="Hyperlink 10" xfId="2188" hidden="1"/>
    <cellStyle name="Hyperlink 10" xfId="2627" hidden="1"/>
    <cellStyle name="Hyperlink 10" xfId="3066" hidden="1"/>
    <cellStyle name="Hyperlink 10" xfId="3505" hidden="1"/>
    <cellStyle name="Hyperlink 10" xfId="3944" hidden="1"/>
    <cellStyle name="Hyperlink 10" xfId="4383" hidden="1"/>
    <cellStyle name="Hyperlink 11" xfId="69" hidden="1"/>
    <cellStyle name="Hyperlink 11" xfId="431" hidden="1"/>
    <cellStyle name="Hyperlink 11" xfId="867" hidden="1"/>
    <cellStyle name="Hyperlink 11" xfId="1306" hidden="1"/>
    <cellStyle name="Hyperlink 11" xfId="1745" hidden="1"/>
    <cellStyle name="Hyperlink 11" xfId="2184" hidden="1"/>
    <cellStyle name="Hyperlink 11" xfId="2623" hidden="1"/>
    <cellStyle name="Hyperlink 11" xfId="3062" hidden="1"/>
    <cellStyle name="Hyperlink 11" xfId="3501" hidden="1"/>
    <cellStyle name="Hyperlink 11" xfId="3940" hidden="1"/>
    <cellStyle name="Hyperlink 11" xfId="4379" hidden="1"/>
    <cellStyle name="Hyperlink 12" xfId="71" hidden="1"/>
    <cellStyle name="Hyperlink 12" xfId="427" hidden="1"/>
    <cellStyle name="Hyperlink 12" xfId="863" hidden="1"/>
    <cellStyle name="Hyperlink 12" xfId="1302" hidden="1"/>
    <cellStyle name="Hyperlink 12" xfId="1741" hidden="1"/>
    <cellStyle name="Hyperlink 12" xfId="2180" hidden="1"/>
    <cellStyle name="Hyperlink 12" xfId="2619" hidden="1"/>
    <cellStyle name="Hyperlink 12" xfId="3058" hidden="1"/>
    <cellStyle name="Hyperlink 12" xfId="3497" hidden="1"/>
    <cellStyle name="Hyperlink 12" xfId="3936" hidden="1"/>
    <cellStyle name="Hyperlink 12" xfId="4375" hidden="1"/>
    <cellStyle name="Hyperlink 13" xfId="73" hidden="1"/>
    <cellStyle name="Hyperlink 13" xfId="423" hidden="1"/>
    <cellStyle name="Hyperlink 13" xfId="859" hidden="1"/>
    <cellStyle name="Hyperlink 13" xfId="1298" hidden="1"/>
    <cellStyle name="Hyperlink 13" xfId="1737" hidden="1"/>
    <cellStyle name="Hyperlink 13" xfId="2176" hidden="1"/>
    <cellStyle name="Hyperlink 13" xfId="2615" hidden="1"/>
    <cellStyle name="Hyperlink 13" xfId="3054" hidden="1"/>
    <cellStyle name="Hyperlink 13" xfId="3493" hidden="1"/>
    <cellStyle name="Hyperlink 13" xfId="3932" hidden="1"/>
    <cellStyle name="Hyperlink 13" xfId="4371" hidden="1"/>
    <cellStyle name="Hyperlink 14" xfId="75" hidden="1"/>
    <cellStyle name="Hyperlink 14" xfId="419" hidden="1"/>
    <cellStyle name="Hyperlink 14" xfId="855" hidden="1"/>
    <cellStyle name="Hyperlink 14" xfId="1294" hidden="1"/>
    <cellStyle name="Hyperlink 14" xfId="1733" hidden="1"/>
    <cellStyle name="Hyperlink 14" xfId="2172" hidden="1"/>
    <cellStyle name="Hyperlink 14" xfId="2611" hidden="1"/>
    <cellStyle name="Hyperlink 14" xfId="3050" hidden="1"/>
    <cellStyle name="Hyperlink 14" xfId="3489" hidden="1"/>
    <cellStyle name="Hyperlink 14" xfId="3928" hidden="1"/>
    <cellStyle name="Hyperlink 14" xfId="4367" hidden="1"/>
    <cellStyle name="Hyperlink 15" xfId="77" hidden="1"/>
    <cellStyle name="Hyperlink 15" xfId="415" hidden="1"/>
    <cellStyle name="Hyperlink 15" xfId="851" hidden="1"/>
    <cellStyle name="Hyperlink 15" xfId="1290" hidden="1"/>
    <cellStyle name="Hyperlink 15" xfId="1729" hidden="1"/>
    <cellStyle name="Hyperlink 15" xfId="2168" hidden="1"/>
    <cellStyle name="Hyperlink 15" xfId="2607" hidden="1"/>
    <cellStyle name="Hyperlink 15" xfId="3046" hidden="1"/>
    <cellStyle name="Hyperlink 15" xfId="3485" hidden="1"/>
    <cellStyle name="Hyperlink 15" xfId="3924" hidden="1"/>
    <cellStyle name="Hyperlink 15" xfId="4363" hidden="1"/>
    <cellStyle name="Hyperlink 16" xfId="79" hidden="1"/>
    <cellStyle name="Hyperlink 16" xfId="411" hidden="1"/>
    <cellStyle name="Hyperlink 16" xfId="847" hidden="1"/>
    <cellStyle name="Hyperlink 16" xfId="1286" hidden="1"/>
    <cellStyle name="Hyperlink 16" xfId="1725" hidden="1"/>
    <cellStyle name="Hyperlink 16" xfId="2164" hidden="1"/>
    <cellStyle name="Hyperlink 16" xfId="2603" hidden="1"/>
    <cellStyle name="Hyperlink 16" xfId="3042" hidden="1"/>
    <cellStyle name="Hyperlink 16" xfId="3481" hidden="1"/>
    <cellStyle name="Hyperlink 16" xfId="3920" hidden="1"/>
    <cellStyle name="Hyperlink 16" xfId="4359" hidden="1"/>
    <cellStyle name="Hyperlink 17" xfId="81" hidden="1"/>
    <cellStyle name="Hyperlink 17" xfId="407" hidden="1"/>
    <cellStyle name="Hyperlink 17" xfId="843" hidden="1"/>
    <cellStyle name="Hyperlink 17" xfId="1282" hidden="1"/>
    <cellStyle name="Hyperlink 17" xfId="1721" hidden="1"/>
    <cellStyle name="Hyperlink 17" xfId="2160" hidden="1"/>
    <cellStyle name="Hyperlink 17" xfId="2599" hidden="1"/>
    <cellStyle name="Hyperlink 17" xfId="3038" hidden="1"/>
    <cellStyle name="Hyperlink 17" xfId="3477" hidden="1"/>
    <cellStyle name="Hyperlink 17" xfId="3916" hidden="1"/>
    <cellStyle name="Hyperlink 17" xfId="4355" hidden="1"/>
    <cellStyle name="Hyperlink 18" xfId="83" hidden="1"/>
    <cellStyle name="Hyperlink 18" xfId="403" hidden="1"/>
    <cellStyle name="Hyperlink 18" xfId="839" hidden="1"/>
    <cellStyle name="Hyperlink 18" xfId="1278" hidden="1"/>
    <cellStyle name="Hyperlink 18" xfId="1717" hidden="1"/>
    <cellStyle name="Hyperlink 18" xfId="2156" hidden="1"/>
    <cellStyle name="Hyperlink 18" xfId="2595" hidden="1"/>
    <cellStyle name="Hyperlink 18" xfId="3034" hidden="1"/>
    <cellStyle name="Hyperlink 18" xfId="3473" hidden="1"/>
    <cellStyle name="Hyperlink 18" xfId="3912" hidden="1"/>
    <cellStyle name="Hyperlink 18" xfId="4351" hidden="1"/>
    <cellStyle name="Hyperlink 19" xfId="85" hidden="1"/>
    <cellStyle name="Hyperlink 19" xfId="399" hidden="1"/>
    <cellStyle name="Hyperlink 19" xfId="835" hidden="1"/>
    <cellStyle name="Hyperlink 19" xfId="1274" hidden="1"/>
    <cellStyle name="Hyperlink 19" xfId="1713" hidden="1"/>
    <cellStyle name="Hyperlink 19" xfId="2152" hidden="1"/>
    <cellStyle name="Hyperlink 19" xfId="2591" hidden="1"/>
    <cellStyle name="Hyperlink 19" xfId="3030" hidden="1"/>
    <cellStyle name="Hyperlink 19" xfId="3469" hidden="1"/>
    <cellStyle name="Hyperlink 19" xfId="3908" hidden="1"/>
    <cellStyle name="Hyperlink 19" xfId="4347" hidden="1"/>
    <cellStyle name="Hyperlink 2" xfId="51" hidden="1"/>
    <cellStyle name="Hyperlink 2" xfId="467" hidden="1"/>
    <cellStyle name="Hyperlink 2" xfId="909" hidden="1"/>
    <cellStyle name="Hyperlink 2" xfId="903" hidden="1"/>
    <cellStyle name="Hyperlink 2" xfId="1348" hidden="1"/>
    <cellStyle name="Hyperlink 2" xfId="1342" hidden="1"/>
    <cellStyle name="Hyperlink 2" xfId="1787" hidden="1"/>
    <cellStyle name="Hyperlink 2" xfId="1781" hidden="1"/>
    <cellStyle name="Hyperlink 2" xfId="2226" hidden="1"/>
    <cellStyle name="Hyperlink 2" xfId="2220" hidden="1"/>
    <cellStyle name="Hyperlink 2" xfId="2665" hidden="1"/>
    <cellStyle name="Hyperlink 2" xfId="2659" hidden="1"/>
    <cellStyle name="Hyperlink 2" xfId="3103" hidden="1"/>
    <cellStyle name="Hyperlink 2" xfId="3098" hidden="1"/>
    <cellStyle name="Hyperlink 2" xfId="3543" hidden="1"/>
    <cellStyle name="Hyperlink 2" xfId="3537" hidden="1"/>
    <cellStyle name="Hyperlink 2" xfId="3982" hidden="1"/>
    <cellStyle name="Hyperlink 2" xfId="3976" hidden="1"/>
    <cellStyle name="Hyperlink 2" xfId="4420" hidden="1"/>
    <cellStyle name="Hyperlink 2" xfId="4415" hidden="1"/>
    <cellStyle name="Hyperlink 2" xfId="4780"/>
    <cellStyle name="Hyperlink 20" xfId="87" hidden="1"/>
    <cellStyle name="Hyperlink 20" xfId="395" hidden="1"/>
    <cellStyle name="Hyperlink 20" xfId="831" hidden="1"/>
    <cellStyle name="Hyperlink 20" xfId="1270" hidden="1"/>
    <cellStyle name="Hyperlink 20" xfId="1709" hidden="1"/>
    <cellStyle name="Hyperlink 20" xfId="2148" hidden="1"/>
    <cellStyle name="Hyperlink 20" xfId="2587" hidden="1"/>
    <cellStyle name="Hyperlink 20" xfId="3026" hidden="1"/>
    <cellStyle name="Hyperlink 20" xfId="3465" hidden="1"/>
    <cellStyle name="Hyperlink 20" xfId="3904" hidden="1"/>
    <cellStyle name="Hyperlink 20" xfId="4343" hidden="1"/>
    <cellStyle name="Hyperlink 21" xfId="89" hidden="1"/>
    <cellStyle name="Hyperlink 21" xfId="391" hidden="1"/>
    <cellStyle name="Hyperlink 21" xfId="827" hidden="1"/>
    <cellStyle name="Hyperlink 21" xfId="1266" hidden="1"/>
    <cellStyle name="Hyperlink 21" xfId="1705" hidden="1"/>
    <cellStyle name="Hyperlink 21" xfId="2144" hidden="1"/>
    <cellStyle name="Hyperlink 21" xfId="2583" hidden="1"/>
    <cellStyle name="Hyperlink 21" xfId="3022" hidden="1"/>
    <cellStyle name="Hyperlink 21" xfId="3461" hidden="1"/>
    <cellStyle name="Hyperlink 21" xfId="3900" hidden="1"/>
    <cellStyle name="Hyperlink 21" xfId="4339" hidden="1"/>
    <cellStyle name="Hyperlink 22" xfId="91" hidden="1"/>
    <cellStyle name="Hyperlink 22" xfId="387" hidden="1"/>
    <cellStyle name="Hyperlink 22" xfId="823" hidden="1"/>
    <cellStyle name="Hyperlink 22" xfId="1262" hidden="1"/>
    <cellStyle name="Hyperlink 22" xfId="1701" hidden="1"/>
    <cellStyle name="Hyperlink 22" xfId="2140" hidden="1"/>
    <cellStyle name="Hyperlink 22" xfId="2579" hidden="1"/>
    <cellStyle name="Hyperlink 22" xfId="3018" hidden="1"/>
    <cellStyle name="Hyperlink 22" xfId="3457" hidden="1"/>
    <cellStyle name="Hyperlink 22" xfId="3896" hidden="1"/>
    <cellStyle name="Hyperlink 22" xfId="4335" hidden="1"/>
    <cellStyle name="Hyperlink 23" xfId="93" hidden="1"/>
    <cellStyle name="Hyperlink 23" xfId="383" hidden="1"/>
    <cellStyle name="Hyperlink 23" xfId="819" hidden="1"/>
    <cellStyle name="Hyperlink 23" xfId="1258" hidden="1"/>
    <cellStyle name="Hyperlink 23" xfId="1697" hidden="1"/>
    <cellStyle name="Hyperlink 23" xfId="2136" hidden="1"/>
    <cellStyle name="Hyperlink 23" xfId="2575" hidden="1"/>
    <cellStyle name="Hyperlink 23" xfId="3014" hidden="1"/>
    <cellStyle name="Hyperlink 23" xfId="3453" hidden="1"/>
    <cellStyle name="Hyperlink 23" xfId="3892" hidden="1"/>
    <cellStyle name="Hyperlink 23" xfId="4331" hidden="1"/>
    <cellStyle name="Hyperlink 24" xfId="95" hidden="1"/>
    <cellStyle name="Hyperlink 24" xfId="379" hidden="1"/>
    <cellStyle name="Hyperlink 24" xfId="815" hidden="1"/>
    <cellStyle name="Hyperlink 24" xfId="1254" hidden="1"/>
    <cellStyle name="Hyperlink 24" xfId="1693" hidden="1"/>
    <cellStyle name="Hyperlink 24" xfId="2132" hidden="1"/>
    <cellStyle name="Hyperlink 24" xfId="2571" hidden="1"/>
    <cellStyle name="Hyperlink 24" xfId="3010" hidden="1"/>
    <cellStyle name="Hyperlink 24" xfId="3449" hidden="1"/>
    <cellStyle name="Hyperlink 24" xfId="3888" hidden="1"/>
    <cellStyle name="Hyperlink 24" xfId="4327" hidden="1"/>
    <cellStyle name="Hyperlink 25" xfId="97" hidden="1"/>
    <cellStyle name="Hyperlink 25" xfId="375" hidden="1"/>
    <cellStyle name="Hyperlink 25" xfId="811" hidden="1"/>
    <cellStyle name="Hyperlink 25" xfId="1250" hidden="1"/>
    <cellStyle name="Hyperlink 25" xfId="1689" hidden="1"/>
    <cellStyle name="Hyperlink 25" xfId="2128" hidden="1"/>
    <cellStyle name="Hyperlink 25" xfId="2567" hidden="1"/>
    <cellStyle name="Hyperlink 25" xfId="3006" hidden="1"/>
    <cellStyle name="Hyperlink 25" xfId="3445" hidden="1"/>
    <cellStyle name="Hyperlink 25" xfId="3884" hidden="1"/>
    <cellStyle name="Hyperlink 25" xfId="4323" hidden="1"/>
    <cellStyle name="Hyperlink 26" xfId="99" hidden="1"/>
    <cellStyle name="Hyperlink 26" xfId="371" hidden="1"/>
    <cellStyle name="Hyperlink 26" xfId="807" hidden="1"/>
    <cellStyle name="Hyperlink 26" xfId="1246" hidden="1"/>
    <cellStyle name="Hyperlink 26" xfId="1685" hidden="1"/>
    <cellStyle name="Hyperlink 26" xfId="2124" hidden="1"/>
    <cellStyle name="Hyperlink 26" xfId="2563" hidden="1"/>
    <cellStyle name="Hyperlink 26" xfId="3002" hidden="1"/>
    <cellStyle name="Hyperlink 26" xfId="3441" hidden="1"/>
    <cellStyle name="Hyperlink 26" xfId="3880" hidden="1"/>
    <cellStyle name="Hyperlink 26" xfId="4319" hidden="1"/>
    <cellStyle name="Hyperlink 27" xfId="101" hidden="1"/>
    <cellStyle name="Hyperlink 27" xfId="367" hidden="1"/>
    <cellStyle name="Hyperlink 27" xfId="803" hidden="1"/>
    <cellStyle name="Hyperlink 27" xfId="1242" hidden="1"/>
    <cellStyle name="Hyperlink 27" xfId="1681" hidden="1"/>
    <cellStyle name="Hyperlink 27" xfId="2120" hidden="1"/>
    <cellStyle name="Hyperlink 27" xfId="2559" hidden="1"/>
    <cellStyle name="Hyperlink 27" xfId="2998" hidden="1"/>
    <cellStyle name="Hyperlink 27" xfId="3437" hidden="1"/>
    <cellStyle name="Hyperlink 27" xfId="3876" hidden="1"/>
    <cellStyle name="Hyperlink 27" xfId="4315" hidden="1"/>
    <cellStyle name="Hyperlink 28" xfId="103" hidden="1"/>
    <cellStyle name="Hyperlink 28" xfId="363" hidden="1"/>
    <cellStyle name="Hyperlink 28" xfId="799" hidden="1"/>
    <cellStyle name="Hyperlink 28" xfId="1238" hidden="1"/>
    <cellStyle name="Hyperlink 28" xfId="1677" hidden="1"/>
    <cellStyle name="Hyperlink 28" xfId="2116" hidden="1"/>
    <cellStyle name="Hyperlink 28" xfId="2555" hidden="1"/>
    <cellStyle name="Hyperlink 28" xfId="2994" hidden="1"/>
    <cellStyle name="Hyperlink 28" xfId="3433" hidden="1"/>
    <cellStyle name="Hyperlink 28" xfId="3872" hidden="1"/>
    <cellStyle name="Hyperlink 28" xfId="4311" hidden="1"/>
    <cellStyle name="Hyperlink 29" xfId="105" hidden="1"/>
    <cellStyle name="Hyperlink 29" xfId="359" hidden="1"/>
    <cellStyle name="Hyperlink 29" xfId="795" hidden="1"/>
    <cellStyle name="Hyperlink 29" xfId="1234" hidden="1"/>
    <cellStyle name="Hyperlink 29" xfId="1673" hidden="1"/>
    <cellStyle name="Hyperlink 29" xfId="2112" hidden="1"/>
    <cellStyle name="Hyperlink 29" xfId="2551" hidden="1"/>
    <cellStyle name="Hyperlink 29" xfId="2990" hidden="1"/>
    <cellStyle name="Hyperlink 29" xfId="3429" hidden="1"/>
    <cellStyle name="Hyperlink 29" xfId="3868" hidden="1"/>
    <cellStyle name="Hyperlink 29" xfId="4307" hidden="1"/>
    <cellStyle name="Hyperlink 3" xfId="53" hidden="1"/>
    <cellStyle name="Hyperlink 3" xfId="463" hidden="1"/>
    <cellStyle name="Hyperlink 3" xfId="899" hidden="1"/>
    <cellStyle name="Hyperlink 3" xfId="1338" hidden="1"/>
    <cellStyle name="Hyperlink 3" xfId="1777" hidden="1"/>
    <cellStyle name="Hyperlink 3" xfId="2216" hidden="1"/>
    <cellStyle name="Hyperlink 3" xfId="2655" hidden="1"/>
    <cellStyle name="Hyperlink 3" xfId="3094" hidden="1"/>
    <cellStyle name="Hyperlink 3" xfId="3533" hidden="1"/>
    <cellStyle name="Hyperlink 3" xfId="3972" hidden="1"/>
    <cellStyle name="Hyperlink 3" xfId="4411" hidden="1"/>
    <cellStyle name="Hyperlink 30" xfId="107" hidden="1"/>
    <cellStyle name="Hyperlink 30" xfId="355" hidden="1"/>
    <cellStyle name="Hyperlink 30" xfId="791" hidden="1"/>
    <cellStyle name="Hyperlink 30" xfId="1230" hidden="1"/>
    <cellStyle name="Hyperlink 30" xfId="1669" hidden="1"/>
    <cellStyle name="Hyperlink 30" xfId="2108" hidden="1"/>
    <cellStyle name="Hyperlink 30" xfId="2547" hidden="1"/>
    <cellStyle name="Hyperlink 30" xfId="2986" hidden="1"/>
    <cellStyle name="Hyperlink 30" xfId="3425" hidden="1"/>
    <cellStyle name="Hyperlink 30" xfId="3864" hidden="1"/>
    <cellStyle name="Hyperlink 30" xfId="4303" hidden="1"/>
    <cellStyle name="Hyperlink 31" xfId="109" hidden="1"/>
    <cellStyle name="Hyperlink 31" xfId="351" hidden="1"/>
    <cellStyle name="Hyperlink 31" xfId="787" hidden="1"/>
    <cellStyle name="Hyperlink 31" xfId="1226" hidden="1"/>
    <cellStyle name="Hyperlink 31" xfId="1665" hidden="1"/>
    <cellStyle name="Hyperlink 31" xfId="2104" hidden="1"/>
    <cellStyle name="Hyperlink 31" xfId="2543" hidden="1"/>
    <cellStyle name="Hyperlink 31" xfId="2982" hidden="1"/>
    <cellStyle name="Hyperlink 31" xfId="3421" hidden="1"/>
    <cellStyle name="Hyperlink 31" xfId="3860" hidden="1"/>
    <cellStyle name="Hyperlink 31" xfId="4299" hidden="1"/>
    <cellStyle name="Hyperlink 32" xfId="111" hidden="1"/>
    <cellStyle name="Hyperlink 32" xfId="347" hidden="1"/>
    <cellStyle name="Hyperlink 32" xfId="783" hidden="1"/>
    <cellStyle name="Hyperlink 32" xfId="1222" hidden="1"/>
    <cellStyle name="Hyperlink 32" xfId="1661" hidden="1"/>
    <cellStyle name="Hyperlink 32" xfId="2100" hidden="1"/>
    <cellStyle name="Hyperlink 32" xfId="2539" hidden="1"/>
    <cellStyle name="Hyperlink 32" xfId="2978" hidden="1"/>
    <cellStyle name="Hyperlink 32" xfId="3417" hidden="1"/>
    <cellStyle name="Hyperlink 32" xfId="3856" hidden="1"/>
    <cellStyle name="Hyperlink 32" xfId="4295" hidden="1"/>
    <cellStyle name="Hyperlink 33" xfId="113" hidden="1"/>
    <cellStyle name="Hyperlink 33" xfId="343" hidden="1"/>
    <cellStyle name="Hyperlink 33" xfId="779" hidden="1"/>
    <cellStyle name="Hyperlink 33" xfId="1218" hidden="1"/>
    <cellStyle name="Hyperlink 33" xfId="1657" hidden="1"/>
    <cellStyle name="Hyperlink 33" xfId="2096" hidden="1"/>
    <cellStyle name="Hyperlink 33" xfId="2535" hidden="1"/>
    <cellStyle name="Hyperlink 33" xfId="2974" hidden="1"/>
    <cellStyle name="Hyperlink 33" xfId="3413" hidden="1"/>
    <cellStyle name="Hyperlink 33" xfId="3852" hidden="1"/>
    <cellStyle name="Hyperlink 33" xfId="4291" hidden="1"/>
    <cellStyle name="Hyperlink 34" xfId="115" hidden="1"/>
    <cellStyle name="Hyperlink 34" xfId="339" hidden="1"/>
    <cellStyle name="Hyperlink 34" xfId="775" hidden="1"/>
    <cellStyle name="Hyperlink 34" xfId="1214" hidden="1"/>
    <cellStyle name="Hyperlink 34" xfId="1653" hidden="1"/>
    <cellStyle name="Hyperlink 34" xfId="2092" hidden="1"/>
    <cellStyle name="Hyperlink 34" xfId="2531" hidden="1"/>
    <cellStyle name="Hyperlink 34" xfId="2970" hidden="1"/>
    <cellStyle name="Hyperlink 34" xfId="3409" hidden="1"/>
    <cellStyle name="Hyperlink 34" xfId="3848" hidden="1"/>
    <cellStyle name="Hyperlink 34" xfId="4287" hidden="1"/>
    <cellStyle name="Hyperlink 35" xfId="117" hidden="1"/>
    <cellStyle name="Hyperlink 35" xfId="335" hidden="1"/>
    <cellStyle name="Hyperlink 35" xfId="771" hidden="1"/>
    <cellStyle name="Hyperlink 35" xfId="1210" hidden="1"/>
    <cellStyle name="Hyperlink 35" xfId="1649" hidden="1"/>
    <cellStyle name="Hyperlink 35" xfId="2088" hidden="1"/>
    <cellStyle name="Hyperlink 35" xfId="2527" hidden="1"/>
    <cellStyle name="Hyperlink 35" xfId="2966" hidden="1"/>
    <cellStyle name="Hyperlink 35" xfId="3405" hidden="1"/>
    <cellStyle name="Hyperlink 35" xfId="3844" hidden="1"/>
    <cellStyle name="Hyperlink 35" xfId="4283" hidden="1"/>
    <cellStyle name="Hyperlink 36" xfId="119" hidden="1"/>
    <cellStyle name="Hyperlink 36" xfId="331" hidden="1"/>
    <cellStyle name="Hyperlink 36" xfId="767" hidden="1"/>
    <cellStyle name="Hyperlink 36" xfId="1206" hidden="1"/>
    <cellStyle name="Hyperlink 36" xfId="1645" hidden="1"/>
    <cellStyle name="Hyperlink 36" xfId="2084" hidden="1"/>
    <cellStyle name="Hyperlink 36" xfId="2523" hidden="1"/>
    <cellStyle name="Hyperlink 36" xfId="2962" hidden="1"/>
    <cellStyle name="Hyperlink 36" xfId="3401" hidden="1"/>
    <cellStyle name="Hyperlink 36" xfId="3840" hidden="1"/>
    <cellStyle name="Hyperlink 36" xfId="4279" hidden="1"/>
    <cellStyle name="Hyperlink 37" xfId="121" hidden="1"/>
    <cellStyle name="Hyperlink 37" xfId="327" hidden="1"/>
    <cellStyle name="Hyperlink 37" xfId="763" hidden="1"/>
    <cellStyle name="Hyperlink 37" xfId="1202" hidden="1"/>
    <cellStyle name="Hyperlink 37" xfId="1641" hidden="1"/>
    <cellStyle name="Hyperlink 37" xfId="2080" hidden="1"/>
    <cellStyle name="Hyperlink 37" xfId="2519" hidden="1"/>
    <cellStyle name="Hyperlink 37" xfId="2958" hidden="1"/>
    <cellStyle name="Hyperlink 37" xfId="3397" hidden="1"/>
    <cellStyle name="Hyperlink 37" xfId="3836" hidden="1"/>
    <cellStyle name="Hyperlink 37" xfId="4275" hidden="1"/>
    <cellStyle name="Hyperlink 38" xfId="123" hidden="1"/>
    <cellStyle name="Hyperlink 38" xfId="323" hidden="1"/>
    <cellStyle name="Hyperlink 38" xfId="759" hidden="1"/>
    <cellStyle name="Hyperlink 38" xfId="1198" hidden="1"/>
    <cellStyle name="Hyperlink 38" xfId="1637" hidden="1"/>
    <cellStyle name="Hyperlink 38" xfId="2076" hidden="1"/>
    <cellStyle name="Hyperlink 38" xfId="2515" hidden="1"/>
    <cellStyle name="Hyperlink 38" xfId="2954" hidden="1"/>
    <cellStyle name="Hyperlink 38" xfId="3393" hidden="1"/>
    <cellStyle name="Hyperlink 38" xfId="3832" hidden="1"/>
    <cellStyle name="Hyperlink 38" xfId="4271" hidden="1"/>
    <cellStyle name="Hyperlink 39" xfId="125" hidden="1"/>
    <cellStyle name="Hyperlink 39" xfId="319" hidden="1"/>
    <cellStyle name="Hyperlink 39" xfId="755" hidden="1"/>
    <cellStyle name="Hyperlink 39" xfId="1194" hidden="1"/>
    <cellStyle name="Hyperlink 39" xfId="1633" hidden="1"/>
    <cellStyle name="Hyperlink 39" xfId="2072" hidden="1"/>
    <cellStyle name="Hyperlink 39" xfId="2511" hidden="1"/>
    <cellStyle name="Hyperlink 39" xfId="2950" hidden="1"/>
    <cellStyle name="Hyperlink 39" xfId="3389" hidden="1"/>
    <cellStyle name="Hyperlink 39" xfId="3828" hidden="1"/>
    <cellStyle name="Hyperlink 39" xfId="4267" hidden="1"/>
    <cellStyle name="Hyperlink 4" xfId="55" hidden="1"/>
    <cellStyle name="Hyperlink 4" xfId="459" hidden="1"/>
    <cellStyle name="Hyperlink 4" xfId="895" hidden="1"/>
    <cellStyle name="Hyperlink 4" xfId="1334" hidden="1"/>
    <cellStyle name="Hyperlink 4" xfId="1773" hidden="1"/>
    <cellStyle name="Hyperlink 4" xfId="2212" hidden="1"/>
    <cellStyle name="Hyperlink 4" xfId="2651" hidden="1"/>
    <cellStyle name="Hyperlink 4" xfId="3090" hidden="1"/>
    <cellStyle name="Hyperlink 4" xfId="3529" hidden="1"/>
    <cellStyle name="Hyperlink 4" xfId="3968" hidden="1"/>
    <cellStyle name="Hyperlink 4" xfId="4407" hidden="1"/>
    <cellStyle name="Hyperlink 40" xfId="127" hidden="1"/>
    <cellStyle name="Hyperlink 40" xfId="315" hidden="1"/>
    <cellStyle name="Hyperlink 40" xfId="751" hidden="1"/>
    <cellStyle name="Hyperlink 40" xfId="1190" hidden="1"/>
    <cellStyle name="Hyperlink 40" xfId="1629" hidden="1"/>
    <cellStyle name="Hyperlink 40" xfId="2068" hidden="1"/>
    <cellStyle name="Hyperlink 40" xfId="2507" hidden="1"/>
    <cellStyle name="Hyperlink 40" xfId="2946" hidden="1"/>
    <cellStyle name="Hyperlink 40" xfId="3385" hidden="1"/>
    <cellStyle name="Hyperlink 40" xfId="3824" hidden="1"/>
    <cellStyle name="Hyperlink 40" xfId="4263" hidden="1"/>
    <cellStyle name="Hyperlink 41" xfId="129" hidden="1"/>
    <cellStyle name="Hyperlink 41" xfId="311" hidden="1"/>
    <cellStyle name="Hyperlink 41" xfId="1009" hidden="1"/>
    <cellStyle name="Hyperlink 41" xfId="1448" hidden="1"/>
    <cellStyle name="Hyperlink 41" xfId="1887" hidden="1"/>
    <cellStyle name="Hyperlink 41" xfId="2326" hidden="1"/>
    <cellStyle name="Hyperlink 41" xfId="2765" hidden="1"/>
    <cellStyle name="Hyperlink 41" xfId="3203" hidden="1"/>
    <cellStyle name="Hyperlink 41" xfId="3643" hidden="1"/>
    <cellStyle name="Hyperlink 41" xfId="4082" hidden="1"/>
    <cellStyle name="Hyperlink 41" xfId="4520" hidden="1"/>
    <cellStyle name="Hyperlink 42" xfId="131" hidden="1"/>
    <cellStyle name="Hyperlink 42" xfId="572" hidden="1"/>
    <cellStyle name="Hyperlink 42" xfId="1011" hidden="1"/>
    <cellStyle name="Hyperlink 42" xfId="1450" hidden="1"/>
    <cellStyle name="Hyperlink 42" xfId="1889" hidden="1"/>
    <cellStyle name="Hyperlink 42" xfId="2328" hidden="1"/>
    <cellStyle name="Hyperlink 42" xfId="2767" hidden="1"/>
    <cellStyle name="Hyperlink 42" xfId="3205" hidden="1"/>
    <cellStyle name="Hyperlink 42" xfId="3645" hidden="1"/>
    <cellStyle name="Hyperlink 42" xfId="4084" hidden="1"/>
    <cellStyle name="Hyperlink 42" xfId="4522" hidden="1"/>
    <cellStyle name="Hyperlink 43" xfId="133" hidden="1"/>
    <cellStyle name="Hyperlink 43" xfId="574" hidden="1"/>
    <cellStyle name="Hyperlink 43" xfId="1013" hidden="1"/>
    <cellStyle name="Hyperlink 43" xfId="1452" hidden="1"/>
    <cellStyle name="Hyperlink 43" xfId="1891" hidden="1"/>
    <cellStyle name="Hyperlink 43" xfId="2330" hidden="1"/>
    <cellStyle name="Hyperlink 43" xfId="2769" hidden="1"/>
    <cellStyle name="Hyperlink 43" xfId="3207" hidden="1"/>
    <cellStyle name="Hyperlink 43" xfId="3647" hidden="1"/>
    <cellStyle name="Hyperlink 43" xfId="4086" hidden="1"/>
    <cellStyle name="Hyperlink 43" xfId="4524" hidden="1"/>
    <cellStyle name="Hyperlink 44" xfId="135" hidden="1"/>
    <cellStyle name="Hyperlink 44" xfId="576" hidden="1"/>
    <cellStyle name="Hyperlink 44" xfId="1015" hidden="1"/>
    <cellStyle name="Hyperlink 44" xfId="1454" hidden="1"/>
    <cellStyle name="Hyperlink 44" xfId="1893" hidden="1"/>
    <cellStyle name="Hyperlink 44" xfId="2332" hidden="1"/>
    <cellStyle name="Hyperlink 44" xfId="2771" hidden="1"/>
    <cellStyle name="Hyperlink 44" xfId="3209" hidden="1"/>
    <cellStyle name="Hyperlink 44" xfId="3649" hidden="1"/>
    <cellStyle name="Hyperlink 44" xfId="4088" hidden="1"/>
    <cellStyle name="Hyperlink 44" xfId="4526" hidden="1"/>
    <cellStyle name="Hyperlink 45" xfId="137" hidden="1"/>
    <cellStyle name="Hyperlink 45" xfId="578" hidden="1"/>
    <cellStyle name="Hyperlink 45" xfId="1017" hidden="1"/>
    <cellStyle name="Hyperlink 45" xfId="1456" hidden="1"/>
    <cellStyle name="Hyperlink 45" xfId="1895" hidden="1"/>
    <cellStyle name="Hyperlink 45" xfId="2334" hidden="1"/>
    <cellStyle name="Hyperlink 45" xfId="2773" hidden="1"/>
    <cellStyle name="Hyperlink 45" xfId="3211" hidden="1"/>
    <cellStyle name="Hyperlink 45" xfId="3651" hidden="1"/>
    <cellStyle name="Hyperlink 45" xfId="4090" hidden="1"/>
    <cellStyle name="Hyperlink 45" xfId="4528" hidden="1"/>
    <cellStyle name="Hyperlink 46" xfId="139" hidden="1"/>
    <cellStyle name="Hyperlink 46" xfId="580" hidden="1"/>
    <cellStyle name="Hyperlink 46" xfId="1019" hidden="1"/>
    <cellStyle name="Hyperlink 46" xfId="1458" hidden="1"/>
    <cellStyle name="Hyperlink 46" xfId="1897" hidden="1"/>
    <cellStyle name="Hyperlink 46" xfId="2336" hidden="1"/>
    <cellStyle name="Hyperlink 46" xfId="2775" hidden="1"/>
    <cellStyle name="Hyperlink 46" xfId="3213" hidden="1"/>
    <cellStyle name="Hyperlink 46" xfId="3653" hidden="1"/>
    <cellStyle name="Hyperlink 46" xfId="4092" hidden="1"/>
    <cellStyle name="Hyperlink 46" xfId="4530" hidden="1"/>
    <cellStyle name="Hyperlink 47" xfId="141" hidden="1"/>
    <cellStyle name="Hyperlink 47" xfId="582" hidden="1"/>
    <cellStyle name="Hyperlink 47" xfId="1021" hidden="1"/>
    <cellStyle name="Hyperlink 47" xfId="1460" hidden="1"/>
    <cellStyle name="Hyperlink 47" xfId="1899" hidden="1"/>
    <cellStyle name="Hyperlink 47" xfId="2338" hidden="1"/>
    <cellStyle name="Hyperlink 47" xfId="2777" hidden="1"/>
    <cellStyle name="Hyperlink 47" xfId="3215" hidden="1"/>
    <cellStyle name="Hyperlink 47" xfId="3655" hidden="1"/>
    <cellStyle name="Hyperlink 47" xfId="4094" hidden="1"/>
    <cellStyle name="Hyperlink 47" xfId="4532" hidden="1"/>
    <cellStyle name="Hyperlink 48" xfId="143" hidden="1"/>
    <cellStyle name="Hyperlink 48" xfId="584" hidden="1"/>
    <cellStyle name="Hyperlink 48" xfId="1023" hidden="1"/>
    <cellStyle name="Hyperlink 48" xfId="1462" hidden="1"/>
    <cellStyle name="Hyperlink 48" xfId="1901" hidden="1"/>
    <cellStyle name="Hyperlink 48" xfId="2340" hidden="1"/>
    <cellStyle name="Hyperlink 48" xfId="2779" hidden="1"/>
    <cellStyle name="Hyperlink 48" xfId="3217" hidden="1"/>
    <cellStyle name="Hyperlink 48" xfId="3657" hidden="1"/>
    <cellStyle name="Hyperlink 48" xfId="4096" hidden="1"/>
    <cellStyle name="Hyperlink 48" xfId="4534" hidden="1"/>
    <cellStyle name="Hyperlink 49" xfId="145" hidden="1"/>
    <cellStyle name="Hyperlink 49" xfId="586" hidden="1"/>
    <cellStyle name="Hyperlink 49" xfId="1025" hidden="1"/>
    <cellStyle name="Hyperlink 49" xfId="1464" hidden="1"/>
    <cellStyle name="Hyperlink 49" xfId="1903" hidden="1"/>
    <cellStyle name="Hyperlink 49" xfId="2342" hidden="1"/>
    <cellStyle name="Hyperlink 49" xfId="2781" hidden="1"/>
    <cellStyle name="Hyperlink 49" xfId="3219" hidden="1"/>
    <cellStyle name="Hyperlink 49" xfId="3659" hidden="1"/>
    <cellStyle name="Hyperlink 49" xfId="4098" hidden="1"/>
    <cellStyle name="Hyperlink 49" xfId="4536" hidden="1"/>
    <cellStyle name="Hyperlink 5" xfId="57" hidden="1"/>
    <cellStyle name="Hyperlink 5" xfId="455" hidden="1"/>
    <cellStyle name="Hyperlink 5" xfId="891" hidden="1"/>
    <cellStyle name="Hyperlink 5" xfId="1330" hidden="1"/>
    <cellStyle name="Hyperlink 5" xfId="1769" hidden="1"/>
    <cellStyle name="Hyperlink 5" xfId="2208" hidden="1"/>
    <cellStyle name="Hyperlink 5" xfId="2647" hidden="1"/>
    <cellStyle name="Hyperlink 5" xfId="3086" hidden="1"/>
    <cellStyle name="Hyperlink 5" xfId="3525" hidden="1"/>
    <cellStyle name="Hyperlink 5" xfId="3964" hidden="1"/>
    <cellStyle name="Hyperlink 5" xfId="4403" hidden="1"/>
    <cellStyle name="Hyperlink 50" xfId="147" hidden="1"/>
    <cellStyle name="Hyperlink 50" xfId="588" hidden="1"/>
    <cellStyle name="Hyperlink 50" xfId="1027" hidden="1"/>
    <cellStyle name="Hyperlink 50" xfId="1466" hidden="1"/>
    <cellStyle name="Hyperlink 50" xfId="1905" hidden="1"/>
    <cellStyle name="Hyperlink 50" xfId="2344" hidden="1"/>
    <cellStyle name="Hyperlink 50" xfId="2783" hidden="1"/>
    <cellStyle name="Hyperlink 50" xfId="3221" hidden="1"/>
    <cellStyle name="Hyperlink 50" xfId="3661" hidden="1"/>
    <cellStyle name="Hyperlink 50" xfId="4100" hidden="1"/>
    <cellStyle name="Hyperlink 50" xfId="4538" hidden="1"/>
    <cellStyle name="Hyperlink 51" xfId="149" hidden="1"/>
    <cellStyle name="Hyperlink 51" xfId="590" hidden="1"/>
    <cellStyle name="Hyperlink 51" xfId="1029" hidden="1"/>
    <cellStyle name="Hyperlink 51" xfId="1468" hidden="1"/>
    <cellStyle name="Hyperlink 51" xfId="1907" hidden="1"/>
    <cellStyle name="Hyperlink 51" xfId="2346" hidden="1"/>
    <cellStyle name="Hyperlink 51" xfId="2785" hidden="1"/>
    <cellStyle name="Hyperlink 51" xfId="3223" hidden="1"/>
    <cellStyle name="Hyperlink 51" xfId="3663" hidden="1"/>
    <cellStyle name="Hyperlink 51" xfId="4102" hidden="1"/>
    <cellStyle name="Hyperlink 51" xfId="4540" hidden="1"/>
    <cellStyle name="Hyperlink 52" xfId="151" hidden="1"/>
    <cellStyle name="Hyperlink 52" xfId="592" hidden="1"/>
    <cellStyle name="Hyperlink 52" xfId="1031" hidden="1"/>
    <cellStyle name="Hyperlink 52" xfId="1470" hidden="1"/>
    <cellStyle name="Hyperlink 52" xfId="1909" hidden="1"/>
    <cellStyle name="Hyperlink 52" xfId="2348" hidden="1"/>
    <cellStyle name="Hyperlink 52" xfId="2787" hidden="1"/>
    <cellStyle name="Hyperlink 52" xfId="3225" hidden="1"/>
    <cellStyle name="Hyperlink 52" xfId="3665" hidden="1"/>
    <cellStyle name="Hyperlink 52" xfId="4104" hidden="1"/>
    <cellStyle name="Hyperlink 52" xfId="4542" hidden="1"/>
    <cellStyle name="Hyperlink 53" xfId="153" hidden="1"/>
    <cellStyle name="Hyperlink 53" xfId="594" hidden="1"/>
    <cellStyle name="Hyperlink 53" xfId="1033" hidden="1"/>
    <cellStyle name="Hyperlink 53" xfId="1472" hidden="1"/>
    <cellStyle name="Hyperlink 53" xfId="1911" hidden="1"/>
    <cellStyle name="Hyperlink 53" xfId="2350" hidden="1"/>
    <cellStyle name="Hyperlink 53" xfId="2789" hidden="1"/>
    <cellStyle name="Hyperlink 53" xfId="3227" hidden="1"/>
    <cellStyle name="Hyperlink 53" xfId="3667" hidden="1"/>
    <cellStyle name="Hyperlink 53" xfId="4106" hidden="1"/>
    <cellStyle name="Hyperlink 53" xfId="4544" hidden="1"/>
    <cellStyle name="Hyperlink 54" xfId="155" hidden="1"/>
    <cellStyle name="Hyperlink 54" xfId="596" hidden="1"/>
    <cellStyle name="Hyperlink 54" xfId="1035" hidden="1"/>
    <cellStyle name="Hyperlink 54" xfId="1474" hidden="1"/>
    <cellStyle name="Hyperlink 54" xfId="1913" hidden="1"/>
    <cellStyle name="Hyperlink 54" xfId="2352" hidden="1"/>
    <cellStyle name="Hyperlink 54" xfId="2791" hidden="1"/>
    <cellStyle name="Hyperlink 54" xfId="3229" hidden="1"/>
    <cellStyle name="Hyperlink 54" xfId="3669" hidden="1"/>
    <cellStyle name="Hyperlink 54" xfId="4108" hidden="1"/>
    <cellStyle name="Hyperlink 54" xfId="4546" hidden="1"/>
    <cellStyle name="Hyperlink 55" xfId="157" hidden="1"/>
    <cellStyle name="Hyperlink 55" xfId="598" hidden="1"/>
    <cellStyle name="Hyperlink 55" xfId="1037" hidden="1"/>
    <cellStyle name="Hyperlink 55" xfId="1476" hidden="1"/>
    <cellStyle name="Hyperlink 55" xfId="1915" hidden="1"/>
    <cellStyle name="Hyperlink 55" xfId="2354" hidden="1"/>
    <cellStyle name="Hyperlink 55" xfId="2793" hidden="1"/>
    <cellStyle name="Hyperlink 55" xfId="3231" hidden="1"/>
    <cellStyle name="Hyperlink 55" xfId="3671" hidden="1"/>
    <cellStyle name="Hyperlink 55" xfId="4110" hidden="1"/>
    <cellStyle name="Hyperlink 55" xfId="4548" hidden="1"/>
    <cellStyle name="Hyperlink 56" xfId="159" hidden="1"/>
    <cellStyle name="Hyperlink 56" xfId="600" hidden="1"/>
    <cellStyle name="Hyperlink 56" xfId="1039" hidden="1"/>
    <cellStyle name="Hyperlink 56" xfId="1478" hidden="1"/>
    <cellStyle name="Hyperlink 56" xfId="1917" hidden="1"/>
    <cellStyle name="Hyperlink 56" xfId="2356" hidden="1"/>
    <cellStyle name="Hyperlink 56" xfId="2795" hidden="1"/>
    <cellStyle name="Hyperlink 56" xfId="3233" hidden="1"/>
    <cellStyle name="Hyperlink 56" xfId="3673" hidden="1"/>
    <cellStyle name="Hyperlink 56" xfId="4112" hidden="1"/>
    <cellStyle name="Hyperlink 56" xfId="4550" hidden="1"/>
    <cellStyle name="Hyperlink 57" xfId="161" hidden="1"/>
    <cellStyle name="Hyperlink 57" xfId="602" hidden="1"/>
    <cellStyle name="Hyperlink 57" xfId="1041" hidden="1"/>
    <cellStyle name="Hyperlink 57" xfId="1480" hidden="1"/>
    <cellStyle name="Hyperlink 57" xfId="1919" hidden="1"/>
    <cellStyle name="Hyperlink 57" xfId="2358" hidden="1"/>
    <cellStyle name="Hyperlink 57" xfId="2797" hidden="1"/>
    <cellStyle name="Hyperlink 57" xfId="3235" hidden="1"/>
    <cellStyle name="Hyperlink 57" xfId="3675" hidden="1"/>
    <cellStyle name="Hyperlink 57" xfId="4114" hidden="1"/>
    <cellStyle name="Hyperlink 57" xfId="4552" hidden="1"/>
    <cellStyle name="Hyperlink 58" xfId="163" hidden="1"/>
    <cellStyle name="Hyperlink 58" xfId="604" hidden="1"/>
    <cellStyle name="Hyperlink 58" xfId="1043" hidden="1"/>
    <cellStyle name="Hyperlink 58" xfId="1482" hidden="1"/>
    <cellStyle name="Hyperlink 58" xfId="1921" hidden="1"/>
    <cellStyle name="Hyperlink 58" xfId="2360" hidden="1"/>
    <cellStyle name="Hyperlink 58" xfId="2799" hidden="1"/>
    <cellStyle name="Hyperlink 58" xfId="3237" hidden="1"/>
    <cellStyle name="Hyperlink 58" xfId="3677" hidden="1"/>
    <cellStyle name="Hyperlink 58" xfId="4116" hidden="1"/>
    <cellStyle name="Hyperlink 58" xfId="4554" hidden="1"/>
    <cellStyle name="Hyperlink 59" xfId="165" hidden="1"/>
    <cellStyle name="Hyperlink 59" xfId="606" hidden="1"/>
    <cellStyle name="Hyperlink 59" xfId="1045" hidden="1"/>
    <cellStyle name="Hyperlink 59" xfId="1484" hidden="1"/>
    <cellStyle name="Hyperlink 59" xfId="1923" hidden="1"/>
    <cellStyle name="Hyperlink 59" xfId="2362" hidden="1"/>
    <cellStyle name="Hyperlink 59" xfId="2801" hidden="1"/>
    <cellStyle name="Hyperlink 59" xfId="3239" hidden="1"/>
    <cellStyle name="Hyperlink 59" xfId="3679" hidden="1"/>
    <cellStyle name="Hyperlink 59" xfId="4118" hidden="1"/>
    <cellStyle name="Hyperlink 59" xfId="4556" hidden="1"/>
    <cellStyle name="Hyperlink 6" xfId="59" hidden="1"/>
    <cellStyle name="Hyperlink 6" xfId="451" hidden="1"/>
    <cellStyle name="Hyperlink 6" xfId="887" hidden="1"/>
    <cellStyle name="Hyperlink 6" xfId="1326" hidden="1"/>
    <cellStyle name="Hyperlink 6" xfId="1765" hidden="1"/>
    <cellStyle name="Hyperlink 6" xfId="2204" hidden="1"/>
    <cellStyle name="Hyperlink 6" xfId="2643" hidden="1"/>
    <cellStyle name="Hyperlink 6" xfId="3082" hidden="1"/>
    <cellStyle name="Hyperlink 6" xfId="3521" hidden="1"/>
    <cellStyle name="Hyperlink 6" xfId="3960" hidden="1"/>
    <cellStyle name="Hyperlink 6" xfId="4399" hidden="1"/>
    <cellStyle name="Hyperlink 60" xfId="167" hidden="1"/>
    <cellStyle name="Hyperlink 60" xfId="608" hidden="1"/>
    <cellStyle name="Hyperlink 60" xfId="1047" hidden="1"/>
    <cellStyle name="Hyperlink 60" xfId="1486" hidden="1"/>
    <cellStyle name="Hyperlink 60" xfId="1925" hidden="1"/>
    <cellStyle name="Hyperlink 60" xfId="2364" hidden="1"/>
    <cellStyle name="Hyperlink 60" xfId="2803" hidden="1"/>
    <cellStyle name="Hyperlink 60" xfId="3241" hidden="1"/>
    <cellStyle name="Hyperlink 60" xfId="3681" hidden="1"/>
    <cellStyle name="Hyperlink 60" xfId="4120" hidden="1"/>
    <cellStyle name="Hyperlink 60" xfId="4558" hidden="1"/>
    <cellStyle name="Hyperlink 61" xfId="169" hidden="1"/>
    <cellStyle name="Hyperlink 61" xfId="610" hidden="1"/>
    <cellStyle name="Hyperlink 61" xfId="1049" hidden="1"/>
    <cellStyle name="Hyperlink 61" xfId="1488" hidden="1"/>
    <cellStyle name="Hyperlink 61" xfId="1927" hidden="1"/>
    <cellStyle name="Hyperlink 61" xfId="2366" hidden="1"/>
    <cellStyle name="Hyperlink 61" xfId="2805" hidden="1"/>
    <cellStyle name="Hyperlink 61" xfId="3243" hidden="1"/>
    <cellStyle name="Hyperlink 61" xfId="3683" hidden="1"/>
    <cellStyle name="Hyperlink 61" xfId="4122" hidden="1"/>
    <cellStyle name="Hyperlink 61" xfId="4560" hidden="1"/>
    <cellStyle name="Hyperlink 62" xfId="171" hidden="1"/>
    <cellStyle name="Hyperlink 62" xfId="612" hidden="1"/>
    <cellStyle name="Hyperlink 62" xfId="1051" hidden="1"/>
    <cellStyle name="Hyperlink 62" xfId="1490" hidden="1"/>
    <cellStyle name="Hyperlink 62" xfId="1929" hidden="1"/>
    <cellStyle name="Hyperlink 62" xfId="2368" hidden="1"/>
    <cellStyle name="Hyperlink 62" xfId="2807" hidden="1"/>
    <cellStyle name="Hyperlink 62" xfId="3245" hidden="1"/>
    <cellStyle name="Hyperlink 62" xfId="3685" hidden="1"/>
    <cellStyle name="Hyperlink 62" xfId="4124" hidden="1"/>
    <cellStyle name="Hyperlink 62" xfId="4562" hidden="1"/>
    <cellStyle name="Hyperlink 63" xfId="173" hidden="1"/>
    <cellStyle name="Hyperlink 63" xfId="614" hidden="1"/>
    <cellStyle name="Hyperlink 63" xfId="1053" hidden="1"/>
    <cellStyle name="Hyperlink 63" xfId="1492" hidden="1"/>
    <cellStyle name="Hyperlink 63" xfId="1931" hidden="1"/>
    <cellStyle name="Hyperlink 63" xfId="2370" hidden="1"/>
    <cellStyle name="Hyperlink 63" xfId="2809" hidden="1"/>
    <cellStyle name="Hyperlink 63" xfId="3247" hidden="1"/>
    <cellStyle name="Hyperlink 63" xfId="3687" hidden="1"/>
    <cellStyle name="Hyperlink 63" xfId="4126" hidden="1"/>
    <cellStyle name="Hyperlink 63" xfId="4564" hidden="1"/>
    <cellStyle name="Hyperlink 64" xfId="175" hidden="1"/>
    <cellStyle name="Hyperlink 64" xfId="616" hidden="1"/>
    <cellStyle name="Hyperlink 64" xfId="1055" hidden="1"/>
    <cellStyle name="Hyperlink 64" xfId="1494" hidden="1"/>
    <cellStyle name="Hyperlink 64" xfId="1933" hidden="1"/>
    <cellStyle name="Hyperlink 64" xfId="2372" hidden="1"/>
    <cellStyle name="Hyperlink 64" xfId="2811" hidden="1"/>
    <cellStyle name="Hyperlink 64" xfId="3249" hidden="1"/>
    <cellStyle name="Hyperlink 64" xfId="3689" hidden="1"/>
    <cellStyle name="Hyperlink 64" xfId="4128" hidden="1"/>
    <cellStyle name="Hyperlink 64" xfId="4566" hidden="1"/>
    <cellStyle name="Hyperlink 65" xfId="177" hidden="1"/>
    <cellStyle name="Hyperlink 65" xfId="618" hidden="1"/>
    <cellStyle name="Hyperlink 65" xfId="1057" hidden="1"/>
    <cellStyle name="Hyperlink 65" xfId="1496" hidden="1"/>
    <cellStyle name="Hyperlink 65" xfId="1935" hidden="1"/>
    <cellStyle name="Hyperlink 65" xfId="2374" hidden="1"/>
    <cellStyle name="Hyperlink 65" xfId="2813" hidden="1"/>
    <cellStyle name="Hyperlink 65" xfId="3251" hidden="1"/>
    <cellStyle name="Hyperlink 65" xfId="3691" hidden="1"/>
    <cellStyle name="Hyperlink 65" xfId="4130" hidden="1"/>
    <cellStyle name="Hyperlink 65" xfId="4568" hidden="1"/>
    <cellStyle name="Hyperlink 66" xfId="179" hidden="1"/>
    <cellStyle name="Hyperlink 66" xfId="620" hidden="1"/>
    <cellStyle name="Hyperlink 66" xfId="1059" hidden="1"/>
    <cellStyle name="Hyperlink 66" xfId="1498" hidden="1"/>
    <cellStyle name="Hyperlink 66" xfId="1937" hidden="1"/>
    <cellStyle name="Hyperlink 66" xfId="2376" hidden="1"/>
    <cellStyle name="Hyperlink 66" xfId="2815" hidden="1"/>
    <cellStyle name="Hyperlink 66" xfId="3253" hidden="1"/>
    <cellStyle name="Hyperlink 66" xfId="3693" hidden="1"/>
    <cellStyle name="Hyperlink 66" xfId="4132" hidden="1"/>
    <cellStyle name="Hyperlink 66" xfId="4570" hidden="1"/>
    <cellStyle name="Hyperlink 67" xfId="181" hidden="1"/>
    <cellStyle name="Hyperlink 67" xfId="622" hidden="1"/>
    <cellStyle name="Hyperlink 67" xfId="1061" hidden="1"/>
    <cellStyle name="Hyperlink 67" xfId="1500" hidden="1"/>
    <cellStyle name="Hyperlink 67" xfId="1939" hidden="1"/>
    <cellStyle name="Hyperlink 67" xfId="2378" hidden="1"/>
    <cellStyle name="Hyperlink 67" xfId="2817" hidden="1"/>
    <cellStyle name="Hyperlink 67" xfId="3255" hidden="1"/>
    <cellStyle name="Hyperlink 67" xfId="3695" hidden="1"/>
    <cellStyle name="Hyperlink 67" xfId="4134" hidden="1"/>
    <cellStyle name="Hyperlink 67" xfId="4572" hidden="1"/>
    <cellStyle name="Hyperlink 68" xfId="183" hidden="1"/>
    <cellStyle name="Hyperlink 68" xfId="624" hidden="1"/>
    <cellStyle name="Hyperlink 68" xfId="1063" hidden="1"/>
    <cellStyle name="Hyperlink 68" xfId="1502" hidden="1"/>
    <cellStyle name="Hyperlink 68" xfId="1941" hidden="1"/>
    <cellStyle name="Hyperlink 68" xfId="2380" hidden="1"/>
    <cellStyle name="Hyperlink 68" xfId="2819" hidden="1"/>
    <cellStyle name="Hyperlink 68" xfId="3257" hidden="1"/>
    <cellStyle name="Hyperlink 68" xfId="3697" hidden="1"/>
    <cellStyle name="Hyperlink 68" xfId="4136" hidden="1"/>
    <cellStyle name="Hyperlink 68" xfId="4574" hidden="1"/>
    <cellStyle name="Hyperlink 69" xfId="185" hidden="1"/>
    <cellStyle name="Hyperlink 69" xfId="626" hidden="1"/>
    <cellStyle name="Hyperlink 69" xfId="1065" hidden="1"/>
    <cellStyle name="Hyperlink 69" xfId="1504" hidden="1"/>
    <cellStyle name="Hyperlink 69" xfId="1943" hidden="1"/>
    <cellStyle name="Hyperlink 69" xfId="2382" hidden="1"/>
    <cellStyle name="Hyperlink 69" xfId="2821" hidden="1"/>
    <cellStyle name="Hyperlink 69" xfId="3259" hidden="1"/>
    <cellStyle name="Hyperlink 69" xfId="3699" hidden="1"/>
    <cellStyle name="Hyperlink 69" xfId="4138" hidden="1"/>
    <cellStyle name="Hyperlink 69" xfId="4576" hidden="1"/>
    <cellStyle name="Hyperlink 7" xfId="61" hidden="1"/>
    <cellStyle name="Hyperlink 7" xfId="447" hidden="1"/>
    <cellStyle name="Hyperlink 7" xfId="883" hidden="1"/>
    <cellStyle name="Hyperlink 7" xfId="1322" hidden="1"/>
    <cellStyle name="Hyperlink 7" xfId="1761" hidden="1"/>
    <cellStyle name="Hyperlink 7" xfId="2200" hidden="1"/>
    <cellStyle name="Hyperlink 7" xfId="2639" hidden="1"/>
    <cellStyle name="Hyperlink 7" xfId="3078" hidden="1"/>
    <cellStyle name="Hyperlink 7" xfId="3517" hidden="1"/>
    <cellStyle name="Hyperlink 7" xfId="3956" hidden="1"/>
    <cellStyle name="Hyperlink 7" xfId="4395" hidden="1"/>
    <cellStyle name="Hyperlink 70" xfId="187" hidden="1"/>
    <cellStyle name="Hyperlink 70" xfId="628" hidden="1"/>
    <cellStyle name="Hyperlink 70" xfId="1067" hidden="1"/>
    <cellStyle name="Hyperlink 70" xfId="1506" hidden="1"/>
    <cellStyle name="Hyperlink 70" xfId="1945" hidden="1"/>
    <cellStyle name="Hyperlink 70" xfId="2384" hidden="1"/>
    <cellStyle name="Hyperlink 70" xfId="2823" hidden="1"/>
    <cellStyle name="Hyperlink 70" xfId="3261" hidden="1"/>
    <cellStyle name="Hyperlink 70" xfId="3701" hidden="1"/>
    <cellStyle name="Hyperlink 70" xfId="4140" hidden="1"/>
    <cellStyle name="Hyperlink 70" xfId="4578" hidden="1"/>
    <cellStyle name="Hyperlink 71" xfId="189" hidden="1"/>
    <cellStyle name="Hyperlink 71" xfId="630" hidden="1"/>
    <cellStyle name="Hyperlink 71" xfId="1069" hidden="1"/>
    <cellStyle name="Hyperlink 71" xfId="1508" hidden="1"/>
    <cellStyle name="Hyperlink 71" xfId="1947" hidden="1"/>
    <cellStyle name="Hyperlink 71" xfId="2386" hidden="1"/>
    <cellStyle name="Hyperlink 71" xfId="2825" hidden="1"/>
    <cellStyle name="Hyperlink 71" xfId="3263" hidden="1"/>
    <cellStyle name="Hyperlink 71" xfId="3703" hidden="1"/>
    <cellStyle name="Hyperlink 71" xfId="4142" hidden="1"/>
    <cellStyle name="Hyperlink 71" xfId="4580" hidden="1"/>
    <cellStyle name="Hyperlink 72" xfId="191" hidden="1"/>
    <cellStyle name="Hyperlink 72" xfId="632" hidden="1"/>
    <cellStyle name="Hyperlink 72" xfId="1071" hidden="1"/>
    <cellStyle name="Hyperlink 72" xfId="1510" hidden="1"/>
    <cellStyle name="Hyperlink 72" xfId="1949" hidden="1"/>
    <cellStyle name="Hyperlink 72" xfId="2388" hidden="1"/>
    <cellStyle name="Hyperlink 72" xfId="2827" hidden="1"/>
    <cellStyle name="Hyperlink 72" xfId="3265" hidden="1"/>
    <cellStyle name="Hyperlink 72" xfId="3705" hidden="1"/>
    <cellStyle name="Hyperlink 72" xfId="4144" hidden="1"/>
    <cellStyle name="Hyperlink 72" xfId="4582" hidden="1"/>
    <cellStyle name="Hyperlink 73" xfId="193" hidden="1"/>
    <cellStyle name="Hyperlink 73" xfId="634" hidden="1"/>
    <cellStyle name="Hyperlink 73" xfId="1073" hidden="1"/>
    <cellStyle name="Hyperlink 73" xfId="1512" hidden="1"/>
    <cellStyle name="Hyperlink 73" xfId="1951" hidden="1"/>
    <cellStyle name="Hyperlink 73" xfId="2390" hidden="1"/>
    <cellStyle name="Hyperlink 73" xfId="2829" hidden="1"/>
    <cellStyle name="Hyperlink 73" xfId="3267" hidden="1"/>
    <cellStyle name="Hyperlink 73" xfId="3707" hidden="1"/>
    <cellStyle name="Hyperlink 73" xfId="4146" hidden="1"/>
    <cellStyle name="Hyperlink 73" xfId="4584" hidden="1"/>
    <cellStyle name="Hyperlink 74" xfId="195" hidden="1"/>
    <cellStyle name="Hyperlink 74" xfId="636" hidden="1"/>
    <cellStyle name="Hyperlink 74" xfId="1075" hidden="1"/>
    <cellStyle name="Hyperlink 74" xfId="1514" hidden="1"/>
    <cellStyle name="Hyperlink 74" xfId="1953" hidden="1"/>
    <cellStyle name="Hyperlink 74" xfId="2392" hidden="1"/>
    <cellStyle name="Hyperlink 74" xfId="2831" hidden="1"/>
    <cellStyle name="Hyperlink 74" xfId="3269" hidden="1"/>
    <cellStyle name="Hyperlink 74" xfId="3709" hidden="1"/>
    <cellStyle name="Hyperlink 74" xfId="4148" hidden="1"/>
    <cellStyle name="Hyperlink 74" xfId="4586" hidden="1"/>
    <cellStyle name="Hyperlink 75" xfId="197" hidden="1"/>
    <cellStyle name="Hyperlink 75" xfId="638" hidden="1"/>
    <cellStyle name="Hyperlink 75" xfId="1077" hidden="1"/>
    <cellStyle name="Hyperlink 75" xfId="1516" hidden="1"/>
    <cellStyle name="Hyperlink 75" xfId="1955" hidden="1"/>
    <cellStyle name="Hyperlink 75" xfId="2394" hidden="1"/>
    <cellStyle name="Hyperlink 75" xfId="2833" hidden="1"/>
    <cellStyle name="Hyperlink 75" xfId="3271" hidden="1"/>
    <cellStyle name="Hyperlink 75" xfId="3711" hidden="1"/>
    <cellStyle name="Hyperlink 75" xfId="4150" hidden="1"/>
    <cellStyle name="Hyperlink 75" xfId="4588" hidden="1"/>
    <cellStyle name="Hyperlink 76" xfId="199" hidden="1"/>
    <cellStyle name="Hyperlink 76" xfId="640" hidden="1"/>
    <cellStyle name="Hyperlink 76" xfId="1079" hidden="1"/>
    <cellStyle name="Hyperlink 76" xfId="1518" hidden="1"/>
    <cellStyle name="Hyperlink 76" xfId="1957" hidden="1"/>
    <cellStyle name="Hyperlink 76" xfId="2396" hidden="1"/>
    <cellStyle name="Hyperlink 76" xfId="2835" hidden="1"/>
    <cellStyle name="Hyperlink 76" xfId="3273" hidden="1"/>
    <cellStyle name="Hyperlink 76" xfId="3713" hidden="1"/>
    <cellStyle name="Hyperlink 76" xfId="4152" hidden="1"/>
    <cellStyle name="Hyperlink 76" xfId="4590" hidden="1"/>
    <cellStyle name="Hyperlink 77" xfId="201" hidden="1"/>
    <cellStyle name="Hyperlink 77" xfId="642" hidden="1"/>
    <cellStyle name="Hyperlink 77" xfId="1081" hidden="1"/>
    <cellStyle name="Hyperlink 77" xfId="1520" hidden="1"/>
    <cellStyle name="Hyperlink 77" xfId="1959" hidden="1"/>
    <cellStyle name="Hyperlink 77" xfId="2398" hidden="1"/>
    <cellStyle name="Hyperlink 77" xfId="2837" hidden="1"/>
    <cellStyle name="Hyperlink 77" xfId="3275" hidden="1"/>
    <cellStyle name="Hyperlink 77" xfId="3715" hidden="1"/>
    <cellStyle name="Hyperlink 77" xfId="4154" hidden="1"/>
    <cellStyle name="Hyperlink 77" xfId="4592" hidden="1"/>
    <cellStyle name="Hyperlink 78" xfId="203" hidden="1"/>
    <cellStyle name="Hyperlink 78" xfId="644" hidden="1"/>
    <cellStyle name="Hyperlink 78" xfId="1083" hidden="1"/>
    <cellStyle name="Hyperlink 78" xfId="1522" hidden="1"/>
    <cellStyle name="Hyperlink 78" xfId="1961" hidden="1"/>
    <cellStyle name="Hyperlink 78" xfId="2400" hidden="1"/>
    <cellStyle name="Hyperlink 78" xfId="2839" hidden="1"/>
    <cellStyle name="Hyperlink 78" xfId="3277" hidden="1"/>
    <cellStyle name="Hyperlink 78" xfId="3717" hidden="1"/>
    <cellStyle name="Hyperlink 78" xfId="4156" hidden="1"/>
    <cellStyle name="Hyperlink 78" xfId="4594" hidden="1"/>
    <cellStyle name="Hyperlink 79" xfId="205" hidden="1"/>
    <cellStyle name="Hyperlink 79" xfId="646" hidden="1"/>
    <cellStyle name="Hyperlink 79" xfId="1085" hidden="1"/>
    <cellStyle name="Hyperlink 79" xfId="1524" hidden="1"/>
    <cellStyle name="Hyperlink 79" xfId="1963" hidden="1"/>
    <cellStyle name="Hyperlink 79" xfId="2402" hidden="1"/>
    <cellStyle name="Hyperlink 79" xfId="2841" hidden="1"/>
    <cellStyle name="Hyperlink 79" xfId="3279" hidden="1"/>
    <cellStyle name="Hyperlink 79" xfId="3719" hidden="1"/>
    <cellStyle name="Hyperlink 79" xfId="4158" hidden="1"/>
    <cellStyle name="Hyperlink 79" xfId="4596" hidden="1"/>
    <cellStyle name="Hyperlink 8" xfId="63" hidden="1"/>
    <cellStyle name="Hyperlink 8" xfId="443" hidden="1"/>
    <cellStyle name="Hyperlink 8" xfId="879" hidden="1"/>
    <cellStyle name="Hyperlink 8" xfId="1318" hidden="1"/>
    <cellStyle name="Hyperlink 8" xfId="1757" hidden="1"/>
    <cellStyle name="Hyperlink 8" xfId="2196" hidden="1"/>
    <cellStyle name="Hyperlink 8" xfId="2635" hidden="1"/>
    <cellStyle name="Hyperlink 8" xfId="3074" hidden="1"/>
    <cellStyle name="Hyperlink 8" xfId="3513" hidden="1"/>
    <cellStyle name="Hyperlink 8" xfId="3952" hidden="1"/>
    <cellStyle name="Hyperlink 8" xfId="4391" hidden="1"/>
    <cellStyle name="Hyperlink 80" xfId="207" hidden="1"/>
    <cellStyle name="Hyperlink 80" xfId="648" hidden="1"/>
    <cellStyle name="Hyperlink 80" xfId="1087" hidden="1"/>
    <cellStyle name="Hyperlink 80" xfId="1526" hidden="1"/>
    <cellStyle name="Hyperlink 80" xfId="1965" hidden="1"/>
    <cellStyle name="Hyperlink 80" xfId="2404" hidden="1"/>
    <cellStyle name="Hyperlink 80" xfId="2843" hidden="1"/>
    <cellStyle name="Hyperlink 80" xfId="3281" hidden="1"/>
    <cellStyle name="Hyperlink 80" xfId="3721" hidden="1"/>
    <cellStyle name="Hyperlink 80" xfId="4160" hidden="1"/>
    <cellStyle name="Hyperlink 80" xfId="4598" hidden="1"/>
    <cellStyle name="Hyperlink 81" xfId="209" hidden="1"/>
    <cellStyle name="Hyperlink 81" xfId="650" hidden="1"/>
    <cellStyle name="Hyperlink 81" xfId="1089" hidden="1"/>
    <cellStyle name="Hyperlink 81" xfId="1528" hidden="1"/>
    <cellStyle name="Hyperlink 81" xfId="1967" hidden="1"/>
    <cellStyle name="Hyperlink 81" xfId="2406" hidden="1"/>
    <cellStyle name="Hyperlink 81" xfId="2845" hidden="1"/>
    <cellStyle name="Hyperlink 81" xfId="3283" hidden="1"/>
    <cellStyle name="Hyperlink 81" xfId="3723" hidden="1"/>
    <cellStyle name="Hyperlink 81" xfId="4162" hidden="1"/>
    <cellStyle name="Hyperlink 81" xfId="4600" hidden="1"/>
    <cellStyle name="Hyperlink 82" xfId="211" hidden="1"/>
    <cellStyle name="Hyperlink 9" xfId="65" hidden="1"/>
    <cellStyle name="Hyperlink 9" xfId="439" hidden="1"/>
    <cellStyle name="Hyperlink 9" xfId="875" hidden="1"/>
    <cellStyle name="Hyperlink 9" xfId="1314" hidden="1"/>
    <cellStyle name="Hyperlink 9" xfId="1753" hidden="1"/>
    <cellStyle name="Hyperlink 9" xfId="2192" hidden="1"/>
    <cellStyle name="Hyperlink 9" xfId="2631" hidden="1"/>
    <cellStyle name="Hyperlink 9" xfId="3070" hidden="1"/>
    <cellStyle name="Hyperlink 9" xfId="3509" hidden="1"/>
    <cellStyle name="Hyperlink 9" xfId="3948" hidden="1"/>
    <cellStyle name="Hyperlink 9" xfId="4387" hidden="1"/>
    <cellStyle name="Normal 2" xfId="42"/>
    <cellStyle name="Normal 3" xfId="50"/>
    <cellStyle name="好" xfId="6" builtinId="26" customBuiltin="1"/>
    <cellStyle name="差" xfId="7" builtinId="27"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无色" xfId="8" builtinId="28" customBuiltin="1"/>
    <cellStyle name="普通"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警告文本" xfId="14" builtinId="11" customBuiltin="1"/>
    <cellStyle name="计算" xfId="11" builtinId="22" customBuilti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3" builtinId="9" hidden="1"/>
    <cellStyle name="访问过的超链接" xfId="214" builtinId="9" hidden="1"/>
    <cellStyle name="访问过的超链接" xfId="215" builtinId="9" hidden="1"/>
    <cellStyle name="访问过的超链接" xfId="216" builtinId="9" hidden="1"/>
    <cellStyle name="访问过的超链接" xfId="217"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访问过的超链接" xfId="243" builtinId="9" hidden="1"/>
    <cellStyle name="访问过的超链接" xfId="244" builtinId="9" hidden="1"/>
    <cellStyle name="访问过的超链接" xfId="245" builtinId="9" hidden="1"/>
    <cellStyle name="访问过的超链接" xfId="246" builtinId="9" hidden="1"/>
    <cellStyle name="访问过的超链接" xfId="247" builtinId="9" hidden="1"/>
    <cellStyle name="访问过的超链接" xfId="248" builtinId="9" hidden="1"/>
    <cellStyle name="访问过的超链接" xfId="249" builtinId="9" hidden="1"/>
    <cellStyle name="访问过的超链接" xfId="250" builtinId="9" hidden="1"/>
    <cellStyle name="访问过的超链接" xfId="251" builtinId="9" hidden="1"/>
    <cellStyle name="访问过的超链接" xfId="252" builtinId="9" hidden="1"/>
    <cellStyle name="访问过的超链接" xfId="253" builtinId="9" hidden="1"/>
    <cellStyle name="访问过的超链接" xfId="254" builtinId="9" hidden="1"/>
    <cellStyle name="访问过的超链接" xfId="255" builtinId="9" hidden="1"/>
    <cellStyle name="访问过的超链接" xfId="256" builtinId="9" hidden="1"/>
    <cellStyle name="访问过的超链接" xfId="257" builtinId="9" hidden="1"/>
    <cellStyle name="访问过的超链接" xfId="258" builtinId="9" hidden="1"/>
    <cellStyle name="访问过的超链接" xfId="259" builtinId="9" hidden="1"/>
    <cellStyle name="访问过的超链接" xfId="260" builtinId="9" hidden="1"/>
    <cellStyle name="访问过的超链接" xfId="261" builtinId="9" hidden="1"/>
    <cellStyle name="访问过的超链接" xfId="262" builtinId="9" hidden="1"/>
    <cellStyle name="访问过的超链接" xfId="263" builtinId="9" hidden="1"/>
    <cellStyle name="访问过的超链接" xfId="264" builtinId="9" hidden="1"/>
    <cellStyle name="访问过的超链接" xfId="265" builtinId="9" hidden="1"/>
    <cellStyle name="访问过的超链接" xfId="266" builtinId="9" hidden="1"/>
    <cellStyle name="访问过的超链接" xfId="267" builtinId="9" hidden="1"/>
    <cellStyle name="访问过的超链接" xfId="268" builtinId="9" hidden="1"/>
    <cellStyle name="访问过的超链接" xfId="269" builtinId="9" hidden="1"/>
    <cellStyle name="访问过的超链接" xfId="270" builtinId="9" hidden="1"/>
    <cellStyle name="访问过的超链接" xfId="271" builtinId="9" hidden="1"/>
    <cellStyle name="访问过的超链接" xfId="272" builtinId="9" hidden="1"/>
    <cellStyle name="访问过的超链接" xfId="273" builtinId="9" hidden="1"/>
    <cellStyle name="访问过的超链接" xfId="274" builtinId="9" hidden="1"/>
    <cellStyle name="访问过的超链接" xfId="275" builtinId="9" hidden="1"/>
    <cellStyle name="访问过的超链接" xfId="276" builtinId="9" hidden="1"/>
    <cellStyle name="访问过的超链接" xfId="277" builtinId="9" hidden="1"/>
    <cellStyle name="访问过的超链接" xfId="278" builtinId="9" hidden="1"/>
    <cellStyle name="访问过的超链接" xfId="279" builtinId="9" hidden="1"/>
    <cellStyle name="访问过的超链接" xfId="280" builtinId="9" hidden="1"/>
    <cellStyle name="访问过的超链接" xfId="281" builtinId="9" hidden="1"/>
    <cellStyle name="访问过的超链接" xfId="282" builtinId="9" hidden="1"/>
    <cellStyle name="访问过的超链接" xfId="283" builtinId="9" hidden="1"/>
    <cellStyle name="访问过的超链接" xfId="284" builtinId="9" hidden="1"/>
    <cellStyle name="访问过的超链接" xfId="285" builtinId="9" hidden="1"/>
    <cellStyle name="访问过的超链接" xfId="286" builtinId="9" hidden="1"/>
    <cellStyle name="访问过的超链接" xfId="287" builtinId="9" hidden="1"/>
    <cellStyle name="访问过的超链接" xfId="288" builtinId="9" hidden="1"/>
    <cellStyle name="访问过的超链接" xfId="289" builtinId="9" hidden="1"/>
    <cellStyle name="访问过的超链接" xfId="290" builtinId="9" hidden="1"/>
    <cellStyle name="访问过的超链接" xfId="291" builtinId="9" hidden="1"/>
    <cellStyle name="访问过的超链接" xfId="292" builtinId="9" hidden="1"/>
    <cellStyle name="访问过的超链接" xfId="293" builtinId="9" hidden="1"/>
    <cellStyle name="访问过的超链接" xfId="294" builtinId="9" hidden="1"/>
    <cellStyle name="访问过的超链接" xfId="295" builtinId="9" hidden="1"/>
    <cellStyle name="访问过的超链接" xfId="296" builtinId="9" hidden="1"/>
    <cellStyle name="访问过的超链接" xfId="297" builtinId="9" hidden="1"/>
    <cellStyle name="访问过的超链接" xfId="298" builtinId="9" hidden="1"/>
    <cellStyle name="访问过的超链接" xfId="299" builtinId="9" hidden="1"/>
    <cellStyle name="访问过的超链接" xfId="300" builtinId="9" hidden="1"/>
    <cellStyle name="访问过的超链接" xfId="301" builtinId="9" hidden="1"/>
    <cellStyle name="访问过的超链接" xfId="302" builtinId="9" hidden="1"/>
    <cellStyle name="访问过的超链接" xfId="303" builtinId="9" hidden="1"/>
    <cellStyle name="访问过的超链接" xfId="304" builtinId="9" hidden="1"/>
    <cellStyle name="访问过的超链接" xfId="305" builtinId="9" hidden="1"/>
    <cellStyle name="访问过的超链接" xfId="306" builtinId="9" hidden="1"/>
    <cellStyle name="访问过的超链接" xfId="307" builtinId="9" hidden="1"/>
    <cellStyle name="访问过的超链接" xfId="308" builtinId="9" hidden="1"/>
    <cellStyle name="访问过的超链接" xfId="309" builtinId="9" hidden="1"/>
    <cellStyle name="访问过的超链接" xfId="310" builtinId="9" hidden="1"/>
    <cellStyle name="访问过的超链接" xfId="312" builtinId="9" hidden="1"/>
    <cellStyle name="访问过的超链接" xfId="314" builtinId="9" hidden="1"/>
    <cellStyle name="访问过的超链接" xfId="316" builtinId="9" hidden="1"/>
    <cellStyle name="访问过的超链接" xfId="318" builtinId="9" hidden="1"/>
    <cellStyle name="访问过的超链接" xfId="320" builtinId="9" hidden="1"/>
    <cellStyle name="访问过的超链接" xfId="322" builtinId="9" hidden="1"/>
    <cellStyle name="访问过的超链接" xfId="324" builtinId="9" hidden="1"/>
    <cellStyle name="访问过的超链接" xfId="326" builtinId="9" hidden="1"/>
    <cellStyle name="访问过的超链接" xfId="328" builtinId="9" hidden="1"/>
    <cellStyle name="访问过的超链接" xfId="330" builtinId="9" hidden="1"/>
    <cellStyle name="访问过的超链接" xfId="332" builtinId="9" hidden="1"/>
    <cellStyle name="访问过的超链接" xfId="334" builtinId="9" hidden="1"/>
    <cellStyle name="访问过的超链接" xfId="336" builtinId="9" hidden="1"/>
    <cellStyle name="访问过的超链接" xfId="338" builtinId="9" hidden="1"/>
    <cellStyle name="访问过的超链接" xfId="340" builtinId="9" hidden="1"/>
    <cellStyle name="访问过的超链接" xfId="342" builtinId="9" hidden="1"/>
    <cellStyle name="访问过的超链接" xfId="344" builtinId="9" hidden="1"/>
    <cellStyle name="访问过的超链接" xfId="346" builtinId="9" hidden="1"/>
    <cellStyle name="访问过的超链接" xfId="348" builtinId="9" hidden="1"/>
    <cellStyle name="访问过的超链接" xfId="350" builtinId="9" hidden="1"/>
    <cellStyle name="访问过的超链接" xfId="352" builtinId="9" hidden="1"/>
    <cellStyle name="访问过的超链接" xfId="354" builtinId="9" hidden="1"/>
    <cellStyle name="访问过的超链接" xfId="356" builtinId="9" hidden="1"/>
    <cellStyle name="访问过的超链接" xfId="358" builtinId="9" hidden="1"/>
    <cellStyle name="访问过的超链接" xfId="360" builtinId="9" hidden="1"/>
    <cellStyle name="访问过的超链接" xfId="362" builtinId="9" hidden="1"/>
    <cellStyle name="访问过的超链接" xfId="364" builtinId="9" hidden="1"/>
    <cellStyle name="访问过的超链接" xfId="366" builtinId="9" hidden="1"/>
    <cellStyle name="访问过的超链接" xfId="368" builtinId="9" hidden="1"/>
    <cellStyle name="访问过的超链接" xfId="370" builtinId="9" hidden="1"/>
    <cellStyle name="访问过的超链接" xfId="372" builtinId="9" hidden="1"/>
    <cellStyle name="访问过的超链接" xfId="374" builtinId="9" hidden="1"/>
    <cellStyle name="访问过的超链接" xfId="376" builtinId="9" hidden="1"/>
    <cellStyle name="访问过的超链接" xfId="378" builtinId="9" hidden="1"/>
    <cellStyle name="访问过的超链接" xfId="380" builtinId="9" hidden="1"/>
    <cellStyle name="访问过的超链接" xfId="382" builtinId="9" hidden="1"/>
    <cellStyle name="访问过的超链接" xfId="384" builtinId="9" hidden="1"/>
    <cellStyle name="访问过的超链接" xfId="386" builtinId="9" hidden="1"/>
    <cellStyle name="访问过的超链接" xfId="388" builtinId="9" hidden="1"/>
    <cellStyle name="访问过的超链接" xfId="390" builtinId="9" hidden="1"/>
    <cellStyle name="访问过的超链接" xfId="392" builtinId="9" hidden="1"/>
    <cellStyle name="访问过的超链接" xfId="394" builtinId="9" hidden="1"/>
    <cellStyle name="访问过的超链接" xfId="396" builtinId="9" hidden="1"/>
    <cellStyle name="访问过的超链接" xfId="398" builtinId="9" hidden="1"/>
    <cellStyle name="访问过的超链接" xfId="400" builtinId="9" hidden="1"/>
    <cellStyle name="访问过的超链接" xfId="402" builtinId="9" hidden="1"/>
    <cellStyle name="访问过的超链接" xfId="404" builtinId="9" hidden="1"/>
    <cellStyle name="访问过的超链接" xfId="406" builtinId="9" hidden="1"/>
    <cellStyle name="访问过的超链接" xfId="408" builtinId="9" hidden="1"/>
    <cellStyle name="访问过的超链接" xfId="410" builtinId="9" hidden="1"/>
    <cellStyle name="访问过的超链接" xfId="412" builtinId="9" hidden="1"/>
    <cellStyle name="访问过的超链接" xfId="414" builtinId="9" hidden="1"/>
    <cellStyle name="访问过的超链接" xfId="416" builtinId="9" hidden="1"/>
    <cellStyle name="访问过的超链接" xfId="418" builtinId="9" hidden="1"/>
    <cellStyle name="访问过的超链接" xfId="420" builtinId="9" hidden="1"/>
    <cellStyle name="访问过的超链接" xfId="422" builtinId="9" hidden="1"/>
    <cellStyle name="访问过的超链接" xfId="424" builtinId="9" hidden="1"/>
    <cellStyle name="访问过的超链接" xfId="426" builtinId="9" hidden="1"/>
    <cellStyle name="访问过的超链接" xfId="428" builtinId="9" hidden="1"/>
    <cellStyle name="访问过的超链接" xfId="430" builtinId="9" hidden="1"/>
    <cellStyle name="访问过的超链接" xfId="432" builtinId="9" hidden="1"/>
    <cellStyle name="访问过的超链接" xfId="434" builtinId="9" hidden="1"/>
    <cellStyle name="访问过的超链接" xfId="436" builtinId="9" hidden="1"/>
    <cellStyle name="访问过的超链接" xfId="438" builtinId="9" hidden="1"/>
    <cellStyle name="访问过的超链接" xfId="440" builtinId="9" hidden="1"/>
    <cellStyle name="访问过的超链接" xfId="442" builtinId="9" hidden="1"/>
    <cellStyle name="访问过的超链接" xfId="444" builtinId="9" hidden="1"/>
    <cellStyle name="访问过的超链接" xfId="446" builtinId="9" hidden="1"/>
    <cellStyle name="访问过的超链接" xfId="448" builtinId="9" hidden="1"/>
    <cellStyle name="访问过的超链接" xfId="450" builtinId="9" hidden="1"/>
    <cellStyle name="访问过的超链接" xfId="452" builtinId="9" hidden="1"/>
    <cellStyle name="访问过的超链接" xfId="454" builtinId="9" hidden="1"/>
    <cellStyle name="访问过的超链接" xfId="456" builtinId="9" hidden="1"/>
    <cellStyle name="访问过的超链接" xfId="458" builtinId="9" hidden="1"/>
    <cellStyle name="访问过的超链接" xfId="460" builtinId="9" hidden="1"/>
    <cellStyle name="访问过的超链接" xfId="462" builtinId="9" hidden="1"/>
    <cellStyle name="访问过的超链接" xfId="464" builtinId="9" hidden="1"/>
    <cellStyle name="访问过的超链接" xfId="466" builtinId="9" hidden="1"/>
    <cellStyle name="访问过的超链接" xfId="468" builtinId="9" hidden="1"/>
    <cellStyle name="访问过的超链接" xfId="470" builtinId="9" hidden="1"/>
    <cellStyle name="访问过的超链接" xfId="472" builtinId="9" hidden="1"/>
    <cellStyle name="访问过的超链接" xfId="473" builtinId="9" hidden="1"/>
    <cellStyle name="访问过的超链接" xfId="474" builtinId="9" hidden="1"/>
    <cellStyle name="访问过的超链接" xfId="475" builtinId="9" hidden="1"/>
    <cellStyle name="访问过的超链接" xfId="476" builtinId="9" hidden="1"/>
    <cellStyle name="访问过的超链接" xfId="477" builtinId="9" hidden="1"/>
    <cellStyle name="访问过的超链接" xfId="478" builtinId="9" hidden="1"/>
    <cellStyle name="访问过的超链接" xfId="479" builtinId="9" hidden="1"/>
    <cellStyle name="访问过的超链接" xfId="480" builtinId="9" hidden="1"/>
    <cellStyle name="访问过的超链接" xfId="481" builtinId="9" hidden="1"/>
    <cellStyle name="访问过的超链接" xfId="482" builtinId="9" hidden="1"/>
    <cellStyle name="访问过的超链接" xfId="483" builtinId="9" hidden="1"/>
    <cellStyle name="访问过的超链接" xfId="484" builtinId="9" hidden="1"/>
    <cellStyle name="访问过的超链接" xfId="485" builtinId="9" hidden="1"/>
    <cellStyle name="访问过的超链接" xfId="486" builtinId="9" hidden="1"/>
    <cellStyle name="访问过的超链接" xfId="487" builtinId="9" hidden="1"/>
    <cellStyle name="访问过的超链接" xfId="488" builtinId="9" hidden="1"/>
    <cellStyle name="访问过的超链接" xfId="489" builtinId="9" hidden="1"/>
    <cellStyle name="访问过的超链接" xfId="490" builtinId="9" hidden="1"/>
    <cellStyle name="访问过的超链接" xfId="491" builtinId="9" hidden="1"/>
    <cellStyle name="访问过的超链接" xfId="492" builtinId="9" hidden="1"/>
    <cellStyle name="访问过的超链接" xfId="493" builtinId="9" hidden="1"/>
    <cellStyle name="访问过的超链接" xfId="494" builtinId="9" hidden="1"/>
    <cellStyle name="访问过的超链接" xfId="495" builtinId="9" hidden="1"/>
    <cellStyle name="访问过的超链接" xfId="496" builtinId="9" hidden="1"/>
    <cellStyle name="访问过的超链接" xfId="497" builtinId="9" hidden="1"/>
    <cellStyle name="访问过的超链接" xfId="498" builtinId="9" hidden="1"/>
    <cellStyle name="访问过的超链接" xfId="499" builtinId="9" hidden="1"/>
    <cellStyle name="访问过的超链接" xfId="500" builtinId="9" hidden="1"/>
    <cellStyle name="访问过的超链接" xfId="501" builtinId="9" hidden="1"/>
    <cellStyle name="访问过的超链接" xfId="502" builtinId="9" hidden="1"/>
    <cellStyle name="访问过的超链接" xfId="503" builtinId="9" hidden="1"/>
    <cellStyle name="访问过的超链接" xfId="504" builtinId="9" hidden="1"/>
    <cellStyle name="访问过的超链接" xfId="505" builtinId="9" hidden="1"/>
    <cellStyle name="访问过的超链接" xfId="506" builtinId="9" hidden="1"/>
    <cellStyle name="访问过的超链接" xfId="507" builtinId="9" hidden="1"/>
    <cellStyle name="访问过的超链接" xfId="508" builtinId="9" hidden="1"/>
    <cellStyle name="访问过的超链接" xfId="509" builtinId="9" hidden="1"/>
    <cellStyle name="访问过的超链接" xfId="510" builtinId="9" hidden="1"/>
    <cellStyle name="访问过的超链接" xfId="511" builtinId="9" hidden="1"/>
    <cellStyle name="访问过的超链接" xfId="512" builtinId="9" hidden="1"/>
    <cellStyle name="访问过的超链接" xfId="513" builtinId="9" hidden="1"/>
    <cellStyle name="访问过的超链接" xfId="514" builtinId="9" hidden="1"/>
    <cellStyle name="访问过的超链接" xfId="515" builtinId="9" hidden="1"/>
    <cellStyle name="访问过的超链接" xfId="516" builtinId="9" hidden="1"/>
    <cellStyle name="访问过的超链接" xfId="517" builtinId="9" hidden="1"/>
    <cellStyle name="访问过的超链接" xfId="518" builtinId="9" hidden="1"/>
    <cellStyle name="访问过的超链接" xfId="519" builtinId="9" hidden="1"/>
    <cellStyle name="访问过的超链接" xfId="520" builtinId="9" hidden="1"/>
    <cellStyle name="访问过的超链接" xfId="521" builtinId="9" hidden="1"/>
    <cellStyle name="访问过的超链接" xfId="522" builtinId="9" hidden="1"/>
    <cellStyle name="访问过的超链接" xfId="523" builtinId="9" hidden="1"/>
    <cellStyle name="访问过的超链接" xfId="524" builtinId="9" hidden="1"/>
    <cellStyle name="访问过的超链接" xfId="525" builtinId="9" hidden="1"/>
    <cellStyle name="访问过的超链接" xfId="526" builtinId="9" hidden="1"/>
    <cellStyle name="访问过的超链接" xfId="527" builtinId="9" hidden="1"/>
    <cellStyle name="访问过的超链接" xfId="528" builtinId="9" hidden="1"/>
    <cellStyle name="访问过的超链接" xfId="529" builtinId="9" hidden="1"/>
    <cellStyle name="访问过的超链接" xfId="530" builtinId="9" hidden="1"/>
    <cellStyle name="访问过的超链接" xfId="531" builtinId="9" hidden="1"/>
    <cellStyle name="访问过的超链接" xfId="532" builtinId="9" hidden="1"/>
    <cellStyle name="访问过的超链接" xfId="533" builtinId="9" hidden="1"/>
    <cellStyle name="访问过的超链接" xfId="534" builtinId="9" hidden="1"/>
    <cellStyle name="访问过的超链接" xfId="535" builtinId="9" hidden="1"/>
    <cellStyle name="访问过的超链接" xfId="536" builtinId="9" hidden="1"/>
    <cellStyle name="访问过的超链接" xfId="537" builtinId="9" hidden="1"/>
    <cellStyle name="访问过的超链接" xfId="538" builtinId="9" hidden="1"/>
    <cellStyle name="访问过的超链接" xfId="539" builtinId="9" hidden="1"/>
    <cellStyle name="访问过的超链接" xfId="540" builtinId="9" hidden="1"/>
    <cellStyle name="访问过的超链接" xfId="541" builtinId="9" hidden="1"/>
    <cellStyle name="访问过的超链接" xfId="542" builtinId="9" hidden="1"/>
    <cellStyle name="访问过的超链接" xfId="543" builtinId="9" hidden="1"/>
    <cellStyle name="访问过的超链接" xfId="544" builtinId="9" hidden="1"/>
    <cellStyle name="访问过的超链接" xfId="545" builtinId="9" hidden="1"/>
    <cellStyle name="访问过的超链接" xfId="546" builtinId="9" hidden="1"/>
    <cellStyle name="访问过的超链接" xfId="547" builtinId="9" hidden="1"/>
    <cellStyle name="访问过的超链接" xfId="548" builtinId="9" hidden="1"/>
    <cellStyle name="访问过的超链接" xfId="549" builtinId="9" hidden="1"/>
    <cellStyle name="访问过的超链接" xfId="550" builtinId="9" hidden="1"/>
    <cellStyle name="访问过的超链接" xfId="551" builtinId="9" hidden="1"/>
    <cellStyle name="访问过的超链接" xfId="552" builtinId="9" hidden="1"/>
    <cellStyle name="访问过的超链接" xfId="553" builtinId="9" hidden="1"/>
    <cellStyle name="访问过的超链接" xfId="554" builtinId="9" hidden="1"/>
    <cellStyle name="访问过的超链接" xfId="555" builtinId="9" hidden="1"/>
    <cellStyle name="访问过的超链接" xfId="556" builtinId="9" hidden="1"/>
    <cellStyle name="访问过的超链接" xfId="557" builtinId="9" hidden="1"/>
    <cellStyle name="访问过的超链接" xfId="558" builtinId="9" hidden="1"/>
    <cellStyle name="访问过的超链接" xfId="559" builtinId="9" hidden="1"/>
    <cellStyle name="访问过的超链接" xfId="560" builtinId="9" hidden="1"/>
    <cellStyle name="访问过的超链接" xfId="561" builtinId="9" hidden="1"/>
    <cellStyle name="访问过的超链接" xfId="562" builtinId="9" hidden="1"/>
    <cellStyle name="访问过的超链接" xfId="563" builtinId="9" hidden="1"/>
    <cellStyle name="访问过的超链接" xfId="564" builtinId="9" hidden="1"/>
    <cellStyle name="访问过的超链接" xfId="565" builtinId="9" hidden="1"/>
    <cellStyle name="访问过的超链接" xfId="566" builtinId="9" hidden="1"/>
    <cellStyle name="访问过的超链接" xfId="567" builtinId="9" hidden="1"/>
    <cellStyle name="访问过的超链接" xfId="568" builtinId="9" hidden="1"/>
    <cellStyle name="访问过的超链接" xfId="569" builtinId="9" hidden="1"/>
    <cellStyle name="访问过的超链接" xfId="570" builtinId="9" hidden="1"/>
    <cellStyle name="访问过的超链接" xfId="469" builtinId="9" hidden="1"/>
    <cellStyle name="访问过的超链接" xfId="465" builtinId="9" hidden="1"/>
    <cellStyle name="访问过的超链接" xfId="461" builtinId="9" hidden="1"/>
    <cellStyle name="访问过的超链接" xfId="457" builtinId="9" hidden="1"/>
    <cellStyle name="访问过的超链接" xfId="453" builtinId="9" hidden="1"/>
    <cellStyle name="访问过的超链接" xfId="449" builtinId="9" hidden="1"/>
    <cellStyle name="访问过的超链接" xfId="445" builtinId="9" hidden="1"/>
    <cellStyle name="访问过的超链接" xfId="441" builtinId="9" hidden="1"/>
    <cellStyle name="访问过的超链接" xfId="437" builtinId="9" hidden="1"/>
    <cellStyle name="访问过的超链接" xfId="433" builtinId="9" hidden="1"/>
    <cellStyle name="访问过的超链接" xfId="429" builtinId="9" hidden="1"/>
    <cellStyle name="访问过的超链接" xfId="425" builtinId="9" hidden="1"/>
    <cellStyle name="访问过的超链接" xfId="421" builtinId="9" hidden="1"/>
    <cellStyle name="访问过的超链接" xfId="417" builtinId="9" hidden="1"/>
    <cellStyle name="访问过的超链接" xfId="413" builtinId="9" hidden="1"/>
    <cellStyle name="访问过的超链接" xfId="409" builtinId="9" hidden="1"/>
    <cellStyle name="访问过的超链接" xfId="405" builtinId="9" hidden="1"/>
    <cellStyle name="访问过的超链接" xfId="401" builtinId="9" hidden="1"/>
    <cellStyle name="访问过的超链接" xfId="397" builtinId="9" hidden="1"/>
    <cellStyle name="访问过的超链接" xfId="393" builtinId="9" hidden="1"/>
    <cellStyle name="访问过的超链接" xfId="389" builtinId="9" hidden="1"/>
    <cellStyle name="访问过的超链接" xfId="385" builtinId="9" hidden="1"/>
    <cellStyle name="访问过的超链接" xfId="381" builtinId="9" hidden="1"/>
    <cellStyle name="访问过的超链接" xfId="377" builtinId="9" hidden="1"/>
    <cellStyle name="访问过的超链接" xfId="373" builtinId="9" hidden="1"/>
    <cellStyle name="访问过的超链接" xfId="369" builtinId="9" hidden="1"/>
    <cellStyle name="访问过的超链接" xfId="365" builtinId="9" hidden="1"/>
    <cellStyle name="访问过的超链接" xfId="361" builtinId="9" hidden="1"/>
    <cellStyle name="访问过的超链接" xfId="357" builtinId="9" hidden="1"/>
    <cellStyle name="访问过的超链接" xfId="353" builtinId="9" hidden="1"/>
    <cellStyle name="访问过的超链接" xfId="349" builtinId="9" hidden="1"/>
    <cellStyle name="访问过的超链接" xfId="345" builtinId="9" hidden="1"/>
    <cellStyle name="访问过的超链接" xfId="341" builtinId="9" hidden="1"/>
    <cellStyle name="访问过的超链接" xfId="337" builtinId="9" hidden="1"/>
    <cellStyle name="访问过的超链接" xfId="333" builtinId="9" hidden="1"/>
    <cellStyle name="访问过的超链接" xfId="329" builtinId="9" hidden="1"/>
    <cellStyle name="访问过的超链接" xfId="325" builtinId="9" hidden="1"/>
    <cellStyle name="访问过的超链接" xfId="321" builtinId="9" hidden="1"/>
    <cellStyle name="访问过的超链接" xfId="317" builtinId="9" hidden="1"/>
    <cellStyle name="访问过的超链接" xfId="313" builtinId="9" hidden="1"/>
    <cellStyle name="访问过的超链接" xfId="571" builtinId="9" hidden="1"/>
    <cellStyle name="访问过的超链接" xfId="573" builtinId="9" hidden="1"/>
    <cellStyle name="访问过的超链接" xfId="575" builtinId="9" hidden="1"/>
    <cellStyle name="访问过的超链接" xfId="577" builtinId="9" hidden="1"/>
    <cellStyle name="访问过的超链接" xfId="579" builtinId="9" hidden="1"/>
    <cellStyle name="访问过的超链接" xfId="581" builtinId="9" hidden="1"/>
    <cellStyle name="访问过的超链接" xfId="583" builtinId="9" hidden="1"/>
    <cellStyle name="访问过的超链接" xfId="585" builtinId="9" hidden="1"/>
    <cellStyle name="访问过的超链接" xfId="587" builtinId="9" hidden="1"/>
    <cellStyle name="访问过的超链接" xfId="589" builtinId="9" hidden="1"/>
    <cellStyle name="访问过的超链接" xfId="591" builtinId="9" hidden="1"/>
    <cellStyle name="访问过的超链接" xfId="593" builtinId="9" hidden="1"/>
    <cellStyle name="访问过的超链接" xfId="595" builtinId="9" hidden="1"/>
    <cellStyle name="访问过的超链接" xfId="597" builtinId="9" hidden="1"/>
    <cellStyle name="访问过的超链接" xfId="599" builtinId="9" hidden="1"/>
    <cellStyle name="访问过的超链接" xfId="601" builtinId="9" hidden="1"/>
    <cellStyle name="访问过的超链接" xfId="603" builtinId="9" hidden="1"/>
    <cellStyle name="访问过的超链接" xfId="605" builtinId="9" hidden="1"/>
    <cellStyle name="访问过的超链接" xfId="607" builtinId="9" hidden="1"/>
    <cellStyle name="访问过的超链接" xfId="609" builtinId="9" hidden="1"/>
    <cellStyle name="访问过的超链接" xfId="611" builtinId="9" hidden="1"/>
    <cellStyle name="访问过的超链接" xfId="613" builtinId="9" hidden="1"/>
    <cellStyle name="访问过的超链接" xfId="615" builtinId="9" hidden="1"/>
    <cellStyle name="访问过的超链接" xfId="617" builtinId="9" hidden="1"/>
    <cellStyle name="访问过的超链接" xfId="619" builtinId="9" hidden="1"/>
    <cellStyle name="访问过的超链接" xfId="621" builtinId="9" hidden="1"/>
    <cellStyle name="访问过的超链接" xfId="623" builtinId="9" hidden="1"/>
    <cellStyle name="访问过的超链接" xfId="625" builtinId="9" hidden="1"/>
    <cellStyle name="访问过的超链接" xfId="627" builtinId="9" hidden="1"/>
    <cellStyle name="访问过的超链接" xfId="629" builtinId="9" hidden="1"/>
    <cellStyle name="访问过的超链接" xfId="631" builtinId="9" hidden="1"/>
    <cellStyle name="访问过的超链接" xfId="633" builtinId="9" hidden="1"/>
    <cellStyle name="访问过的超链接" xfId="635" builtinId="9" hidden="1"/>
    <cellStyle name="访问过的超链接" xfId="637" builtinId="9" hidden="1"/>
    <cellStyle name="访问过的超链接" xfId="639" builtinId="9" hidden="1"/>
    <cellStyle name="访问过的超链接" xfId="641" builtinId="9" hidden="1"/>
    <cellStyle name="访问过的超链接" xfId="643" builtinId="9" hidden="1"/>
    <cellStyle name="访问过的超链接" xfId="645" builtinId="9" hidden="1"/>
    <cellStyle name="访问过的超链接" xfId="647" builtinId="9" hidden="1"/>
    <cellStyle name="访问过的超链接" xfId="649" builtinId="9" hidden="1"/>
    <cellStyle name="访问过的超链接" xfId="651" builtinId="9" hidden="1"/>
    <cellStyle name="访问过的超链接" xfId="652" builtinId="9" hidden="1"/>
    <cellStyle name="访问过的超链接" xfId="653" builtinId="9" hidden="1"/>
    <cellStyle name="访问过的超链接" xfId="654" builtinId="9" hidden="1"/>
    <cellStyle name="访问过的超链接" xfId="655" builtinId="9" hidden="1"/>
    <cellStyle name="访问过的超链接" xfId="656" builtinId="9" hidden="1"/>
    <cellStyle name="访问过的超链接" xfId="657" builtinId="9" hidden="1"/>
    <cellStyle name="访问过的超链接" xfId="658" builtinId="9" hidden="1"/>
    <cellStyle name="访问过的超链接" xfId="659" builtinId="9" hidden="1"/>
    <cellStyle name="访问过的超链接" xfId="660" builtinId="9" hidden="1"/>
    <cellStyle name="访问过的超链接" xfId="661" builtinId="9" hidden="1"/>
    <cellStyle name="访问过的超链接" xfId="662" builtinId="9" hidden="1"/>
    <cellStyle name="访问过的超链接" xfId="663" builtinId="9" hidden="1"/>
    <cellStyle name="访问过的超链接" xfId="664" builtinId="9" hidden="1"/>
    <cellStyle name="访问过的超链接" xfId="665" builtinId="9" hidden="1"/>
    <cellStyle name="访问过的超链接" xfId="666" builtinId="9" hidden="1"/>
    <cellStyle name="访问过的超链接" xfId="667" builtinId="9" hidden="1"/>
    <cellStyle name="访问过的超链接" xfId="668" builtinId="9" hidden="1"/>
    <cellStyle name="访问过的超链接" xfId="669" builtinId="9" hidden="1"/>
    <cellStyle name="访问过的超链接" xfId="670" builtinId="9" hidden="1"/>
    <cellStyle name="访问过的超链接" xfId="671" builtinId="9" hidden="1"/>
    <cellStyle name="访问过的超链接" xfId="672" builtinId="9" hidden="1"/>
    <cellStyle name="访问过的超链接" xfId="673" builtinId="9" hidden="1"/>
    <cellStyle name="访问过的超链接" xfId="674" builtinId="9" hidden="1"/>
    <cellStyle name="访问过的超链接" xfId="675" builtinId="9" hidden="1"/>
    <cellStyle name="访问过的超链接" xfId="676" builtinId="9" hidden="1"/>
    <cellStyle name="访问过的超链接" xfId="677" builtinId="9" hidden="1"/>
    <cellStyle name="访问过的超链接" xfId="678" builtinId="9" hidden="1"/>
    <cellStyle name="访问过的超链接" xfId="679" builtinId="9" hidden="1"/>
    <cellStyle name="访问过的超链接" xfId="680" builtinId="9" hidden="1"/>
    <cellStyle name="访问过的超链接" xfId="681" builtinId="9" hidden="1"/>
    <cellStyle name="访问过的超链接" xfId="682" builtinId="9" hidden="1"/>
    <cellStyle name="访问过的超链接" xfId="683" builtinId="9" hidden="1"/>
    <cellStyle name="访问过的超链接" xfId="684" builtinId="9" hidden="1"/>
    <cellStyle name="访问过的超链接" xfId="685" builtinId="9" hidden="1"/>
    <cellStyle name="访问过的超链接" xfId="686" builtinId="9" hidden="1"/>
    <cellStyle name="访问过的超链接" xfId="687" builtinId="9" hidden="1"/>
    <cellStyle name="访问过的超链接" xfId="688" builtinId="9" hidden="1"/>
    <cellStyle name="访问过的超链接" xfId="689" builtinId="9" hidden="1"/>
    <cellStyle name="访问过的超链接" xfId="690" builtinId="9" hidden="1"/>
    <cellStyle name="访问过的超链接" xfId="691" builtinId="9" hidden="1"/>
    <cellStyle name="访问过的超链接" xfId="692" builtinId="9" hidden="1"/>
    <cellStyle name="访问过的超链接" xfId="693" builtinId="9" hidden="1"/>
    <cellStyle name="访问过的超链接" xfId="694" builtinId="9" hidden="1"/>
    <cellStyle name="访问过的超链接" xfId="695" builtinId="9" hidden="1"/>
    <cellStyle name="访问过的超链接" xfId="696" builtinId="9" hidden="1"/>
    <cellStyle name="访问过的超链接" xfId="697" builtinId="9" hidden="1"/>
    <cellStyle name="访问过的超链接" xfId="698" builtinId="9" hidden="1"/>
    <cellStyle name="访问过的超链接" xfId="699" builtinId="9" hidden="1"/>
    <cellStyle name="访问过的超链接" xfId="700" builtinId="9" hidden="1"/>
    <cellStyle name="访问过的超链接" xfId="701" builtinId="9" hidden="1"/>
    <cellStyle name="访问过的超链接" xfId="702" builtinId="9" hidden="1"/>
    <cellStyle name="访问过的超链接" xfId="703" builtinId="9" hidden="1"/>
    <cellStyle name="访问过的超链接" xfId="704" builtinId="9" hidden="1"/>
    <cellStyle name="访问过的超链接" xfId="705" builtinId="9" hidden="1"/>
    <cellStyle name="访问过的超链接" xfId="706" builtinId="9" hidden="1"/>
    <cellStyle name="访问过的超链接" xfId="707" builtinId="9" hidden="1"/>
    <cellStyle name="访问过的超链接" xfId="708" builtinId="9" hidden="1"/>
    <cellStyle name="访问过的超链接" xfId="709" builtinId="9" hidden="1"/>
    <cellStyle name="访问过的超链接" xfId="710" builtinId="9" hidden="1"/>
    <cellStyle name="访问过的超链接" xfId="711" builtinId="9" hidden="1"/>
    <cellStyle name="访问过的超链接" xfId="712" builtinId="9" hidden="1"/>
    <cellStyle name="访问过的超链接" xfId="713" builtinId="9" hidden="1"/>
    <cellStyle name="访问过的超链接" xfId="714" builtinId="9" hidden="1"/>
    <cellStyle name="访问过的超链接" xfId="715" builtinId="9" hidden="1"/>
    <cellStyle name="访问过的超链接" xfId="716" builtinId="9" hidden="1"/>
    <cellStyle name="访问过的超链接" xfId="717" builtinId="9" hidden="1"/>
    <cellStyle name="访问过的超链接" xfId="718" builtinId="9" hidden="1"/>
    <cellStyle name="访问过的超链接" xfId="719" builtinId="9" hidden="1"/>
    <cellStyle name="访问过的超链接" xfId="720" builtinId="9" hidden="1"/>
    <cellStyle name="访问过的超链接" xfId="721" builtinId="9" hidden="1"/>
    <cellStyle name="访问过的超链接" xfId="722" builtinId="9" hidden="1"/>
    <cellStyle name="访问过的超链接" xfId="723" builtinId="9" hidden="1"/>
    <cellStyle name="访问过的超链接" xfId="724" builtinId="9" hidden="1"/>
    <cellStyle name="访问过的超链接" xfId="725" builtinId="9" hidden="1"/>
    <cellStyle name="访问过的超链接" xfId="726" builtinId="9" hidden="1"/>
    <cellStyle name="访问过的超链接" xfId="727" builtinId="9" hidden="1"/>
    <cellStyle name="访问过的超链接" xfId="728" builtinId="9" hidden="1"/>
    <cellStyle name="访问过的超链接" xfId="729" builtinId="9" hidden="1"/>
    <cellStyle name="访问过的超链接" xfId="730" builtinId="9" hidden="1"/>
    <cellStyle name="访问过的超链接" xfId="731" builtinId="9" hidden="1"/>
    <cellStyle name="访问过的超链接" xfId="732" builtinId="9" hidden="1"/>
    <cellStyle name="访问过的超链接" xfId="733" builtinId="9" hidden="1"/>
    <cellStyle name="访问过的超链接" xfId="734" builtinId="9" hidden="1"/>
    <cellStyle name="访问过的超链接" xfId="735" builtinId="9" hidden="1"/>
    <cellStyle name="访问过的超链接" xfId="736" builtinId="9" hidden="1"/>
    <cellStyle name="访问过的超链接" xfId="737" builtinId="9" hidden="1"/>
    <cellStyle name="访问过的超链接" xfId="738" builtinId="9" hidden="1"/>
    <cellStyle name="访问过的超链接" xfId="739" builtinId="9" hidden="1"/>
    <cellStyle name="访问过的超链接" xfId="740" builtinId="9" hidden="1"/>
    <cellStyle name="访问过的超链接" xfId="741" builtinId="9" hidden="1"/>
    <cellStyle name="访问过的超链接" xfId="742" builtinId="9" hidden="1"/>
    <cellStyle name="访问过的超链接" xfId="743" builtinId="9" hidden="1"/>
    <cellStyle name="访问过的超链接" xfId="744" builtinId="9" hidden="1"/>
    <cellStyle name="访问过的超链接" xfId="745" builtinId="9" hidden="1"/>
    <cellStyle name="访问过的超链接" xfId="746" builtinId="9" hidden="1"/>
    <cellStyle name="访问过的超链接" xfId="747" builtinId="9" hidden="1"/>
    <cellStyle name="访问过的超链接" xfId="748" builtinId="9" hidden="1"/>
    <cellStyle name="访问过的超链接" xfId="749" builtinId="9" hidden="1"/>
    <cellStyle name="访问过的超链接" xfId="750" builtinId="9" hidden="1"/>
    <cellStyle name="访问过的超链接" xfId="752" builtinId="9" hidden="1"/>
    <cellStyle name="访问过的超链接" xfId="754" builtinId="9" hidden="1"/>
    <cellStyle name="访问过的超链接" xfId="756" builtinId="9" hidden="1"/>
    <cellStyle name="访问过的超链接" xfId="758" builtinId="9" hidden="1"/>
    <cellStyle name="访问过的超链接" xfId="760" builtinId="9" hidden="1"/>
    <cellStyle name="访问过的超链接" xfId="762" builtinId="9" hidden="1"/>
    <cellStyle name="访问过的超链接" xfId="764" builtinId="9" hidden="1"/>
    <cellStyle name="访问过的超链接" xfId="766" builtinId="9" hidden="1"/>
    <cellStyle name="访问过的超链接" xfId="768" builtinId="9" hidden="1"/>
    <cellStyle name="访问过的超链接" xfId="770" builtinId="9" hidden="1"/>
    <cellStyle name="访问过的超链接" xfId="772" builtinId="9" hidden="1"/>
    <cellStyle name="访问过的超链接" xfId="774" builtinId="9" hidden="1"/>
    <cellStyle name="访问过的超链接" xfId="776" builtinId="9" hidden="1"/>
    <cellStyle name="访问过的超链接" xfId="778" builtinId="9" hidden="1"/>
    <cellStyle name="访问过的超链接" xfId="780" builtinId="9" hidden="1"/>
    <cellStyle name="访问过的超链接" xfId="782" builtinId="9" hidden="1"/>
    <cellStyle name="访问过的超链接" xfId="784" builtinId="9" hidden="1"/>
    <cellStyle name="访问过的超链接" xfId="786" builtinId="9" hidden="1"/>
    <cellStyle name="访问过的超链接" xfId="788" builtinId="9" hidden="1"/>
    <cellStyle name="访问过的超链接" xfId="790" builtinId="9" hidden="1"/>
    <cellStyle name="访问过的超链接" xfId="792" builtinId="9" hidden="1"/>
    <cellStyle name="访问过的超链接" xfId="794" builtinId="9" hidden="1"/>
    <cellStyle name="访问过的超链接" xfId="796" builtinId="9" hidden="1"/>
    <cellStyle name="访问过的超链接" xfId="798" builtinId="9" hidden="1"/>
    <cellStyle name="访问过的超链接" xfId="800" builtinId="9" hidden="1"/>
    <cellStyle name="访问过的超链接" xfId="802" builtinId="9" hidden="1"/>
    <cellStyle name="访问过的超链接" xfId="804" builtinId="9" hidden="1"/>
    <cellStyle name="访问过的超链接" xfId="806" builtinId="9" hidden="1"/>
    <cellStyle name="访问过的超链接" xfId="808" builtinId="9" hidden="1"/>
    <cellStyle name="访问过的超链接" xfId="810" builtinId="9" hidden="1"/>
    <cellStyle name="访问过的超链接" xfId="812" builtinId="9" hidden="1"/>
    <cellStyle name="访问过的超链接" xfId="814" builtinId="9" hidden="1"/>
    <cellStyle name="访问过的超链接" xfId="816" builtinId="9" hidden="1"/>
    <cellStyle name="访问过的超链接" xfId="818" builtinId="9" hidden="1"/>
    <cellStyle name="访问过的超链接" xfId="820" builtinId="9" hidden="1"/>
    <cellStyle name="访问过的超链接" xfId="822" builtinId="9" hidden="1"/>
    <cellStyle name="访问过的超链接" xfId="824" builtinId="9" hidden="1"/>
    <cellStyle name="访问过的超链接" xfId="826" builtinId="9" hidden="1"/>
    <cellStyle name="访问过的超链接" xfId="828" builtinId="9" hidden="1"/>
    <cellStyle name="访问过的超链接" xfId="830" builtinId="9" hidden="1"/>
    <cellStyle name="访问过的超链接" xfId="832" builtinId="9" hidden="1"/>
    <cellStyle name="访问过的超链接" xfId="834" builtinId="9" hidden="1"/>
    <cellStyle name="访问过的超链接" xfId="836" builtinId="9" hidden="1"/>
    <cellStyle name="访问过的超链接" xfId="838" builtinId="9" hidden="1"/>
    <cellStyle name="访问过的超链接" xfId="840" builtinId="9" hidden="1"/>
    <cellStyle name="访问过的超链接" xfId="842" builtinId="9" hidden="1"/>
    <cellStyle name="访问过的超链接" xfId="844" builtinId="9" hidden="1"/>
    <cellStyle name="访问过的超链接" xfId="846" builtinId="9" hidden="1"/>
    <cellStyle name="访问过的超链接" xfId="848" builtinId="9" hidden="1"/>
    <cellStyle name="访问过的超链接" xfId="850" builtinId="9" hidden="1"/>
    <cellStyle name="访问过的超链接" xfId="852" builtinId="9" hidden="1"/>
    <cellStyle name="访问过的超链接" xfId="854" builtinId="9" hidden="1"/>
    <cellStyle name="访问过的超链接" xfId="856" builtinId="9" hidden="1"/>
    <cellStyle name="访问过的超链接" xfId="858" builtinId="9" hidden="1"/>
    <cellStyle name="访问过的超链接" xfId="860" builtinId="9" hidden="1"/>
    <cellStyle name="访问过的超链接" xfId="862" builtinId="9" hidden="1"/>
    <cellStyle name="访问过的超链接" xfId="864" builtinId="9" hidden="1"/>
    <cellStyle name="访问过的超链接" xfId="866" builtinId="9" hidden="1"/>
    <cellStyle name="访问过的超链接" xfId="868" builtinId="9" hidden="1"/>
    <cellStyle name="访问过的超链接" xfId="870" builtinId="9" hidden="1"/>
    <cellStyle name="访问过的超链接" xfId="872" builtinId="9" hidden="1"/>
    <cellStyle name="访问过的超链接" xfId="874" builtinId="9" hidden="1"/>
    <cellStyle name="访问过的超链接" xfId="876" builtinId="9" hidden="1"/>
    <cellStyle name="访问过的超链接" xfId="878" builtinId="9" hidden="1"/>
    <cellStyle name="访问过的超链接" xfId="880" builtinId="9" hidden="1"/>
    <cellStyle name="访问过的超链接" xfId="882" builtinId="9" hidden="1"/>
    <cellStyle name="访问过的超链接" xfId="884" builtinId="9" hidden="1"/>
    <cellStyle name="访问过的超链接" xfId="886" builtinId="9" hidden="1"/>
    <cellStyle name="访问过的超链接" xfId="888" builtinId="9" hidden="1"/>
    <cellStyle name="访问过的超链接" xfId="890" builtinId="9" hidden="1"/>
    <cellStyle name="访问过的超链接" xfId="892" builtinId="9" hidden="1"/>
    <cellStyle name="访问过的超链接" xfId="894" builtinId="9" hidden="1"/>
    <cellStyle name="访问过的超链接" xfId="896" builtinId="9" hidden="1"/>
    <cellStyle name="访问过的超链接" xfId="898" builtinId="9" hidden="1"/>
    <cellStyle name="访问过的超链接" xfId="900" builtinId="9" hidden="1"/>
    <cellStyle name="访问过的超链接" xfId="902" builtinId="9" hidden="1"/>
    <cellStyle name="访问过的超链接" xfId="904" builtinId="9" hidden="1"/>
    <cellStyle name="访问过的超链接" xfId="906" builtinId="9" hidden="1"/>
    <cellStyle name="访问过的超链接" xfId="908" builtinId="9" hidden="1"/>
    <cellStyle name="访问过的超链接" xfId="910" builtinId="9" hidden="1"/>
    <cellStyle name="访问过的超链接" xfId="911" builtinId="9" hidden="1"/>
    <cellStyle name="访问过的超链接" xfId="912" builtinId="9" hidden="1"/>
    <cellStyle name="访问过的超链接" xfId="913" builtinId="9" hidden="1"/>
    <cellStyle name="访问过的超链接" xfId="914" builtinId="9" hidden="1"/>
    <cellStyle name="访问过的超链接" xfId="915" builtinId="9" hidden="1"/>
    <cellStyle name="访问过的超链接" xfId="916" builtinId="9" hidden="1"/>
    <cellStyle name="访问过的超链接" xfId="917" builtinId="9" hidden="1"/>
    <cellStyle name="访问过的超链接" xfId="918" builtinId="9" hidden="1"/>
    <cellStyle name="访问过的超链接" xfId="919" builtinId="9" hidden="1"/>
    <cellStyle name="访问过的超链接" xfId="920" builtinId="9" hidden="1"/>
    <cellStyle name="访问过的超链接" xfId="921" builtinId="9" hidden="1"/>
    <cellStyle name="访问过的超链接" xfId="922" builtinId="9" hidden="1"/>
    <cellStyle name="访问过的超链接" xfId="923" builtinId="9" hidden="1"/>
    <cellStyle name="访问过的超链接" xfId="924" builtinId="9" hidden="1"/>
    <cellStyle name="访问过的超链接" xfId="925" builtinId="9" hidden="1"/>
    <cellStyle name="访问过的超链接" xfId="926" builtinId="9" hidden="1"/>
    <cellStyle name="访问过的超链接" xfId="927" builtinId="9" hidden="1"/>
    <cellStyle name="访问过的超链接" xfId="928" builtinId="9" hidden="1"/>
    <cellStyle name="访问过的超链接" xfId="929" builtinId="9" hidden="1"/>
    <cellStyle name="访问过的超链接" xfId="930" builtinId="9" hidden="1"/>
    <cellStyle name="访问过的超链接" xfId="931" builtinId="9" hidden="1"/>
    <cellStyle name="访问过的超链接" xfId="932" builtinId="9" hidden="1"/>
    <cellStyle name="访问过的超链接" xfId="933" builtinId="9" hidden="1"/>
    <cellStyle name="访问过的超链接" xfId="934" builtinId="9" hidden="1"/>
    <cellStyle name="访问过的超链接" xfId="935" builtinId="9" hidden="1"/>
    <cellStyle name="访问过的超链接" xfId="936" builtinId="9" hidden="1"/>
    <cellStyle name="访问过的超链接" xfId="937" builtinId="9" hidden="1"/>
    <cellStyle name="访问过的超链接" xfId="938" builtinId="9" hidden="1"/>
    <cellStyle name="访问过的超链接" xfId="939" builtinId="9" hidden="1"/>
    <cellStyle name="访问过的超链接" xfId="940" builtinId="9" hidden="1"/>
    <cellStyle name="访问过的超链接" xfId="941" builtinId="9" hidden="1"/>
    <cellStyle name="访问过的超链接" xfId="942" builtinId="9" hidden="1"/>
    <cellStyle name="访问过的超链接" xfId="943" builtinId="9" hidden="1"/>
    <cellStyle name="访问过的超链接" xfId="944" builtinId="9" hidden="1"/>
    <cellStyle name="访问过的超链接" xfId="945" builtinId="9" hidden="1"/>
    <cellStyle name="访问过的超链接" xfId="946" builtinId="9" hidden="1"/>
    <cellStyle name="访问过的超链接" xfId="947" builtinId="9" hidden="1"/>
    <cellStyle name="访问过的超链接" xfId="948" builtinId="9" hidden="1"/>
    <cellStyle name="访问过的超链接" xfId="949" builtinId="9" hidden="1"/>
    <cellStyle name="访问过的超链接" xfId="950" builtinId="9" hidden="1"/>
    <cellStyle name="访问过的超链接" xfId="951" builtinId="9" hidden="1"/>
    <cellStyle name="访问过的超链接" xfId="952" builtinId="9" hidden="1"/>
    <cellStyle name="访问过的超链接" xfId="953" builtinId="9" hidden="1"/>
    <cellStyle name="访问过的超链接" xfId="954" builtinId="9" hidden="1"/>
    <cellStyle name="访问过的超链接" xfId="955" builtinId="9" hidden="1"/>
    <cellStyle name="访问过的超链接" xfId="956" builtinId="9" hidden="1"/>
    <cellStyle name="访问过的超链接" xfId="957" builtinId="9" hidden="1"/>
    <cellStyle name="访问过的超链接" xfId="958" builtinId="9" hidden="1"/>
    <cellStyle name="访问过的超链接" xfId="959" builtinId="9" hidden="1"/>
    <cellStyle name="访问过的超链接" xfId="960" builtinId="9" hidden="1"/>
    <cellStyle name="访问过的超链接" xfId="961" builtinId="9" hidden="1"/>
    <cellStyle name="访问过的超链接" xfId="962" builtinId="9" hidden="1"/>
    <cellStyle name="访问过的超链接" xfId="963" builtinId="9" hidden="1"/>
    <cellStyle name="访问过的超链接" xfId="964" builtinId="9" hidden="1"/>
    <cellStyle name="访问过的超链接" xfId="965" builtinId="9" hidden="1"/>
    <cellStyle name="访问过的超链接" xfId="966" builtinId="9" hidden="1"/>
    <cellStyle name="访问过的超链接" xfId="967" builtinId="9" hidden="1"/>
    <cellStyle name="访问过的超链接" xfId="968" builtinId="9" hidden="1"/>
    <cellStyle name="访问过的超链接" xfId="969" builtinId="9" hidden="1"/>
    <cellStyle name="访问过的超链接" xfId="970" builtinId="9" hidden="1"/>
    <cellStyle name="访问过的超链接" xfId="971" builtinId="9" hidden="1"/>
    <cellStyle name="访问过的超链接" xfId="972" builtinId="9" hidden="1"/>
    <cellStyle name="访问过的超链接" xfId="973" builtinId="9" hidden="1"/>
    <cellStyle name="访问过的超链接" xfId="974" builtinId="9" hidden="1"/>
    <cellStyle name="访问过的超链接" xfId="975" builtinId="9" hidden="1"/>
    <cellStyle name="访问过的超链接" xfId="976" builtinId="9" hidden="1"/>
    <cellStyle name="访问过的超链接" xfId="977" builtinId="9" hidden="1"/>
    <cellStyle name="访问过的超链接" xfId="978" builtinId="9" hidden="1"/>
    <cellStyle name="访问过的超链接" xfId="979" builtinId="9" hidden="1"/>
    <cellStyle name="访问过的超链接" xfId="980" builtinId="9" hidden="1"/>
    <cellStyle name="访问过的超链接" xfId="981" builtinId="9" hidden="1"/>
    <cellStyle name="访问过的超链接" xfId="982" builtinId="9" hidden="1"/>
    <cellStyle name="访问过的超链接" xfId="983" builtinId="9" hidden="1"/>
    <cellStyle name="访问过的超链接" xfId="984" builtinId="9" hidden="1"/>
    <cellStyle name="访问过的超链接" xfId="985" builtinId="9" hidden="1"/>
    <cellStyle name="访问过的超链接" xfId="986" builtinId="9" hidden="1"/>
    <cellStyle name="访问过的超链接" xfId="987" builtinId="9" hidden="1"/>
    <cellStyle name="访问过的超链接" xfId="988" builtinId="9" hidden="1"/>
    <cellStyle name="访问过的超链接" xfId="989" builtinId="9" hidden="1"/>
    <cellStyle name="访问过的超链接" xfId="990" builtinId="9" hidden="1"/>
    <cellStyle name="访问过的超链接" xfId="991" builtinId="9" hidden="1"/>
    <cellStyle name="访问过的超链接" xfId="992" builtinId="9" hidden="1"/>
    <cellStyle name="访问过的超链接" xfId="993" builtinId="9" hidden="1"/>
    <cellStyle name="访问过的超链接" xfId="994" builtinId="9" hidden="1"/>
    <cellStyle name="访问过的超链接" xfId="995" builtinId="9" hidden="1"/>
    <cellStyle name="访问过的超链接" xfId="996" builtinId="9" hidden="1"/>
    <cellStyle name="访问过的超链接" xfId="997" builtinId="9" hidden="1"/>
    <cellStyle name="访问过的超链接" xfId="998" builtinId="9" hidden="1"/>
    <cellStyle name="访问过的超链接" xfId="999" builtinId="9" hidden="1"/>
    <cellStyle name="访问过的超链接" xfId="1000" builtinId="9" hidden="1"/>
    <cellStyle name="访问过的超链接" xfId="1001" builtinId="9" hidden="1"/>
    <cellStyle name="访问过的超链接" xfId="1002" builtinId="9" hidden="1"/>
    <cellStyle name="访问过的超链接" xfId="1003" builtinId="9" hidden="1"/>
    <cellStyle name="访问过的超链接" xfId="1004" builtinId="9" hidden="1"/>
    <cellStyle name="访问过的超链接" xfId="1005" builtinId="9" hidden="1"/>
    <cellStyle name="访问过的超链接" xfId="1006" builtinId="9" hidden="1"/>
    <cellStyle name="访问过的超链接" xfId="1007" builtinId="9" hidden="1"/>
    <cellStyle name="访问过的超链接" xfId="1008" builtinId="9" hidden="1"/>
    <cellStyle name="访问过的超链接" xfId="905" builtinId="9" hidden="1"/>
    <cellStyle name="访问过的超链接" xfId="901" builtinId="9" hidden="1"/>
    <cellStyle name="访问过的超链接" xfId="897" builtinId="9" hidden="1"/>
    <cellStyle name="访问过的超链接" xfId="893" builtinId="9" hidden="1"/>
    <cellStyle name="访问过的超链接" xfId="889" builtinId="9" hidden="1"/>
    <cellStyle name="访问过的超链接" xfId="885" builtinId="9" hidden="1"/>
    <cellStyle name="访问过的超链接" xfId="881" builtinId="9" hidden="1"/>
    <cellStyle name="访问过的超链接" xfId="877" builtinId="9" hidden="1"/>
    <cellStyle name="访问过的超链接" xfId="873" builtinId="9" hidden="1"/>
    <cellStyle name="访问过的超链接" xfId="869" builtinId="9" hidden="1"/>
    <cellStyle name="访问过的超链接" xfId="865" builtinId="9" hidden="1"/>
    <cellStyle name="访问过的超链接" xfId="861" builtinId="9" hidden="1"/>
    <cellStyle name="访问过的超链接" xfId="857" builtinId="9" hidden="1"/>
    <cellStyle name="访问过的超链接" xfId="853" builtinId="9" hidden="1"/>
    <cellStyle name="访问过的超链接" xfId="849" builtinId="9" hidden="1"/>
    <cellStyle name="访问过的超链接" xfId="845" builtinId="9" hidden="1"/>
    <cellStyle name="访问过的超链接" xfId="841" builtinId="9" hidden="1"/>
    <cellStyle name="访问过的超链接" xfId="837" builtinId="9" hidden="1"/>
    <cellStyle name="访问过的超链接" xfId="833" builtinId="9" hidden="1"/>
    <cellStyle name="访问过的超链接" xfId="829" builtinId="9" hidden="1"/>
    <cellStyle name="访问过的超链接" xfId="825" builtinId="9" hidden="1"/>
    <cellStyle name="访问过的超链接" xfId="821" builtinId="9" hidden="1"/>
    <cellStyle name="访问过的超链接" xfId="817" builtinId="9" hidden="1"/>
    <cellStyle name="访问过的超链接" xfId="813" builtinId="9" hidden="1"/>
    <cellStyle name="访问过的超链接" xfId="809" builtinId="9" hidden="1"/>
    <cellStyle name="访问过的超链接" xfId="805" builtinId="9" hidden="1"/>
    <cellStyle name="访问过的超链接" xfId="801" builtinId="9" hidden="1"/>
    <cellStyle name="访问过的超链接" xfId="797" builtinId="9" hidden="1"/>
    <cellStyle name="访问过的超链接" xfId="793" builtinId="9" hidden="1"/>
    <cellStyle name="访问过的超链接" xfId="789" builtinId="9" hidden="1"/>
    <cellStyle name="访问过的超链接" xfId="785" builtinId="9" hidden="1"/>
    <cellStyle name="访问过的超链接" xfId="781" builtinId="9" hidden="1"/>
    <cellStyle name="访问过的超链接" xfId="777" builtinId="9" hidden="1"/>
    <cellStyle name="访问过的超链接" xfId="773" builtinId="9" hidden="1"/>
    <cellStyle name="访问过的超链接" xfId="769" builtinId="9" hidden="1"/>
    <cellStyle name="访问过的超链接" xfId="765" builtinId="9" hidden="1"/>
    <cellStyle name="访问过的超链接" xfId="761" builtinId="9" hidden="1"/>
    <cellStyle name="访问过的超链接" xfId="757" builtinId="9" hidden="1"/>
    <cellStyle name="访问过的超链接" xfId="753" builtinId="9" hidden="1"/>
    <cellStyle name="访问过的超链接" xfId="471" builtinId="9" hidden="1"/>
    <cellStyle name="访问过的超链接" xfId="1010" builtinId="9" hidden="1"/>
    <cellStyle name="访问过的超链接" xfId="1012" builtinId="9" hidden="1"/>
    <cellStyle name="访问过的超链接" xfId="1014" builtinId="9" hidden="1"/>
    <cellStyle name="访问过的超链接" xfId="1016" builtinId="9" hidden="1"/>
    <cellStyle name="访问过的超链接" xfId="1018" builtinId="9" hidden="1"/>
    <cellStyle name="访问过的超链接" xfId="1020" builtinId="9" hidden="1"/>
    <cellStyle name="访问过的超链接" xfId="1022" builtinId="9" hidden="1"/>
    <cellStyle name="访问过的超链接" xfId="1024" builtinId="9" hidden="1"/>
    <cellStyle name="访问过的超链接" xfId="1026" builtinId="9" hidden="1"/>
    <cellStyle name="访问过的超链接" xfId="1028" builtinId="9" hidden="1"/>
    <cellStyle name="访问过的超链接" xfId="1030" builtinId="9" hidden="1"/>
    <cellStyle name="访问过的超链接" xfId="1032" builtinId="9" hidden="1"/>
    <cellStyle name="访问过的超链接" xfId="1034" builtinId="9" hidden="1"/>
    <cellStyle name="访问过的超链接" xfId="1036" builtinId="9" hidden="1"/>
    <cellStyle name="访问过的超链接" xfId="1038" builtinId="9" hidden="1"/>
    <cellStyle name="访问过的超链接" xfId="1040" builtinId="9" hidden="1"/>
    <cellStyle name="访问过的超链接" xfId="1042" builtinId="9" hidden="1"/>
    <cellStyle name="访问过的超链接" xfId="1044" builtinId="9" hidden="1"/>
    <cellStyle name="访问过的超链接" xfId="1046" builtinId="9" hidden="1"/>
    <cellStyle name="访问过的超链接" xfId="1048" builtinId="9" hidden="1"/>
    <cellStyle name="访问过的超链接" xfId="1050" builtinId="9" hidden="1"/>
    <cellStyle name="访问过的超链接" xfId="1052" builtinId="9" hidden="1"/>
    <cellStyle name="访问过的超链接" xfId="1054" builtinId="9" hidden="1"/>
    <cellStyle name="访问过的超链接" xfId="1056" builtinId="9" hidden="1"/>
    <cellStyle name="访问过的超链接" xfId="1058" builtinId="9" hidden="1"/>
    <cellStyle name="访问过的超链接" xfId="1060" builtinId="9" hidden="1"/>
    <cellStyle name="访问过的超链接" xfId="1062" builtinId="9" hidden="1"/>
    <cellStyle name="访问过的超链接" xfId="1064" builtinId="9" hidden="1"/>
    <cellStyle name="访问过的超链接" xfId="1066" builtinId="9" hidden="1"/>
    <cellStyle name="访问过的超链接" xfId="1068" builtinId="9" hidden="1"/>
    <cellStyle name="访问过的超链接" xfId="1070" builtinId="9" hidden="1"/>
    <cellStyle name="访问过的超链接" xfId="1072" builtinId="9" hidden="1"/>
    <cellStyle name="访问过的超链接" xfId="1074" builtinId="9" hidden="1"/>
    <cellStyle name="访问过的超链接" xfId="1076" builtinId="9" hidden="1"/>
    <cellStyle name="访问过的超链接" xfId="1078" builtinId="9" hidden="1"/>
    <cellStyle name="访问过的超链接" xfId="1080" builtinId="9" hidden="1"/>
    <cellStyle name="访问过的超链接" xfId="1082" builtinId="9" hidden="1"/>
    <cellStyle name="访问过的超链接" xfId="1084" builtinId="9" hidden="1"/>
    <cellStyle name="访问过的超链接" xfId="1086" builtinId="9" hidden="1"/>
    <cellStyle name="访问过的超链接" xfId="1088" builtinId="9" hidden="1"/>
    <cellStyle name="访问过的超链接" xfId="1090" builtinId="9" hidden="1"/>
    <cellStyle name="访问过的超链接" xfId="1091" builtinId="9" hidden="1"/>
    <cellStyle name="访问过的超链接" xfId="1092" builtinId="9" hidden="1"/>
    <cellStyle name="访问过的超链接" xfId="1093" builtinId="9" hidden="1"/>
    <cellStyle name="访问过的超链接" xfId="1094" builtinId="9" hidden="1"/>
    <cellStyle name="访问过的超链接" xfId="1095" builtinId="9" hidden="1"/>
    <cellStyle name="访问过的超链接" xfId="1096" builtinId="9" hidden="1"/>
    <cellStyle name="访问过的超链接" xfId="1097" builtinId="9" hidden="1"/>
    <cellStyle name="访问过的超链接" xfId="1098" builtinId="9" hidden="1"/>
    <cellStyle name="访问过的超链接" xfId="1099" builtinId="9" hidden="1"/>
    <cellStyle name="访问过的超链接" xfId="1100" builtinId="9" hidden="1"/>
    <cellStyle name="访问过的超链接" xfId="1101" builtinId="9" hidden="1"/>
    <cellStyle name="访问过的超链接" xfId="1102" builtinId="9" hidden="1"/>
    <cellStyle name="访问过的超链接" xfId="1103" builtinId="9" hidden="1"/>
    <cellStyle name="访问过的超链接" xfId="1104" builtinId="9" hidden="1"/>
    <cellStyle name="访问过的超链接" xfId="1105" builtinId="9" hidden="1"/>
    <cellStyle name="访问过的超链接" xfId="1106" builtinId="9" hidden="1"/>
    <cellStyle name="访问过的超链接" xfId="1107" builtinId="9" hidden="1"/>
    <cellStyle name="访问过的超链接" xfId="1108" builtinId="9" hidden="1"/>
    <cellStyle name="访问过的超链接" xfId="1109" builtinId="9" hidden="1"/>
    <cellStyle name="访问过的超链接" xfId="1110" builtinId="9" hidden="1"/>
    <cellStyle name="访问过的超链接" xfId="1111" builtinId="9" hidden="1"/>
    <cellStyle name="访问过的超链接" xfId="1112" builtinId="9" hidden="1"/>
    <cellStyle name="访问过的超链接" xfId="1113" builtinId="9" hidden="1"/>
    <cellStyle name="访问过的超链接" xfId="1114" builtinId="9" hidden="1"/>
    <cellStyle name="访问过的超链接" xfId="1115" builtinId="9" hidden="1"/>
    <cellStyle name="访问过的超链接" xfId="1116" builtinId="9" hidden="1"/>
    <cellStyle name="访问过的超链接" xfId="1117" builtinId="9" hidden="1"/>
    <cellStyle name="访问过的超链接" xfId="1118" builtinId="9" hidden="1"/>
    <cellStyle name="访问过的超链接" xfId="1119" builtinId="9" hidden="1"/>
    <cellStyle name="访问过的超链接" xfId="1120" builtinId="9" hidden="1"/>
    <cellStyle name="访问过的超链接" xfId="1121" builtinId="9" hidden="1"/>
    <cellStyle name="访问过的超链接" xfId="1122" builtinId="9" hidden="1"/>
    <cellStyle name="访问过的超链接" xfId="1123" builtinId="9" hidden="1"/>
    <cellStyle name="访问过的超链接" xfId="1124" builtinId="9" hidden="1"/>
    <cellStyle name="访问过的超链接" xfId="1125" builtinId="9" hidden="1"/>
    <cellStyle name="访问过的超链接" xfId="1126" builtinId="9" hidden="1"/>
    <cellStyle name="访问过的超链接" xfId="1127" builtinId="9" hidden="1"/>
    <cellStyle name="访问过的超链接" xfId="1128" builtinId="9" hidden="1"/>
    <cellStyle name="访问过的超链接" xfId="1129" builtinId="9" hidden="1"/>
    <cellStyle name="访问过的超链接" xfId="1130" builtinId="9" hidden="1"/>
    <cellStyle name="访问过的超链接" xfId="1131" builtinId="9" hidden="1"/>
    <cellStyle name="访问过的超链接" xfId="1132" builtinId="9" hidden="1"/>
    <cellStyle name="访问过的超链接" xfId="1133" builtinId="9" hidden="1"/>
    <cellStyle name="访问过的超链接" xfId="1134" builtinId="9" hidden="1"/>
    <cellStyle name="访问过的超链接" xfId="1135" builtinId="9" hidden="1"/>
    <cellStyle name="访问过的超链接" xfId="1136" builtinId="9" hidden="1"/>
    <cellStyle name="访问过的超链接" xfId="1137" builtinId="9" hidden="1"/>
    <cellStyle name="访问过的超链接" xfId="1138" builtinId="9" hidden="1"/>
    <cellStyle name="访问过的超链接" xfId="1139" builtinId="9" hidden="1"/>
    <cellStyle name="访问过的超链接" xfId="1140" builtinId="9" hidden="1"/>
    <cellStyle name="访问过的超链接" xfId="1141" builtinId="9" hidden="1"/>
    <cellStyle name="访问过的超链接" xfId="1142" builtinId="9" hidden="1"/>
    <cellStyle name="访问过的超链接" xfId="1143" builtinId="9" hidden="1"/>
    <cellStyle name="访问过的超链接" xfId="1144" builtinId="9" hidden="1"/>
    <cellStyle name="访问过的超链接" xfId="1145" builtinId="9" hidden="1"/>
    <cellStyle name="访问过的超链接" xfId="1146" builtinId="9" hidden="1"/>
    <cellStyle name="访问过的超链接" xfId="1147" builtinId="9" hidden="1"/>
    <cellStyle name="访问过的超链接" xfId="1148" builtinId="9" hidden="1"/>
    <cellStyle name="访问过的超链接" xfId="1149" builtinId="9" hidden="1"/>
    <cellStyle name="访问过的超链接" xfId="1150" builtinId="9" hidden="1"/>
    <cellStyle name="访问过的超链接" xfId="1151" builtinId="9" hidden="1"/>
    <cellStyle name="访问过的超链接" xfId="1152" builtinId="9" hidden="1"/>
    <cellStyle name="访问过的超链接" xfId="1153" builtinId="9" hidden="1"/>
    <cellStyle name="访问过的超链接" xfId="1154" builtinId="9" hidden="1"/>
    <cellStyle name="访问过的超链接" xfId="1155" builtinId="9" hidden="1"/>
    <cellStyle name="访问过的超链接" xfId="1156" builtinId="9" hidden="1"/>
    <cellStyle name="访问过的超链接" xfId="1157" builtinId="9" hidden="1"/>
    <cellStyle name="访问过的超链接" xfId="1158" builtinId="9" hidden="1"/>
    <cellStyle name="访问过的超链接" xfId="1159" builtinId="9" hidden="1"/>
    <cellStyle name="访问过的超链接" xfId="1160" builtinId="9" hidden="1"/>
    <cellStyle name="访问过的超链接" xfId="1161" builtinId="9" hidden="1"/>
    <cellStyle name="访问过的超链接" xfId="1162" builtinId="9" hidden="1"/>
    <cellStyle name="访问过的超链接" xfId="1163" builtinId="9" hidden="1"/>
    <cellStyle name="访问过的超链接" xfId="1164" builtinId="9" hidden="1"/>
    <cellStyle name="访问过的超链接" xfId="1165" builtinId="9" hidden="1"/>
    <cellStyle name="访问过的超链接" xfId="1166" builtinId="9" hidden="1"/>
    <cellStyle name="访问过的超链接" xfId="1167" builtinId="9" hidden="1"/>
    <cellStyle name="访问过的超链接" xfId="1168" builtinId="9" hidden="1"/>
    <cellStyle name="访问过的超链接" xfId="1169" builtinId="9" hidden="1"/>
    <cellStyle name="访问过的超链接" xfId="1170" builtinId="9" hidden="1"/>
    <cellStyle name="访问过的超链接" xfId="1171" builtinId="9" hidden="1"/>
    <cellStyle name="访问过的超链接" xfId="1172" builtinId="9" hidden="1"/>
    <cellStyle name="访问过的超链接" xfId="1173" builtinId="9" hidden="1"/>
    <cellStyle name="访问过的超链接" xfId="1174" builtinId="9" hidden="1"/>
    <cellStyle name="访问过的超链接" xfId="1175" builtinId="9" hidden="1"/>
    <cellStyle name="访问过的超链接" xfId="1176" builtinId="9" hidden="1"/>
    <cellStyle name="访问过的超链接" xfId="1177" builtinId="9" hidden="1"/>
    <cellStyle name="访问过的超链接" xfId="1178" builtinId="9" hidden="1"/>
    <cellStyle name="访问过的超链接" xfId="1179" builtinId="9" hidden="1"/>
    <cellStyle name="访问过的超链接" xfId="1180" builtinId="9" hidden="1"/>
    <cellStyle name="访问过的超链接" xfId="1181" builtinId="9" hidden="1"/>
    <cellStyle name="访问过的超链接" xfId="1182" builtinId="9" hidden="1"/>
    <cellStyle name="访问过的超链接" xfId="1183" builtinId="9" hidden="1"/>
    <cellStyle name="访问过的超链接" xfId="1184" builtinId="9" hidden="1"/>
    <cellStyle name="访问过的超链接" xfId="1185" builtinId="9" hidden="1"/>
    <cellStyle name="访问过的超链接" xfId="1186" builtinId="9" hidden="1"/>
    <cellStyle name="访问过的超链接" xfId="1187" builtinId="9" hidden="1"/>
    <cellStyle name="访问过的超链接" xfId="1188" builtinId="9" hidden="1"/>
    <cellStyle name="访问过的超链接" xfId="1189" builtinId="9" hidden="1"/>
    <cellStyle name="访问过的超链接" xfId="1191" builtinId="9" hidden="1"/>
    <cellStyle name="访问过的超链接" xfId="1193" builtinId="9" hidden="1"/>
    <cellStyle name="访问过的超链接" xfId="1195" builtinId="9" hidden="1"/>
    <cellStyle name="访问过的超链接" xfId="1197" builtinId="9" hidden="1"/>
    <cellStyle name="访问过的超链接" xfId="1199" builtinId="9" hidden="1"/>
    <cellStyle name="访问过的超链接" xfId="1201" builtinId="9" hidden="1"/>
    <cellStyle name="访问过的超链接" xfId="1203" builtinId="9" hidden="1"/>
    <cellStyle name="访问过的超链接" xfId="1205" builtinId="9" hidden="1"/>
    <cellStyle name="访问过的超链接" xfId="1207" builtinId="9" hidden="1"/>
    <cellStyle name="访问过的超链接" xfId="1209" builtinId="9" hidden="1"/>
    <cellStyle name="访问过的超链接" xfId="1211" builtinId="9" hidden="1"/>
    <cellStyle name="访问过的超链接" xfId="1213" builtinId="9" hidden="1"/>
    <cellStyle name="访问过的超链接" xfId="1215" builtinId="9" hidden="1"/>
    <cellStyle name="访问过的超链接" xfId="1217" builtinId="9" hidden="1"/>
    <cellStyle name="访问过的超链接" xfId="1219" builtinId="9" hidden="1"/>
    <cellStyle name="访问过的超链接" xfId="1221" builtinId="9" hidden="1"/>
    <cellStyle name="访问过的超链接" xfId="1223" builtinId="9" hidden="1"/>
    <cellStyle name="访问过的超链接" xfId="1225" builtinId="9" hidden="1"/>
    <cellStyle name="访问过的超链接" xfId="1227" builtinId="9" hidden="1"/>
    <cellStyle name="访问过的超链接" xfId="1229" builtinId="9" hidden="1"/>
    <cellStyle name="访问过的超链接" xfId="1231" builtinId="9" hidden="1"/>
    <cellStyle name="访问过的超链接" xfId="1233" builtinId="9" hidden="1"/>
    <cellStyle name="访问过的超链接" xfId="1235" builtinId="9" hidden="1"/>
    <cellStyle name="访问过的超链接" xfId="1237" builtinId="9" hidden="1"/>
    <cellStyle name="访问过的超链接" xfId="1239" builtinId="9" hidden="1"/>
    <cellStyle name="访问过的超链接" xfId="1241" builtinId="9" hidden="1"/>
    <cellStyle name="访问过的超链接" xfId="1243" builtinId="9" hidden="1"/>
    <cellStyle name="访问过的超链接" xfId="1245" builtinId="9" hidden="1"/>
    <cellStyle name="访问过的超链接" xfId="1247" builtinId="9" hidden="1"/>
    <cellStyle name="访问过的超链接" xfId="1249" builtinId="9" hidden="1"/>
    <cellStyle name="访问过的超链接" xfId="1251" builtinId="9" hidden="1"/>
    <cellStyle name="访问过的超链接" xfId="1253" builtinId="9" hidden="1"/>
    <cellStyle name="访问过的超链接" xfId="1255" builtinId="9" hidden="1"/>
    <cellStyle name="访问过的超链接" xfId="1257" builtinId="9" hidden="1"/>
    <cellStyle name="访问过的超链接" xfId="1259" builtinId="9" hidden="1"/>
    <cellStyle name="访问过的超链接" xfId="1261" builtinId="9" hidden="1"/>
    <cellStyle name="访问过的超链接" xfId="1263" builtinId="9" hidden="1"/>
    <cellStyle name="访问过的超链接" xfId="1265" builtinId="9" hidden="1"/>
    <cellStyle name="访问过的超链接" xfId="1267" builtinId="9" hidden="1"/>
    <cellStyle name="访问过的超链接" xfId="1269" builtinId="9" hidden="1"/>
    <cellStyle name="访问过的超链接" xfId="1271" builtinId="9" hidden="1"/>
    <cellStyle name="访问过的超链接" xfId="1273" builtinId="9" hidden="1"/>
    <cellStyle name="访问过的超链接" xfId="1275" builtinId="9" hidden="1"/>
    <cellStyle name="访问过的超链接" xfId="1277" builtinId="9" hidden="1"/>
    <cellStyle name="访问过的超链接" xfId="1279" builtinId="9" hidden="1"/>
    <cellStyle name="访问过的超链接" xfId="1281" builtinId="9" hidden="1"/>
    <cellStyle name="访问过的超链接" xfId="1283" builtinId="9" hidden="1"/>
    <cellStyle name="访问过的超链接" xfId="1285" builtinId="9" hidden="1"/>
    <cellStyle name="访问过的超链接" xfId="1287" builtinId="9" hidden="1"/>
    <cellStyle name="访问过的超链接" xfId="1289" builtinId="9" hidden="1"/>
    <cellStyle name="访问过的超链接" xfId="1291" builtinId="9" hidden="1"/>
    <cellStyle name="访问过的超链接" xfId="1293" builtinId="9" hidden="1"/>
    <cellStyle name="访问过的超链接" xfId="1295" builtinId="9" hidden="1"/>
    <cellStyle name="访问过的超链接" xfId="1297" builtinId="9" hidden="1"/>
    <cellStyle name="访问过的超链接" xfId="1299" builtinId="9" hidden="1"/>
    <cellStyle name="访问过的超链接" xfId="1301" builtinId="9" hidden="1"/>
    <cellStyle name="访问过的超链接" xfId="1303" builtinId="9" hidden="1"/>
    <cellStyle name="访问过的超链接" xfId="1305" builtinId="9" hidden="1"/>
    <cellStyle name="访问过的超链接" xfId="1307" builtinId="9" hidden="1"/>
    <cellStyle name="访问过的超链接" xfId="1309" builtinId="9" hidden="1"/>
    <cellStyle name="访问过的超链接" xfId="1311" builtinId="9" hidden="1"/>
    <cellStyle name="访问过的超链接" xfId="1313" builtinId="9" hidden="1"/>
    <cellStyle name="访问过的超链接" xfId="1315" builtinId="9" hidden="1"/>
    <cellStyle name="访问过的超链接" xfId="1317" builtinId="9" hidden="1"/>
    <cellStyle name="访问过的超链接" xfId="1319" builtinId="9" hidden="1"/>
    <cellStyle name="访问过的超链接" xfId="1321" builtinId="9" hidden="1"/>
    <cellStyle name="访问过的超链接" xfId="1323" builtinId="9" hidden="1"/>
    <cellStyle name="访问过的超链接" xfId="1325" builtinId="9" hidden="1"/>
    <cellStyle name="访问过的超链接" xfId="1327" builtinId="9" hidden="1"/>
    <cellStyle name="访问过的超链接" xfId="1329" builtinId="9" hidden="1"/>
    <cellStyle name="访问过的超链接" xfId="1331" builtinId="9" hidden="1"/>
    <cellStyle name="访问过的超链接" xfId="1333" builtinId="9" hidden="1"/>
    <cellStyle name="访问过的超链接" xfId="1335" builtinId="9" hidden="1"/>
    <cellStyle name="访问过的超链接" xfId="1337" builtinId="9" hidden="1"/>
    <cellStyle name="访问过的超链接" xfId="1339" builtinId="9" hidden="1"/>
    <cellStyle name="访问过的超链接" xfId="1341" builtinId="9" hidden="1"/>
    <cellStyle name="访问过的超链接" xfId="1343" builtinId="9" hidden="1"/>
    <cellStyle name="访问过的超链接" xfId="1345" builtinId="9" hidden="1"/>
    <cellStyle name="访问过的超链接" xfId="1347" builtinId="9" hidden="1"/>
    <cellStyle name="访问过的超链接" xfId="1349" builtinId="9" hidden="1"/>
    <cellStyle name="访问过的超链接" xfId="1350" builtinId="9" hidden="1"/>
    <cellStyle name="访问过的超链接" xfId="1351" builtinId="9" hidden="1"/>
    <cellStyle name="访问过的超链接" xfId="1352" builtinId="9" hidden="1"/>
    <cellStyle name="访问过的超链接" xfId="1353" builtinId="9" hidden="1"/>
    <cellStyle name="访问过的超链接" xfId="1354" builtinId="9" hidden="1"/>
    <cellStyle name="访问过的超链接" xfId="1355" builtinId="9" hidden="1"/>
    <cellStyle name="访问过的超链接" xfId="1356" builtinId="9" hidden="1"/>
    <cellStyle name="访问过的超链接" xfId="1357" builtinId="9" hidden="1"/>
    <cellStyle name="访问过的超链接" xfId="1358" builtinId="9" hidden="1"/>
    <cellStyle name="访问过的超链接" xfId="1359" builtinId="9" hidden="1"/>
    <cellStyle name="访问过的超链接" xfId="1360" builtinId="9" hidden="1"/>
    <cellStyle name="访问过的超链接" xfId="1361" builtinId="9" hidden="1"/>
    <cellStyle name="访问过的超链接" xfId="1362" builtinId="9" hidden="1"/>
    <cellStyle name="访问过的超链接" xfId="1363" builtinId="9" hidden="1"/>
    <cellStyle name="访问过的超链接" xfId="1364" builtinId="9" hidden="1"/>
    <cellStyle name="访问过的超链接" xfId="1365" builtinId="9" hidden="1"/>
    <cellStyle name="访问过的超链接" xfId="1366" builtinId="9" hidden="1"/>
    <cellStyle name="访问过的超链接" xfId="1367" builtinId="9" hidden="1"/>
    <cellStyle name="访问过的超链接" xfId="1368" builtinId="9" hidden="1"/>
    <cellStyle name="访问过的超链接" xfId="1369" builtinId="9" hidden="1"/>
    <cellStyle name="访问过的超链接" xfId="1370" builtinId="9" hidden="1"/>
    <cellStyle name="访问过的超链接" xfId="1371" builtinId="9" hidden="1"/>
    <cellStyle name="访问过的超链接" xfId="1372" builtinId="9" hidden="1"/>
    <cellStyle name="访问过的超链接" xfId="1373" builtinId="9" hidden="1"/>
    <cellStyle name="访问过的超链接" xfId="1374" builtinId="9" hidden="1"/>
    <cellStyle name="访问过的超链接" xfId="1375" builtinId="9" hidden="1"/>
    <cellStyle name="访问过的超链接" xfId="1376" builtinId="9" hidden="1"/>
    <cellStyle name="访问过的超链接" xfId="1377" builtinId="9" hidden="1"/>
    <cellStyle name="访问过的超链接" xfId="1378" builtinId="9" hidden="1"/>
    <cellStyle name="访问过的超链接" xfId="1379" builtinId="9" hidden="1"/>
    <cellStyle name="访问过的超链接" xfId="1380" builtinId="9" hidden="1"/>
    <cellStyle name="访问过的超链接" xfId="1381" builtinId="9" hidden="1"/>
    <cellStyle name="访问过的超链接" xfId="1382" builtinId="9" hidden="1"/>
    <cellStyle name="访问过的超链接" xfId="1383" builtinId="9" hidden="1"/>
    <cellStyle name="访问过的超链接" xfId="1384" builtinId="9" hidden="1"/>
    <cellStyle name="访问过的超链接" xfId="1385" builtinId="9" hidden="1"/>
    <cellStyle name="访问过的超链接" xfId="1386" builtinId="9" hidden="1"/>
    <cellStyle name="访问过的超链接" xfId="1387" builtinId="9" hidden="1"/>
    <cellStyle name="访问过的超链接" xfId="1388" builtinId="9" hidden="1"/>
    <cellStyle name="访问过的超链接" xfId="1389" builtinId="9" hidden="1"/>
    <cellStyle name="访问过的超链接" xfId="1390" builtinId="9" hidden="1"/>
    <cellStyle name="访问过的超链接" xfId="1391" builtinId="9" hidden="1"/>
    <cellStyle name="访问过的超链接" xfId="1392" builtinId="9" hidden="1"/>
    <cellStyle name="访问过的超链接" xfId="1393" builtinId="9" hidden="1"/>
    <cellStyle name="访问过的超链接" xfId="1394" builtinId="9" hidden="1"/>
    <cellStyle name="访问过的超链接" xfId="1395" builtinId="9" hidden="1"/>
    <cellStyle name="访问过的超链接" xfId="1396" builtinId="9" hidden="1"/>
    <cellStyle name="访问过的超链接" xfId="1397" builtinId="9" hidden="1"/>
    <cellStyle name="访问过的超链接" xfId="1398" builtinId="9" hidden="1"/>
    <cellStyle name="访问过的超链接" xfId="1399" builtinId="9" hidden="1"/>
    <cellStyle name="访问过的超链接" xfId="1400" builtinId="9" hidden="1"/>
    <cellStyle name="访问过的超链接" xfId="1401" builtinId="9" hidden="1"/>
    <cellStyle name="访问过的超链接" xfId="1402" builtinId="9" hidden="1"/>
    <cellStyle name="访问过的超链接" xfId="1403" builtinId="9" hidden="1"/>
    <cellStyle name="访问过的超链接" xfId="1404" builtinId="9" hidden="1"/>
    <cellStyle name="访问过的超链接" xfId="1405" builtinId="9" hidden="1"/>
    <cellStyle name="访问过的超链接" xfId="1406" builtinId="9" hidden="1"/>
    <cellStyle name="访问过的超链接" xfId="1407" builtinId="9" hidden="1"/>
    <cellStyle name="访问过的超链接" xfId="1408" builtinId="9" hidden="1"/>
    <cellStyle name="访问过的超链接" xfId="1409" builtinId="9" hidden="1"/>
    <cellStyle name="访问过的超链接" xfId="1410" builtinId="9" hidden="1"/>
    <cellStyle name="访问过的超链接" xfId="1411" builtinId="9" hidden="1"/>
    <cellStyle name="访问过的超链接" xfId="1412" builtinId="9" hidden="1"/>
    <cellStyle name="访问过的超链接" xfId="1413" builtinId="9" hidden="1"/>
    <cellStyle name="访问过的超链接" xfId="1414" builtinId="9" hidden="1"/>
    <cellStyle name="访问过的超链接" xfId="1415" builtinId="9" hidden="1"/>
    <cellStyle name="访问过的超链接" xfId="1416" builtinId="9" hidden="1"/>
    <cellStyle name="访问过的超链接" xfId="1417" builtinId="9" hidden="1"/>
    <cellStyle name="访问过的超链接" xfId="1418" builtinId="9" hidden="1"/>
    <cellStyle name="访问过的超链接" xfId="1419" builtinId="9" hidden="1"/>
    <cellStyle name="访问过的超链接" xfId="1420" builtinId="9" hidden="1"/>
    <cellStyle name="访问过的超链接" xfId="1421" builtinId="9" hidden="1"/>
    <cellStyle name="访问过的超链接" xfId="1422" builtinId="9" hidden="1"/>
    <cellStyle name="访问过的超链接" xfId="1423" builtinId="9" hidden="1"/>
    <cellStyle name="访问过的超链接" xfId="1424" builtinId="9" hidden="1"/>
    <cellStyle name="访问过的超链接" xfId="1425" builtinId="9" hidden="1"/>
    <cellStyle name="访问过的超链接" xfId="1426" builtinId="9" hidden="1"/>
    <cellStyle name="访问过的超链接" xfId="1427" builtinId="9" hidden="1"/>
    <cellStyle name="访问过的超链接" xfId="1428" builtinId="9" hidden="1"/>
    <cellStyle name="访问过的超链接" xfId="1429" builtinId="9" hidden="1"/>
    <cellStyle name="访问过的超链接" xfId="1430" builtinId="9" hidden="1"/>
    <cellStyle name="访问过的超链接" xfId="1431" builtinId="9" hidden="1"/>
    <cellStyle name="访问过的超链接" xfId="1432" builtinId="9" hidden="1"/>
    <cellStyle name="访问过的超链接" xfId="1433" builtinId="9" hidden="1"/>
    <cellStyle name="访问过的超链接" xfId="1434" builtinId="9" hidden="1"/>
    <cellStyle name="访问过的超链接" xfId="1435" builtinId="9" hidden="1"/>
    <cellStyle name="访问过的超链接" xfId="1436" builtinId="9" hidden="1"/>
    <cellStyle name="访问过的超链接" xfId="1437" builtinId="9" hidden="1"/>
    <cellStyle name="访问过的超链接" xfId="1438" builtinId="9" hidden="1"/>
    <cellStyle name="访问过的超链接" xfId="1439" builtinId="9" hidden="1"/>
    <cellStyle name="访问过的超链接" xfId="1440" builtinId="9" hidden="1"/>
    <cellStyle name="访问过的超链接" xfId="1441" builtinId="9" hidden="1"/>
    <cellStyle name="访问过的超链接" xfId="1442" builtinId="9" hidden="1"/>
    <cellStyle name="访问过的超链接" xfId="1443" builtinId="9" hidden="1"/>
    <cellStyle name="访问过的超链接" xfId="1444" builtinId="9" hidden="1"/>
    <cellStyle name="访问过的超链接" xfId="1445" builtinId="9" hidden="1"/>
    <cellStyle name="访问过的超链接" xfId="1446" builtinId="9" hidden="1"/>
    <cellStyle name="访问过的超链接" xfId="1447" builtinId="9" hidden="1"/>
    <cellStyle name="访问过的超链接" xfId="1344" builtinId="9" hidden="1"/>
    <cellStyle name="访问过的超链接" xfId="1340" builtinId="9" hidden="1"/>
    <cellStyle name="访问过的超链接" xfId="1336" builtinId="9" hidden="1"/>
    <cellStyle name="访问过的超链接" xfId="1332" builtinId="9" hidden="1"/>
    <cellStyle name="访问过的超链接" xfId="1328" builtinId="9" hidden="1"/>
    <cellStyle name="访问过的超链接" xfId="1324" builtinId="9" hidden="1"/>
    <cellStyle name="访问过的超链接" xfId="1320" builtinId="9" hidden="1"/>
    <cellStyle name="访问过的超链接" xfId="1316" builtinId="9" hidden="1"/>
    <cellStyle name="访问过的超链接" xfId="1312" builtinId="9" hidden="1"/>
    <cellStyle name="访问过的超链接" xfId="1308" builtinId="9" hidden="1"/>
    <cellStyle name="访问过的超链接" xfId="1304" builtinId="9" hidden="1"/>
    <cellStyle name="访问过的超链接" xfId="1300" builtinId="9" hidden="1"/>
    <cellStyle name="访问过的超链接" xfId="1296" builtinId="9" hidden="1"/>
    <cellStyle name="访问过的超链接" xfId="1292" builtinId="9" hidden="1"/>
    <cellStyle name="访问过的超链接" xfId="1288" builtinId="9" hidden="1"/>
    <cellStyle name="访问过的超链接" xfId="1284" builtinId="9" hidden="1"/>
    <cellStyle name="访问过的超链接" xfId="1280" builtinId="9" hidden="1"/>
    <cellStyle name="访问过的超链接" xfId="1276" builtinId="9" hidden="1"/>
    <cellStyle name="访问过的超链接" xfId="1272" builtinId="9" hidden="1"/>
    <cellStyle name="访问过的超链接" xfId="1268" builtinId="9" hidden="1"/>
    <cellStyle name="访问过的超链接" xfId="1264" builtinId="9" hidden="1"/>
    <cellStyle name="访问过的超链接" xfId="1260" builtinId="9" hidden="1"/>
    <cellStyle name="访问过的超链接" xfId="1256" builtinId="9" hidden="1"/>
    <cellStyle name="访问过的超链接" xfId="1252" builtinId="9" hidden="1"/>
    <cellStyle name="访问过的超链接" xfId="1248" builtinId="9" hidden="1"/>
    <cellStyle name="访问过的超链接" xfId="1244" builtinId="9" hidden="1"/>
    <cellStyle name="访问过的超链接" xfId="1240" builtinId="9" hidden="1"/>
    <cellStyle name="访问过的超链接" xfId="1236" builtinId="9" hidden="1"/>
    <cellStyle name="访问过的超链接" xfId="1232" builtinId="9" hidden="1"/>
    <cellStyle name="访问过的超链接" xfId="1228" builtinId="9" hidden="1"/>
    <cellStyle name="访问过的超链接" xfId="1224" builtinId="9" hidden="1"/>
    <cellStyle name="访问过的超链接" xfId="1220" builtinId="9" hidden="1"/>
    <cellStyle name="访问过的超链接" xfId="1216" builtinId="9" hidden="1"/>
    <cellStyle name="访问过的超链接" xfId="1212" builtinId="9" hidden="1"/>
    <cellStyle name="访问过的超链接" xfId="1208" builtinId="9" hidden="1"/>
    <cellStyle name="访问过的超链接" xfId="1204" builtinId="9" hidden="1"/>
    <cellStyle name="访问过的超链接" xfId="1200" builtinId="9" hidden="1"/>
    <cellStyle name="访问过的超链接" xfId="1196" builtinId="9" hidden="1"/>
    <cellStyle name="访问过的超链接" xfId="1192" builtinId="9" hidden="1"/>
    <cellStyle name="访问过的超链接" xfId="907" builtinId="9" hidden="1"/>
    <cellStyle name="访问过的超链接" xfId="1449" builtinId="9" hidden="1"/>
    <cellStyle name="访问过的超链接" xfId="1451" builtinId="9" hidden="1"/>
    <cellStyle name="访问过的超链接" xfId="1453" builtinId="9" hidden="1"/>
    <cellStyle name="访问过的超链接" xfId="1455" builtinId="9" hidden="1"/>
    <cellStyle name="访问过的超链接" xfId="1457" builtinId="9" hidden="1"/>
    <cellStyle name="访问过的超链接" xfId="1459" builtinId="9" hidden="1"/>
    <cellStyle name="访问过的超链接" xfId="1461" builtinId="9" hidden="1"/>
    <cellStyle name="访问过的超链接" xfId="1463" builtinId="9" hidden="1"/>
    <cellStyle name="访问过的超链接" xfId="1465" builtinId="9" hidden="1"/>
    <cellStyle name="访问过的超链接" xfId="1467" builtinId="9" hidden="1"/>
    <cellStyle name="访问过的超链接" xfId="1469" builtinId="9" hidden="1"/>
    <cellStyle name="访问过的超链接" xfId="1471" builtinId="9" hidden="1"/>
    <cellStyle name="访问过的超链接" xfId="1473" builtinId="9" hidden="1"/>
    <cellStyle name="访问过的超链接" xfId="1475" builtinId="9" hidden="1"/>
    <cellStyle name="访问过的超链接" xfId="1477" builtinId="9" hidden="1"/>
    <cellStyle name="访问过的超链接" xfId="1479" builtinId="9" hidden="1"/>
    <cellStyle name="访问过的超链接" xfId="1481" builtinId="9" hidden="1"/>
    <cellStyle name="访问过的超链接" xfId="1483" builtinId="9" hidden="1"/>
    <cellStyle name="访问过的超链接" xfId="1485" builtinId="9" hidden="1"/>
    <cellStyle name="访问过的超链接" xfId="1487" builtinId="9" hidden="1"/>
    <cellStyle name="访问过的超链接" xfId="1489" builtinId="9" hidden="1"/>
    <cellStyle name="访问过的超链接" xfId="1491" builtinId="9" hidden="1"/>
    <cellStyle name="访问过的超链接" xfId="1493" builtinId="9" hidden="1"/>
    <cellStyle name="访问过的超链接" xfId="1495" builtinId="9" hidden="1"/>
    <cellStyle name="访问过的超链接" xfId="1497" builtinId="9" hidden="1"/>
    <cellStyle name="访问过的超链接" xfId="1499" builtinId="9" hidden="1"/>
    <cellStyle name="访问过的超链接" xfId="1501" builtinId="9" hidden="1"/>
    <cellStyle name="访问过的超链接" xfId="1503" builtinId="9" hidden="1"/>
    <cellStyle name="访问过的超链接" xfId="1505" builtinId="9" hidden="1"/>
    <cellStyle name="访问过的超链接" xfId="1507" builtinId="9" hidden="1"/>
    <cellStyle name="访问过的超链接" xfId="1509" builtinId="9" hidden="1"/>
    <cellStyle name="访问过的超链接" xfId="1511" builtinId="9" hidden="1"/>
    <cellStyle name="访问过的超链接" xfId="1513" builtinId="9" hidden="1"/>
    <cellStyle name="访问过的超链接" xfId="1515" builtinId="9" hidden="1"/>
    <cellStyle name="访问过的超链接" xfId="1517" builtinId="9" hidden="1"/>
    <cellStyle name="访问过的超链接" xfId="1519" builtinId="9" hidden="1"/>
    <cellStyle name="访问过的超链接" xfId="1521" builtinId="9" hidden="1"/>
    <cellStyle name="访问过的超链接" xfId="1523" builtinId="9" hidden="1"/>
    <cellStyle name="访问过的超链接" xfId="1525" builtinId="9" hidden="1"/>
    <cellStyle name="访问过的超链接" xfId="1527" builtinId="9" hidden="1"/>
    <cellStyle name="访问过的超链接" xfId="1529" builtinId="9" hidden="1"/>
    <cellStyle name="访问过的超链接" xfId="1530" builtinId="9" hidden="1"/>
    <cellStyle name="访问过的超链接" xfId="1531" builtinId="9" hidden="1"/>
    <cellStyle name="访问过的超链接" xfId="1532" builtinId="9" hidden="1"/>
    <cellStyle name="访问过的超链接" xfId="1533" builtinId="9" hidden="1"/>
    <cellStyle name="访问过的超链接" xfId="1534" builtinId="9" hidden="1"/>
    <cellStyle name="访问过的超链接" xfId="1535" builtinId="9" hidden="1"/>
    <cellStyle name="访问过的超链接" xfId="1536" builtinId="9" hidden="1"/>
    <cellStyle name="访问过的超链接" xfId="1537" builtinId="9" hidden="1"/>
    <cellStyle name="访问过的超链接" xfId="1538" builtinId="9" hidden="1"/>
    <cellStyle name="访问过的超链接" xfId="1539" builtinId="9" hidden="1"/>
    <cellStyle name="访问过的超链接" xfId="1540" builtinId="9" hidden="1"/>
    <cellStyle name="访问过的超链接" xfId="1541" builtinId="9" hidden="1"/>
    <cellStyle name="访问过的超链接" xfId="1542" builtinId="9" hidden="1"/>
    <cellStyle name="访问过的超链接" xfId="1543" builtinId="9" hidden="1"/>
    <cellStyle name="访问过的超链接" xfId="1544" builtinId="9" hidden="1"/>
    <cellStyle name="访问过的超链接" xfId="1545" builtinId="9" hidden="1"/>
    <cellStyle name="访问过的超链接" xfId="1546" builtinId="9" hidden="1"/>
    <cellStyle name="访问过的超链接" xfId="1547" builtinId="9" hidden="1"/>
    <cellStyle name="访问过的超链接" xfId="1548" builtinId="9" hidden="1"/>
    <cellStyle name="访问过的超链接" xfId="1549" builtinId="9" hidden="1"/>
    <cellStyle name="访问过的超链接" xfId="1550" builtinId="9" hidden="1"/>
    <cellStyle name="访问过的超链接" xfId="1551" builtinId="9" hidden="1"/>
    <cellStyle name="访问过的超链接" xfId="1552" builtinId="9" hidden="1"/>
    <cellStyle name="访问过的超链接" xfId="1553" builtinId="9" hidden="1"/>
    <cellStyle name="访问过的超链接" xfId="1554" builtinId="9" hidden="1"/>
    <cellStyle name="访问过的超链接" xfId="1555" builtinId="9" hidden="1"/>
    <cellStyle name="访问过的超链接" xfId="1556" builtinId="9" hidden="1"/>
    <cellStyle name="访问过的超链接" xfId="1557" builtinId="9" hidden="1"/>
    <cellStyle name="访问过的超链接" xfId="1558" builtinId="9" hidden="1"/>
    <cellStyle name="访问过的超链接" xfId="1559" builtinId="9" hidden="1"/>
    <cellStyle name="访问过的超链接" xfId="1560" builtinId="9" hidden="1"/>
    <cellStyle name="访问过的超链接" xfId="1561" builtinId="9" hidden="1"/>
    <cellStyle name="访问过的超链接" xfId="1562" builtinId="9" hidden="1"/>
    <cellStyle name="访问过的超链接" xfId="1563" builtinId="9" hidden="1"/>
    <cellStyle name="访问过的超链接" xfId="1564" builtinId="9" hidden="1"/>
    <cellStyle name="访问过的超链接" xfId="1565" builtinId="9" hidden="1"/>
    <cellStyle name="访问过的超链接" xfId="1566" builtinId="9" hidden="1"/>
    <cellStyle name="访问过的超链接" xfId="1567" builtinId="9" hidden="1"/>
    <cellStyle name="访问过的超链接" xfId="1568" builtinId="9" hidden="1"/>
    <cellStyle name="访问过的超链接" xfId="1569" builtinId="9" hidden="1"/>
    <cellStyle name="访问过的超链接" xfId="1570" builtinId="9" hidden="1"/>
    <cellStyle name="访问过的超链接" xfId="1571" builtinId="9" hidden="1"/>
    <cellStyle name="访问过的超链接" xfId="1572" builtinId="9" hidden="1"/>
    <cellStyle name="访问过的超链接" xfId="1573" builtinId="9" hidden="1"/>
    <cellStyle name="访问过的超链接" xfId="1574" builtinId="9" hidden="1"/>
    <cellStyle name="访问过的超链接" xfId="1575" builtinId="9" hidden="1"/>
    <cellStyle name="访问过的超链接" xfId="1576" builtinId="9" hidden="1"/>
    <cellStyle name="访问过的超链接" xfId="1577" builtinId="9" hidden="1"/>
    <cellStyle name="访问过的超链接" xfId="1578" builtinId="9" hidden="1"/>
    <cellStyle name="访问过的超链接" xfId="1579" builtinId="9" hidden="1"/>
    <cellStyle name="访问过的超链接" xfId="1580" builtinId="9" hidden="1"/>
    <cellStyle name="访问过的超链接" xfId="1581" builtinId="9" hidden="1"/>
    <cellStyle name="访问过的超链接" xfId="1582" builtinId="9" hidden="1"/>
    <cellStyle name="访问过的超链接" xfId="1583" builtinId="9" hidden="1"/>
    <cellStyle name="访问过的超链接" xfId="1584" builtinId="9" hidden="1"/>
    <cellStyle name="访问过的超链接" xfId="1585" builtinId="9" hidden="1"/>
    <cellStyle name="访问过的超链接" xfId="1586" builtinId="9" hidden="1"/>
    <cellStyle name="访问过的超链接" xfId="1587" builtinId="9" hidden="1"/>
    <cellStyle name="访问过的超链接" xfId="1588" builtinId="9" hidden="1"/>
    <cellStyle name="访问过的超链接" xfId="1589" builtinId="9" hidden="1"/>
    <cellStyle name="访问过的超链接" xfId="1590" builtinId="9" hidden="1"/>
    <cellStyle name="访问过的超链接" xfId="1591" builtinId="9" hidden="1"/>
    <cellStyle name="访问过的超链接" xfId="1592" builtinId="9" hidden="1"/>
    <cellStyle name="访问过的超链接" xfId="1593" builtinId="9" hidden="1"/>
    <cellStyle name="访问过的超链接" xfId="1594" builtinId="9" hidden="1"/>
    <cellStyle name="访问过的超链接" xfId="1595" builtinId="9" hidden="1"/>
    <cellStyle name="访问过的超链接" xfId="1596" builtinId="9" hidden="1"/>
    <cellStyle name="访问过的超链接" xfId="1597" builtinId="9" hidden="1"/>
    <cellStyle name="访问过的超链接" xfId="1598" builtinId="9" hidden="1"/>
    <cellStyle name="访问过的超链接" xfId="1599" builtinId="9" hidden="1"/>
    <cellStyle name="访问过的超链接" xfId="1600" builtinId="9" hidden="1"/>
    <cellStyle name="访问过的超链接" xfId="1601" builtinId="9" hidden="1"/>
    <cellStyle name="访问过的超链接" xfId="1602" builtinId="9" hidden="1"/>
    <cellStyle name="访问过的超链接" xfId="1603" builtinId="9" hidden="1"/>
    <cellStyle name="访问过的超链接" xfId="1604" builtinId="9" hidden="1"/>
    <cellStyle name="访问过的超链接" xfId="1605" builtinId="9" hidden="1"/>
    <cellStyle name="访问过的超链接" xfId="1606" builtinId="9" hidden="1"/>
    <cellStyle name="访问过的超链接" xfId="1607" builtinId="9" hidden="1"/>
    <cellStyle name="访问过的超链接" xfId="1608" builtinId="9" hidden="1"/>
    <cellStyle name="访问过的超链接" xfId="1609" builtinId="9" hidden="1"/>
    <cellStyle name="访问过的超链接" xfId="1610" builtinId="9" hidden="1"/>
    <cellStyle name="访问过的超链接" xfId="1611" builtinId="9" hidden="1"/>
    <cellStyle name="访问过的超链接" xfId="1612" builtinId="9" hidden="1"/>
    <cellStyle name="访问过的超链接" xfId="1613" builtinId="9" hidden="1"/>
    <cellStyle name="访问过的超链接" xfId="1614" builtinId="9" hidden="1"/>
    <cellStyle name="访问过的超链接" xfId="1615" builtinId="9" hidden="1"/>
    <cellStyle name="访问过的超链接" xfId="1616" builtinId="9" hidden="1"/>
    <cellStyle name="访问过的超链接" xfId="1617" builtinId="9" hidden="1"/>
    <cellStyle name="访问过的超链接" xfId="1618" builtinId="9" hidden="1"/>
    <cellStyle name="访问过的超链接" xfId="1619" builtinId="9" hidden="1"/>
    <cellStyle name="访问过的超链接" xfId="1620" builtinId="9" hidden="1"/>
    <cellStyle name="访问过的超链接" xfId="1621" builtinId="9" hidden="1"/>
    <cellStyle name="访问过的超链接" xfId="1622" builtinId="9" hidden="1"/>
    <cellStyle name="访问过的超链接" xfId="1623" builtinId="9" hidden="1"/>
    <cellStyle name="访问过的超链接" xfId="1624" builtinId="9" hidden="1"/>
    <cellStyle name="访问过的超链接" xfId="1625" builtinId="9" hidden="1"/>
    <cellStyle name="访问过的超链接" xfId="1626" builtinId="9" hidden="1"/>
    <cellStyle name="访问过的超链接" xfId="1627" builtinId="9" hidden="1"/>
    <cellStyle name="访问过的超链接" xfId="1628" builtinId="9" hidden="1"/>
    <cellStyle name="访问过的超链接" xfId="1630" builtinId="9" hidden="1"/>
    <cellStyle name="访问过的超链接" xfId="1632" builtinId="9" hidden="1"/>
    <cellStyle name="访问过的超链接" xfId="1634" builtinId="9" hidden="1"/>
    <cellStyle name="访问过的超链接" xfId="1636" builtinId="9" hidden="1"/>
    <cellStyle name="访问过的超链接" xfId="1638" builtinId="9" hidden="1"/>
    <cellStyle name="访问过的超链接" xfId="1640" builtinId="9" hidden="1"/>
    <cellStyle name="访问过的超链接" xfId="1642" builtinId="9" hidden="1"/>
    <cellStyle name="访问过的超链接" xfId="1644" builtinId="9" hidden="1"/>
    <cellStyle name="访问过的超链接" xfId="1646" builtinId="9" hidden="1"/>
    <cellStyle name="访问过的超链接" xfId="1648" builtinId="9" hidden="1"/>
    <cellStyle name="访问过的超链接" xfId="1650" builtinId="9" hidden="1"/>
    <cellStyle name="访问过的超链接" xfId="1652" builtinId="9" hidden="1"/>
    <cellStyle name="访问过的超链接" xfId="1654" builtinId="9" hidden="1"/>
    <cellStyle name="访问过的超链接" xfId="1656" builtinId="9" hidden="1"/>
    <cellStyle name="访问过的超链接" xfId="1658" builtinId="9" hidden="1"/>
    <cellStyle name="访问过的超链接" xfId="1660" builtinId="9" hidden="1"/>
    <cellStyle name="访问过的超链接" xfId="1662" builtinId="9" hidden="1"/>
    <cellStyle name="访问过的超链接" xfId="1664" builtinId="9" hidden="1"/>
    <cellStyle name="访问过的超链接" xfId="1666" builtinId="9" hidden="1"/>
    <cellStyle name="访问过的超链接" xfId="1668" builtinId="9" hidden="1"/>
    <cellStyle name="访问过的超链接" xfId="1670" builtinId="9" hidden="1"/>
    <cellStyle name="访问过的超链接" xfId="1672" builtinId="9" hidden="1"/>
    <cellStyle name="访问过的超链接" xfId="1674" builtinId="9" hidden="1"/>
    <cellStyle name="访问过的超链接" xfId="1676" builtinId="9" hidden="1"/>
    <cellStyle name="访问过的超链接" xfId="1678" builtinId="9" hidden="1"/>
    <cellStyle name="访问过的超链接" xfId="1680" builtinId="9" hidden="1"/>
    <cellStyle name="访问过的超链接" xfId="1682" builtinId="9" hidden="1"/>
    <cellStyle name="访问过的超链接" xfId="1684" builtinId="9" hidden="1"/>
    <cellStyle name="访问过的超链接" xfId="1686" builtinId="9" hidden="1"/>
    <cellStyle name="访问过的超链接" xfId="1688" builtinId="9" hidden="1"/>
    <cellStyle name="访问过的超链接" xfId="1690" builtinId="9" hidden="1"/>
    <cellStyle name="访问过的超链接" xfId="1692" builtinId="9" hidden="1"/>
    <cellStyle name="访问过的超链接" xfId="1694" builtinId="9" hidden="1"/>
    <cellStyle name="访问过的超链接" xfId="1696" builtinId="9" hidden="1"/>
    <cellStyle name="访问过的超链接" xfId="1698" builtinId="9" hidden="1"/>
    <cellStyle name="访问过的超链接" xfId="1700" builtinId="9" hidden="1"/>
    <cellStyle name="访问过的超链接" xfId="1702" builtinId="9" hidden="1"/>
    <cellStyle name="访问过的超链接" xfId="1704" builtinId="9" hidden="1"/>
    <cellStyle name="访问过的超链接" xfId="1706" builtinId="9" hidden="1"/>
    <cellStyle name="访问过的超链接" xfId="1708" builtinId="9" hidden="1"/>
    <cellStyle name="访问过的超链接" xfId="1710" builtinId="9" hidden="1"/>
    <cellStyle name="访问过的超链接" xfId="1712" builtinId="9" hidden="1"/>
    <cellStyle name="访问过的超链接" xfId="1714" builtinId="9" hidden="1"/>
    <cellStyle name="访问过的超链接" xfId="1716" builtinId="9" hidden="1"/>
    <cellStyle name="访问过的超链接" xfId="1718" builtinId="9" hidden="1"/>
    <cellStyle name="访问过的超链接" xfId="1720" builtinId="9" hidden="1"/>
    <cellStyle name="访问过的超链接" xfId="1722" builtinId="9" hidden="1"/>
    <cellStyle name="访问过的超链接" xfId="1724" builtinId="9" hidden="1"/>
    <cellStyle name="访问过的超链接" xfId="1726" builtinId="9" hidden="1"/>
    <cellStyle name="访问过的超链接" xfId="1728" builtinId="9" hidden="1"/>
    <cellStyle name="访问过的超链接" xfId="1730" builtinId="9" hidden="1"/>
    <cellStyle name="访问过的超链接" xfId="1732" builtinId="9" hidden="1"/>
    <cellStyle name="访问过的超链接" xfId="1734" builtinId="9" hidden="1"/>
    <cellStyle name="访问过的超链接" xfId="1736" builtinId="9" hidden="1"/>
    <cellStyle name="访问过的超链接" xfId="1738" builtinId="9" hidden="1"/>
    <cellStyle name="访问过的超链接" xfId="1740" builtinId="9" hidden="1"/>
    <cellStyle name="访问过的超链接" xfId="1742" builtinId="9" hidden="1"/>
    <cellStyle name="访问过的超链接" xfId="1744" builtinId="9" hidden="1"/>
    <cellStyle name="访问过的超链接" xfId="1746" builtinId="9" hidden="1"/>
    <cellStyle name="访问过的超链接" xfId="1748" builtinId="9" hidden="1"/>
    <cellStyle name="访问过的超链接" xfId="1750" builtinId="9" hidden="1"/>
    <cellStyle name="访问过的超链接" xfId="1752" builtinId="9" hidden="1"/>
    <cellStyle name="访问过的超链接" xfId="1754" builtinId="9" hidden="1"/>
    <cellStyle name="访问过的超链接" xfId="1756" builtinId="9" hidden="1"/>
    <cellStyle name="访问过的超链接" xfId="1758" builtinId="9" hidden="1"/>
    <cellStyle name="访问过的超链接" xfId="1760" builtinId="9" hidden="1"/>
    <cellStyle name="访问过的超链接" xfId="1762" builtinId="9" hidden="1"/>
    <cellStyle name="访问过的超链接" xfId="1764" builtinId="9" hidden="1"/>
    <cellStyle name="访问过的超链接" xfId="1766" builtinId="9" hidden="1"/>
    <cellStyle name="访问过的超链接" xfId="1768" builtinId="9" hidden="1"/>
    <cellStyle name="访问过的超链接" xfId="1770" builtinId="9" hidden="1"/>
    <cellStyle name="访问过的超链接" xfId="1772" builtinId="9" hidden="1"/>
    <cellStyle name="访问过的超链接" xfId="1774" builtinId="9" hidden="1"/>
    <cellStyle name="访问过的超链接" xfId="1776" builtinId="9" hidden="1"/>
    <cellStyle name="访问过的超链接" xfId="1778" builtinId="9" hidden="1"/>
    <cellStyle name="访问过的超链接" xfId="1780" builtinId="9" hidden="1"/>
    <cellStyle name="访问过的超链接" xfId="1782" builtinId="9" hidden="1"/>
    <cellStyle name="访问过的超链接" xfId="1784" builtinId="9" hidden="1"/>
    <cellStyle name="访问过的超链接" xfId="1786" builtinId="9" hidden="1"/>
    <cellStyle name="访问过的超链接" xfId="1788" builtinId="9" hidden="1"/>
    <cellStyle name="访问过的超链接" xfId="1789" builtinId="9" hidden="1"/>
    <cellStyle name="访问过的超链接" xfId="1790" builtinId="9" hidden="1"/>
    <cellStyle name="访问过的超链接" xfId="1791" builtinId="9" hidden="1"/>
    <cellStyle name="访问过的超链接" xfId="1792" builtinId="9" hidden="1"/>
    <cellStyle name="访问过的超链接" xfId="1793" builtinId="9" hidden="1"/>
    <cellStyle name="访问过的超链接" xfId="1794" builtinId="9" hidden="1"/>
    <cellStyle name="访问过的超链接" xfId="1795" builtinId="9" hidden="1"/>
    <cellStyle name="访问过的超链接" xfId="1796" builtinId="9" hidden="1"/>
    <cellStyle name="访问过的超链接" xfId="1797" builtinId="9" hidden="1"/>
    <cellStyle name="访问过的超链接" xfId="1798" builtinId="9" hidden="1"/>
    <cellStyle name="访问过的超链接" xfId="1799" builtinId="9" hidden="1"/>
    <cellStyle name="访问过的超链接" xfId="1800" builtinId="9" hidden="1"/>
    <cellStyle name="访问过的超链接" xfId="1801" builtinId="9" hidden="1"/>
    <cellStyle name="访问过的超链接" xfId="1802" builtinId="9" hidden="1"/>
    <cellStyle name="访问过的超链接" xfId="1803" builtinId="9" hidden="1"/>
    <cellStyle name="访问过的超链接" xfId="1804" builtinId="9" hidden="1"/>
    <cellStyle name="访问过的超链接" xfId="1805" builtinId="9" hidden="1"/>
    <cellStyle name="访问过的超链接" xfId="1806" builtinId="9" hidden="1"/>
    <cellStyle name="访问过的超链接" xfId="1807" builtinId="9" hidden="1"/>
    <cellStyle name="访问过的超链接" xfId="1808" builtinId="9" hidden="1"/>
    <cellStyle name="访问过的超链接" xfId="1809" builtinId="9" hidden="1"/>
    <cellStyle name="访问过的超链接" xfId="1810" builtinId="9" hidden="1"/>
    <cellStyle name="访问过的超链接" xfId="1811" builtinId="9" hidden="1"/>
    <cellStyle name="访问过的超链接" xfId="1812" builtinId="9" hidden="1"/>
    <cellStyle name="访问过的超链接" xfId="1813" builtinId="9" hidden="1"/>
    <cellStyle name="访问过的超链接" xfId="1814" builtinId="9" hidden="1"/>
    <cellStyle name="访问过的超链接" xfId="1815" builtinId="9" hidden="1"/>
    <cellStyle name="访问过的超链接" xfId="1816" builtinId="9" hidden="1"/>
    <cellStyle name="访问过的超链接" xfId="1817" builtinId="9" hidden="1"/>
    <cellStyle name="访问过的超链接" xfId="1818" builtinId="9" hidden="1"/>
    <cellStyle name="访问过的超链接" xfId="1819" builtinId="9" hidden="1"/>
    <cellStyle name="访问过的超链接" xfId="1820" builtinId="9" hidden="1"/>
    <cellStyle name="访问过的超链接" xfId="1821" builtinId="9" hidden="1"/>
    <cellStyle name="访问过的超链接" xfId="1822" builtinId="9" hidden="1"/>
    <cellStyle name="访问过的超链接" xfId="1823" builtinId="9" hidden="1"/>
    <cellStyle name="访问过的超链接" xfId="1824" builtinId="9" hidden="1"/>
    <cellStyle name="访问过的超链接" xfId="1825" builtinId="9" hidden="1"/>
    <cellStyle name="访问过的超链接" xfId="1826" builtinId="9" hidden="1"/>
    <cellStyle name="访问过的超链接" xfId="1827" builtinId="9" hidden="1"/>
    <cellStyle name="访问过的超链接" xfId="1828" builtinId="9" hidden="1"/>
    <cellStyle name="访问过的超链接" xfId="1829" builtinId="9" hidden="1"/>
    <cellStyle name="访问过的超链接" xfId="1830" builtinId="9" hidden="1"/>
    <cellStyle name="访问过的超链接" xfId="1831" builtinId="9" hidden="1"/>
    <cellStyle name="访问过的超链接" xfId="1832" builtinId="9" hidden="1"/>
    <cellStyle name="访问过的超链接" xfId="1833" builtinId="9" hidden="1"/>
    <cellStyle name="访问过的超链接" xfId="1834" builtinId="9" hidden="1"/>
    <cellStyle name="访问过的超链接" xfId="1835" builtinId="9" hidden="1"/>
    <cellStyle name="访问过的超链接" xfId="1836" builtinId="9" hidden="1"/>
    <cellStyle name="访问过的超链接" xfId="1837" builtinId="9" hidden="1"/>
    <cellStyle name="访问过的超链接" xfId="1838" builtinId="9" hidden="1"/>
    <cellStyle name="访问过的超链接" xfId="1839" builtinId="9" hidden="1"/>
    <cellStyle name="访问过的超链接" xfId="1840" builtinId="9" hidden="1"/>
    <cellStyle name="访问过的超链接" xfId="1841" builtinId="9" hidden="1"/>
    <cellStyle name="访问过的超链接" xfId="1842" builtinId="9" hidden="1"/>
    <cellStyle name="访问过的超链接" xfId="1843" builtinId="9" hidden="1"/>
    <cellStyle name="访问过的超链接" xfId="1844" builtinId="9" hidden="1"/>
    <cellStyle name="访问过的超链接" xfId="1845" builtinId="9" hidden="1"/>
    <cellStyle name="访问过的超链接" xfId="1846" builtinId="9" hidden="1"/>
    <cellStyle name="访问过的超链接" xfId="1847" builtinId="9" hidden="1"/>
    <cellStyle name="访问过的超链接" xfId="1848" builtinId="9" hidden="1"/>
    <cellStyle name="访问过的超链接" xfId="1849" builtinId="9" hidden="1"/>
    <cellStyle name="访问过的超链接" xfId="1850" builtinId="9" hidden="1"/>
    <cellStyle name="访问过的超链接" xfId="1851" builtinId="9" hidden="1"/>
    <cellStyle name="访问过的超链接" xfId="1852" builtinId="9" hidden="1"/>
    <cellStyle name="访问过的超链接" xfId="1853" builtinId="9" hidden="1"/>
    <cellStyle name="访问过的超链接" xfId="1854" builtinId="9" hidden="1"/>
    <cellStyle name="访问过的超链接" xfId="1855" builtinId="9" hidden="1"/>
    <cellStyle name="访问过的超链接" xfId="1856" builtinId="9" hidden="1"/>
    <cellStyle name="访问过的超链接" xfId="1857" builtinId="9" hidden="1"/>
    <cellStyle name="访问过的超链接" xfId="1858" builtinId="9" hidden="1"/>
    <cellStyle name="访问过的超链接" xfId="1859" builtinId="9" hidden="1"/>
    <cellStyle name="访问过的超链接" xfId="1860" builtinId="9" hidden="1"/>
    <cellStyle name="访问过的超链接" xfId="1861" builtinId="9" hidden="1"/>
    <cellStyle name="访问过的超链接" xfId="1862" builtinId="9" hidden="1"/>
    <cellStyle name="访问过的超链接" xfId="1863" builtinId="9" hidden="1"/>
    <cellStyle name="访问过的超链接" xfId="1864" builtinId="9" hidden="1"/>
    <cellStyle name="访问过的超链接" xfId="1865" builtinId="9" hidden="1"/>
    <cellStyle name="访问过的超链接" xfId="1866" builtinId="9" hidden="1"/>
    <cellStyle name="访问过的超链接" xfId="1867" builtinId="9" hidden="1"/>
    <cellStyle name="访问过的超链接" xfId="1868" builtinId="9" hidden="1"/>
    <cellStyle name="访问过的超链接" xfId="1869" builtinId="9" hidden="1"/>
    <cellStyle name="访问过的超链接" xfId="1870" builtinId="9" hidden="1"/>
    <cellStyle name="访问过的超链接" xfId="1871" builtinId="9" hidden="1"/>
    <cellStyle name="访问过的超链接" xfId="1872" builtinId="9" hidden="1"/>
    <cellStyle name="访问过的超链接" xfId="1873" builtinId="9" hidden="1"/>
    <cellStyle name="访问过的超链接" xfId="1874" builtinId="9" hidden="1"/>
    <cellStyle name="访问过的超链接" xfId="1875" builtinId="9" hidden="1"/>
    <cellStyle name="访问过的超链接" xfId="1876" builtinId="9" hidden="1"/>
    <cellStyle name="访问过的超链接" xfId="1877" builtinId="9" hidden="1"/>
    <cellStyle name="访问过的超链接" xfId="1878" builtinId="9" hidden="1"/>
    <cellStyle name="访问过的超链接" xfId="1879" builtinId="9" hidden="1"/>
    <cellStyle name="访问过的超链接" xfId="1880" builtinId="9" hidden="1"/>
    <cellStyle name="访问过的超链接" xfId="1881" builtinId="9" hidden="1"/>
    <cellStyle name="访问过的超链接" xfId="1882" builtinId="9" hidden="1"/>
    <cellStyle name="访问过的超链接" xfId="1883" builtinId="9" hidden="1"/>
    <cellStyle name="访问过的超链接" xfId="1884" builtinId="9" hidden="1"/>
    <cellStyle name="访问过的超链接" xfId="1885" builtinId="9" hidden="1"/>
    <cellStyle name="访问过的超链接" xfId="1886" builtinId="9" hidden="1"/>
    <cellStyle name="访问过的超链接" xfId="1783" builtinId="9" hidden="1"/>
    <cellStyle name="访问过的超链接" xfId="1779" builtinId="9" hidden="1"/>
    <cellStyle name="访问过的超链接" xfId="1775" builtinId="9" hidden="1"/>
    <cellStyle name="访问过的超链接" xfId="1771" builtinId="9" hidden="1"/>
    <cellStyle name="访问过的超链接" xfId="1767" builtinId="9" hidden="1"/>
    <cellStyle name="访问过的超链接" xfId="1763" builtinId="9" hidden="1"/>
    <cellStyle name="访问过的超链接" xfId="1759" builtinId="9" hidden="1"/>
    <cellStyle name="访问过的超链接" xfId="1755" builtinId="9" hidden="1"/>
    <cellStyle name="访问过的超链接" xfId="1751" builtinId="9" hidden="1"/>
    <cellStyle name="访问过的超链接" xfId="1747" builtinId="9" hidden="1"/>
    <cellStyle name="访问过的超链接" xfId="1743" builtinId="9" hidden="1"/>
    <cellStyle name="访问过的超链接" xfId="1739" builtinId="9" hidden="1"/>
    <cellStyle name="访问过的超链接" xfId="1735" builtinId="9" hidden="1"/>
    <cellStyle name="访问过的超链接" xfId="1731" builtinId="9" hidden="1"/>
    <cellStyle name="访问过的超链接" xfId="1727" builtinId="9" hidden="1"/>
    <cellStyle name="访问过的超链接" xfId="1723" builtinId="9" hidden="1"/>
    <cellStyle name="访问过的超链接" xfId="1719" builtinId="9" hidden="1"/>
    <cellStyle name="访问过的超链接" xfId="1715" builtinId="9" hidden="1"/>
    <cellStyle name="访问过的超链接" xfId="1711" builtinId="9" hidden="1"/>
    <cellStyle name="访问过的超链接" xfId="1707" builtinId="9" hidden="1"/>
    <cellStyle name="访问过的超链接" xfId="1703" builtinId="9" hidden="1"/>
    <cellStyle name="访问过的超链接" xfId="1699" builtinId="9" hidden="1"/>
    <cellStyle name="访问过的超链接" xfId="1695" builtinId="9" hidden="1"/>
    <cellStyle name="访问过的超链接" xfId="1691" builtinId="9" hidden="1"/>
    <cellStyle name="访问过的超链接" xfId="1687" builtinId="9" hidden="1"/>
    <cellStyle name="访问过的超链接" xfId="1683" builtinId="9" hidden="1"/>
    <cellStyle name="访问过的超链接" xfId="1679" builtinId="9" hidden="1"/>
    <cellStyle name="访问过的超链接" xfId="1675" builtinId="9" hidden="1"/>
    <cellStyle name="访问过的超链接" xfId="1671" builtinId="9" hidden="1"/>
    <cellStyle name="访问过的超链接" xfId="1667" builtinId="9" hidden="1"/>
    <cellStyle name="访问过的超链接" xfId="1663" builtinId="9" hidden="1"/>
    <cellStyle name="访问过的超链接" xfId="1659" builtinId="9" hidden="1"/>
    <cellStyle name="访问过的超链接" xfId="1655" builtinId="9" hidden="1"/>
    <cellStyle name="访问过的超链接" xfId="1651" builtinId="9" hidden="1"/>
    <cellStyle name="访问过的超链接" xfId="1647" builtinId="9" hidden="1"/>
    <cellStyle name="访问过的超链接" xfId="1643" builtinId="9" hidden="1"/>
    <cellStyle name="访问过的超链接" xfId="1639" builtinId="9" hidden="1"/>
    <cellStyle name="访问过的超链接" xfId="1635" builtinId="9" hidden="1"/>
    <cellStyle name="访问过的超链接" xfId="1631" builtinId="9" hidden="1"/>
    <cellStyle name="访问过的超链接" xfId="1346" builtinId="9" hidden="1"/>
    <cellStyle name="访问过的超链接" xfId="1888" builtinId="9" hidden="1"/>
    <cellStyle name="访问过的超链接" xfId="1890" builtinId="9" hidden="1"/>
    <cellStyle name="访问过的超链接" xfId="1892" builtinId="9" hidden="1"/>
    <cellStyle name="访问过的超链接" xfId="1894" builtinId="9" hidden="1"/>
    <cellStyle name="访问过的超链接" xfId="1896" builtinId="9" hidden="1"/>
    <cellStyle name="访问过的超链接" xfId="1898" builtinId="9" hidden="1"/>
    <cellStyle name="访问过的超链接" xfId="1900" builtinId="9" hidden="1"/>
    <cellStyle name="访问过的超链接" xfId="1902" builtinId="9" hidden="1"/>
    <cellStyle name="访问过的超链接" xfId="1904" builtinId="9" hidden="1"/>
    <cellStyle name="访问过的超链接" xfId="1906" builtinId="9" hidden="1"/>
    <cellStyle name="访问过的超链接" xfId="1908" builtinId="9" hidden="1"/>
    <cellStyle name="访问过的超链接" xfId="1910" builtinId="9" hidden="1"/>
    <cellStyle name="访问过的超链接" xfId="1912" builtinId="9" hidden="1"/>
    <cellStyle name="访问过的超链接" xfId="1914" builtinId="9" hidden="1"/>
    <cellStyle name="访问过的超链接" xfId="1916" builtinId="9" hidden="1"/>
    <cellStyle name="访问过的超链接" xfId="1918" builtinId="9" hidden="1"/>
    <cellStyle name="访问过的超链接" xfId="1920" builtinId="9" hidden="1"/>
    <cellStyle name="访问过的超链接" xfId="1922" builtinId="9" hidden="1"/>
    <cellStyle name="访问过的超链接" xfId="1924" builtinId="9" hidden="1"/>
    <cellStyle name="访问过的超链接" xfId="1926" builtinId="9" hidden="1"/>
    <cellStyle name="访问过的超链接" xfId="1928" builtinId="9" hidden="1"/>
    <cellStyle name="访问过的超链接" xfId="1930" builtinId="9" hidden="1"/>
    <cellStyle name="访问过的超链接" xfId="1932" builtinId="9" hidden="1"/>
    <cellStyle name="访问过的超链接" xfId="1934" builtinId="9" hidden="1"/>
    <cellStyle name="访问过的超链接" xfId="1936" builtinId="9" hidden="1"/>
    <cellStyle name="访问过的超链接" xfId="1938" builtinId="9" hidden="1"/>
    <cellStyle name="访问过的超链接" xfId="1940" builtinId="9" hidden="1"/>
    <cellStyle name="访问过的超链接" xfId="1942" builtinId="9" hidden="1"/>
    <cellStyle name="访问过的超链接" xfId="1944" builtinId="9" hidden="1"/>
    <cellStyle name="访问过的超链接" xfId="1946" builtinId="9" hidden="1"/>
    <cellStyle name="访问过的超链接" xfId="1948" builtinId="9" hidden="1"/>
    <cellStyle name="访问过的超链接" xfId="1950" builtinId="9" hidden="1"/>
    <cellStyle name="访问过的超链接" xfId="1952" builtinId="9" hidden="1"/>
    <cellStyle name="访问过的超链接" xfId="1954" builtinId="9" hidden="1"/>
    <cellStyle name="访问过的超链接" xfId="1956" builtinId="9" hidden="1"/>
    <cellStyle name="访问过的超链接" xfId="1958" builtinId="9" hidden="1"/>
    <cellStyle name="访问过的超链接" xfId="1960" builtinId="9" hidden="1"/>
    <cellStyle name="访问过的超链接" xfId="1962" builtinId="9" hidden="1"/>
    <cellStyle name="访问过的超链接" xfId="1964" builtinId="9" hidden="1"/>
    <cellStyle name="访问过的超链接" xfId="1966" builtinId="9" hidden="1"/>
    <cellStyle name="访问过的超链接" xfId="1968" builtinId="9" hidden="1"/>
    <cellStyle name="访问过的超链接" xfId="1969" builtinId="9" hidden="1"/>
    <cellStyle name="访问过的超链接" xfId="1970" builtinId="9" hidden="1"/>
    <cellStyle name="访问过的超链接" xfId="1971" builtinId="9" hidden="1"/>
    <cellStyle name="访问过的超链接" xfId="1972" builtinId="9" hidden="1"/>
    <cellStyle name="访问过的超链接" xfId="1973" builtinId="9" hidden="1"/>
    <cellStyle name="访问过的超链接" xfId="1974" builtinId="9" hidden="1"/>
    <cellStyle name="访问过的超链接" xfId="1975" builtinId="9" hidden="1"/>
    <cellStyle name="访问过的超链接" xfId="1976" builtinId="9" hidden="1"/>
    <cellStyle name="访问过的超链接" xfId="1977" builtinId="9" hidden="1"/>
    <cellStyle name="访问过的超链接" xfId="1978" builtinId="9" hidden="1"/>
    <cellStyle name="访问过的超链接" xfId="1979" builtinId="9" hidden="1"/>
    <cellStyle name="访问过的超链接" xfId="1980" builtinId="9" hidden="1"/>
    <cellStyle name="访问过的超链接" xfId="1981" builtinId="9" hidden="1"/>
    <cellStyle name="访问过的超链接" xfId="1982" builtinId="9" hidden="1"/>
    <cellStyle name="访问过的超链接" xfId="1983" builtinId="9" hidden="1"/>
    <cellStyle name="访问过的超链接" xfId="1984" builtinId="9" hidden="1"/>
    <cellStyle name="访问过的超链接" xfId="1985" builtinId="9" hidden="1"/>
    <cellStyle name="访问过的超链接" xfId="1986" builtinId="9" hidden="1"/>
    <cellStyle name="访问过的超链接" xfId="1987" builtinId="9" hidden="1"/>
    <cellStyle name="访问过的超链接" xfId="1988" builtinId="9" hidden="1"/>
    <cellStyle name="访问过的超链接" xfId="1989" builtinId="9" hidden="1"/>
    <cellStyle name="访问过的超链接" xfId="1990" builtinId="9" hidden="1"/>
    <cellStyle name="访问过的超链接" xfId="1991" builtinId="9" hidden="1"/>
    <cellStyle name="访问过的超链接" xfId="1992" builtinId="9" hidden="1"/>
    <cellStyle name="访问过的超链接" xfId="1993" builtinId="9" hidden="1"/>
    <cellStyle name="访问过的超链接" xfId="1994" builtinId="9" hidden="1"/>
    <cellStyle name="访问过的超链接" xfId="1995" builtinId="9" hidden="1"/>
    <cellStyle name="访问过的超链接" xfId="1996" builtinId="9" hidden="1"/>
    <cellStyle name="访问过的超链接" xfId="1997" builtinId="9" hidden="1"/>
    <cellStyle name="访问过的超链接" xfId="1998" builtinId="9" hidden="1"/>
    <cellStyle name="访问过的超链接" xfId="1999" builtinId="9" hidden="1"/>
    <cellStyle name="访问过的超链接" xfId="2000" builtinId="9" hidden="1"/>
    <cellStyle name="访问过的超链接" xfId="2001" builtinId="9" hidden="1"/>
    <cellStyle name="访问过的超链接" xfId="2002" builtinId="9" hidden="1"/>
    <cellStyle name="访问过的超链接" xfId="2003" builtinId="9" hidden="1"/>
    <cellStyle name="访问过的超链接" xfId="2004" builtinId="9" hidden="1"/>
    <cellStyle name="访问过的超链接" xfId="2005" builtinId="9" hidden="1"/>
    <cellStyle name="访问过的超链接" xfId="2006" builtinId="9" hidden="1"/>
    <cellStyle name="访问过的超链接" xfId="2007" builtinId="9" hidden="1"/>
    <cellStyle name="访问过的超链接" xfId="2008" builtinId="9" hidden="1"/>
    <cellStyle name="访问过的超链接" xfId="2009" builtinId="9" hidden="1"/>
    <cellStyle name="访问过的超链接" xfId="2010" builtinId="9" hidden="1"/>
    <cellStyle name="访问过的超链接" xfId="2011" builtinId="9" hidden="1"/>
    <cellStyle name="访问过的超链接" xfId="2012" builtinId="9" hidden="1"/>
    <cellStyle name="访问过的超链接" xfId="2013" builtinId="9" hidden="1"/>
    <cellStyle name="访问过的超链接" xfId="2014" builtinId="9" hidden="1"/>
    <cellStyle name="访问过的超链接" xfId="2015" builtinId="9" hidden="1"/>
    <cellStyle name="访问过的超链接" xfId="2016" builtinId="9" hidden="1"/>
    <cellStyle name="访问过的超链接" xfId="2017" builtinId="9" hidden="1"/>
    <cellStyle name="访问过的超链接" xfId="2018" builtinId="9" hidden="1"/>
    <cellStyle name="访问过的超链接" xfId="2019" builtinId="9" hidden="1"/>
    <cellStyle name="访问过的超链接" xfId="2020" builtinId="9" hidden="1"/>
    <cellStyle name="访问过的超链接" xfId="2021" builtinId="9" hidden="1"/>
    <cellStyle name="访问过的超链接" xfId="2022" builtinId="9" hidden="1"/>
    <cellStyle name="访问过的超链接" xfId="2023" builtinId="9" hidden="1"/>
    <cellStyle name="访问过的超链接" xfId="2024" builtinId="9" hidden="1"/>
    <cellStyle name="访问过的超链接" xfId="2025" builtinId="9" hidden="1"/>
    <cellStyle name="访问过的超链接" xfId="2026" builtinId="9" hidden="1"/>
    <cellStyle name="访问过的超链接" xfId="2027" builtinId="9" hidden="1"/>
    <cellStyle name="访问过的超链接" xfId="2028" builtinId="9" hidden="1"/>
    <cellStyle name="访问过的超链接" xfId="2029" builtinId="9" hidden="1"/>
    <cellStyle name="访问过的超链接" xfId="2030" builtinId="9" hidden="1"/>
    <cellStyle name="访问过的超链接" xfId="2031" builtinId="9" hidden="1"/>
    <cellStyle name="访问过的超链接" xfId="2032" builtinId="9" hidden="1"/>
    <cellStyle name="访问过的超链接" xfId="2033" builtinId="9" hidden="1"/>
    <cellStyle name="访问过的超链接" xfId="2034" builtinId="9" hidden="1"/>
    <cellStyle name="访问过的超链接" xfId="2035" builtinId="9" hidden="1"/>
    <cellStyle name="访问过的超链接" xfId="2036" builtinId="9" hidden="1"/>
    <cellStyle name="访问过的超链接" xfId="2037" builtinId="9" hidden="1"/>
    <cellStyle name="访问过的超链接" xfId="2038" builtinId="9" hidden="1"/>
    <cellStyle name="访问过的超链接" xfId="2039" builtinId="9" hidden="1"/>
    <cellStyle name="访问过的超链接" xfId="2040" builtinId="9" hidden="1"/>
    <cellStyle name="访问过的超链接" xfId="2041" builtinId="9" hidden="1"/>
    <cellStyle name="访问过的超链接" xfId="2042" builtinId="9" hidden="1"/>
    <cellStyle name="访问过的超链接" xfId="2043" builtinId="9" hidden="1"/>
    <cellStyle name="访问过的超链接" xfId="2044" builtinId="9" hidden="1"/>
    <cellStyle name="访问过的超链接" xfId="2045" builtinId="9" hidden="1"/>
    <cellStyle name="访问过的超链接" xfId="2046" builtinId="9" hidden="1"/>
    <cellStyle name="访问过的超链接" xfId="2047" builtinId="9" hidden="1"/>
    <cellStyle name="访问过的超链接" xfId="2048" builtinId="9" hidden="1"/>
    <cellStyle name="访问过的超链接" xfId="2049" builtinId="9" hidden="1"/>
    <cellStyle name="访问过的超链接" xfId="2050" builtinId="9" hidden="1"/>
    <cellStyle name="访问过的超链接" xfId="2051" builtinId="9" hidden="1"/>
    <cellStyle name="访问过的超链接" xfId="2052" builtinId="9" hidden="1"/>
    <cellStyle name="访问过的超链接" xfId="2053" builtinId="9" hidden="1"/>
    <cellStyle name="访问过的超链接" xfId="2054" builtinId="9" hidden="1"/>
    <cellStyle name="访问过的超链接" xfId="2055" builtinId="9" hidden="1"/>
    <cellStyle name="访问过的超链接" xfId="2056" builtinId="9" hidden="1"/>
    <cellStyle name="访问过的超链接" xfId="2057" builtinId="9" hidden="1"/>
    <cellStyle name="访问过的超链接" xfId="2058" builtinId="9" hidden="1"/>
    <cellStyle name="访问过的超链接" xfId="2059" builtinId="9" hidden="1"/>
    <cellStyle name="访问过的超链接" xfId="2060" builtinId="9" hidden="1"/>
    <cellStyle name="访问过的超链接" xfId="2061" builtinId="9" hidden="1"/>
    <cellStyle name="访问过的超链接" xfId="2062" builtinId="9" hidden="1"/>
    <cellStyle name="访问过的超链接" xfId="2063" builtinId="9" hidden="1"/>
    <cellStyle name="访问过的超链接" xfId="2064" builtinId="9" hidden="1"/>
    <cellStyle name="访问过的超链接" xfId="2065" builtinId="9" hidden="1"/>
    <cellStyle name="访问过的超链接" xfId="2066" builtinId="9" hidden="1"/>
    <cellStyle name="访问过的超链接" xfId="2067" builtinId="9" hidden="1"/>
    <cellStyle name="访问过的超链接" xfId="2069" builtinId="9" hidden="1"/>
    <cellStyle name="访问过的超链接" xfId="2071" builtinId="9" hidden="1"/>
    <cellStyle name="访问过的超链接" xfId="2073" builtinId="9" hidden="1"/>
    <cellStyle name="访问过的超链接" xfId="2075" builtinId="9" hidden="1"/>
    <cellStyle name="访问过的超链接" xfId="2077" builtinId="9" hidden="1"/>
    <cellStyle name="访问过的超链接" xfId="2079" builtinId="9" hidden="1"/>
    <cellStyle name="访问过的超链接" xfId="2081" builtinId="9" hidden="1"/>
    <cellStyle name="访问过的超链接" xfId="2083" builtinId="9" hidden="1"/>
    <cellStyle name="访问过的超链接" xfId="2085" builtinId="9" hidden="1"/>
    <cellStyle name="访问过的超链接" xfId="2087" builtinId="9" hidden="1"/>
    <cellStyle name="访问过的超链接" xfId="2089" builtinId="9" hidden="1"/>
    <cellStyle name="访问过的超链接" xfId="2091" builtinId="9" hidden="1"/>
    <cellStyle name="访问过的超链接" xfId="2093" builtinId="9" hidden="1"/>
    <cellStyle name="访问过的超链接" xfId="2095" builtinId="9" hidden="1"/>
    <cellStyle name="访问过的超链接" xfId="2097" builtinId="9" hidden="1"/>
    <cellStyle name="访问过的超链接" xfId="2099" builtinId="9" hidden="1"/>
    <cellStyle name="访问过的超链接" xfId="2101" builtinId="9" hidden="1"/>
    <cellStyle name="访问过的超链接" xfId="2103" builtinId="9" hidden="1"/>
    <cellStyle name="访问过的超链接" xfId="2105" builtinId="9" hidden="1"/>
    <cellStyle name="访问过的超链接" xfId="2107" builtinId="9" hidden="1"/>
    <cellStyle name="访问过的超链接" xfId="2109" builtinId="9" hidden="1"/>
    <cellStyle name="访问过的超链接" xfId="2111" builtinId="9" hidden="1"/>
    <cellStyle name="访问过的超链接" xfId="2113" builtinId="9" hidden="1"/>
    <cellStyle name="访问过的超链接" xfId="2115" builtinId="9" hidden="1"/>
    <cellStyle name="访问过的超链接" xfId="2117" builtinId="9" hidden="1"/>
    <cellStyle name="访问过的超链接" xfId="2119" builtinId="9" hidden="1"/>
    <cellStyle name="访问过的超链接" xfId="2121" builtinId="9" hidden="1"/>
    <cellStyle name="访问过的超链接" xfId="2123" builtinId="9" hidden="1"/>
    <cellStyle name="访问过的超链接" xfId="2125" builtinId="9" hidden="1"/>
    <cellStyle name="访问过的超链接" xfId="2127" builtinId="9" hidden="1"/>
    <cellStyle name="访问过的超链接" xfId="2129" builtinId="9" hidden="1"/>
    <cellStyle name="访问过的超链接" xfId="2131" builtinId="9" hidden="1"/>
    <cellStyle name="访问过的超链接" xfId="2133" builtinId="9" hidden="1"/>
    <cellStyle name="访问过的超链接" xfId="2135" builtinId="9" hidden="1"/>
    <cellStyle name="访问过的超链接" xfId="2137" builtinId="9" hidden="1"/>
    <cellStyle name="访问过的超链接" xfId="2139" builtinId="9" hidden="1"/>
    <cellStyle name="访问过的超链接" xfId="2141" builtinId="9" hidden="1"/>
    <cellStyle name="访问过的超链接" xfId="2143" builtinId="9" hidden="1"/>
    <cellStyle name="访问过的超链接" xfId="2145" builtinId="9" hidden="1"/>
    <cellStyle name="访问过的超链接" xfId="2147" builtinId="9" hidden="1"/>
    <cellStyle name="访问过的超链接" xfId="2149" builtinId="9" hidden="1"/>
    <cellStyle name="访问过的超链接" xfId="2151" builtinId="9" hidden="1"/>
    <cellStyle name="访问过的超链接" xfId="2153" builtinId="9" hidden="1"/>
    <cellStyle name="访问过的超链接" xfId="2155" builtinId="9" hidden="1"/>
    <cellStyle name="访问过的超链接" xfId="2157" builtinId="9" hidden="1"/>
    <cellStyle name="访问过的超链接" xfId="2159" builtinId="9" hidden="1"/>
    <cellStyle name="访问过的超链接" xfId="2161" builtinId="9" hidden="1"/>
    <cellStyle name="访问过的超链接" xfId="2163" builtinId="9" hidden="1"/>
    <cellStyle name="访问过的超链接" xfId="2165" builtinId="9" hidden="1"/>
    <cellStyle name="访问过的超链接" xfId="2167" builtinId="9" hidden="1"/>
    <cellStyle name="访问过的超链接" xfId="2169" builtinId="9" hidden="1"/>
    <cellStyle name="访问过的超链接" xfId="2171" builtinId="9" hidden="1"/>
    <cellStyle name="访问过的超链接" xfId="2173" builtinId="9" hidden="1"/>
    <cellStyle name="访问过的超链接" xfId="2175" builtinId="9" hidden="1"/>
    <cellStyle name="访问过的超链接" xfId="2177" builtinId="9" hidden="1"/>
    <cellStyle name="访问过的超链接" xfId="2179" builtinId="9" hidden="1"/>
    <cellStyle name="访问过的超链接" xfId="2181" builtinId="9" hidden="1"/>
    <cellStyle name="访问过的超链接" xfId="2183" builtinId="9" hidden="1"/>
    <cellStyle name="访问过的超链接" xfId="2185" builtinId="9" hidden="1"/>
    <cellStyle name="访问过的超链接" xfId="2187" builtinId="9" hidden="1"/>
    <cellStyle name="访问过的超链接" xfId="2189" builtinId="9" hidden="1"/>
    <cellStyle name="访问过的超链接" xfId="2191" builtinId="9" hidden="1"/>
    <cellStyle name="访问过的超链接" xfId="2193" builtinId="9" hidden="1"/>
    <cellStyle name="访问过的超链接" xfId="2195" builtinId="9" hidden="1"/>
    <cellStyle name="访问过的超链接" xfId="2197" builtinId="9" hidden="1"/>
    <cellStyle name="访问过的超链接" xfId="2199" builtinId="9" hidden="1"/>
    <cellStyle name="访问过的超链接" xfId="2201" builtinId="9" hidden="1"/>
    <cellStyle name="访问过的超链接" xfId="2203" builtinId="9" hidden="1"/>
    <cellStyle name="访问过的超链接" xfId="2205" builtinId="9" hidden="1"/>
    <cellStyle name="访问过的超链接" xfId="2207" builtinId="9" hidden="1"/>
    <cellStyle name="访问过的超链接" xfId="2209" builtinId="9" hidden="1"/>
    <cellStyle name="访问过的超链接" xfId="2211" builtinId="9" hidden="1"/>
    <cellStyle name="访问过的超链接" xfId="2213" builtinId="9" hidden="1"/>
    <cellStyle name="访问过的超链接" xfId="2215" builtinId="9" hidden="1"/>
    <cellStyle name="访问过的超链接" xfId="2217" builtinId="9" hidden="1"/>
    <cellStyle name="访问过的超链接" xfId="2219" builtinId="9" hidden="1"/>
    <cellStyle name="访问过的超链接" xfId="2221" builtinId="9" hidden="1"/>
    <cellStyle name="访问过的超链接" xfId="2223" builtinId="9" hidden="1"/>
    <cellStyle name="访问过的超链接" xfId="2225" builtinId="9" hidden="1"/>
    <cellStyle name="访问过的超链接" xfId="2227" builtinId="9" hidden="1"/>
    <cellStyle name="访问过的超链接" xfId="2228" builtinId="9" hidden="1"/>
    <cellStyle name="访问过的超链接" xfId="2229" builtinId="9" hidden="1"/>
    <cellStyle name="访问过的超链接" xfId="2230" builtinId="9" hidden="1"/>
    <cellStyle name="访问过的超链接" xfId="2231" builtinId="9" hidden="1"/>
    <cellStyle name="访问过的超链接" xfId="2232" builtinId="9" hidden="1"/>
    <cellStyle name="访问过的超链接" xfId="2233" builtinId="9" hidden="1"/>
    <cellStyle name="访问过的超链接" xfId="2234" builtinId="9" hidden="1"/>
    <cellStyle name="访问过的超链接" xfId="2235" builtinId="9" hidden="1"/>
    <cellStyle name="访问过的超链接" xfId="2236" builtinId="9" hidden="1"/>
    <cellStyle name="访问过的超链接" xfId="2237" builtinId="9" hidden="1"/>
    <cellStyle name="访问过的超链接" xfId="2238" builtinId="9" hidden="1"/>
    <cellStyle name="访问过的超链接" xfId="2239" builtinId="9" hidden="1"/>
    <cellStyle name="访问过的超链接" xfId="2240" builtinId="9" hidden="1"/>
    <cellStyle name="访问过的超链接" xfId="2241" builtinId="9" hidden="1"/>
    <cellStyle name="访问过的超链接" xfId="2242" builtinId="9" hidden="1"/>
    <cellStyle name="访问过的超链接" xfId="2243" builtinId="9" hidden="1"/>
    <cellStyle name="访问过的超链接" xfId="2244" builtinId="9" hidden="1"/>
    <cellStyle name="访问过的超链接" xfId="2245" builtinId="9" hidden="1"/>
    <cellStyle name="访问过的超链接" xfId="2246" builtinId="9" hidden="1"/>
    <cellStyle name="访问过的超链接" xfId="2247" builtinId="9" hidden="1"/>
    <cellStyle name="访问过的超链接" xfId="2248" builtinId="9" hidden="1"/>
    <cellStyle name="访问过的超链接" xfId="2249" builtinId="9" hidden="1"/>
    <cellStyle name="访问过的超链接" xfId="2250" builtinId="9" hidden="1"/>
    <cellStyle name="访问过的超链接" xfId="2251" builtinId="9" hidden="1"/>
    <cellStyle name="访问过的超链接" xfId="2252" builtinId="9" hidden="1"/>
    <cellStyle name="访问过的超链接" xfId="2253" builtinId="9" hidden="1"/>
    <cellStyle name="访问过的超链接" xfId="2254" builtinId="9" hidden="1"/>
    <cellStyle name="访问过的超链接" xfId="2255" builtinId="9" hidden="1"/>
    <cellStyle name="访问过的超链接" xfId="2256" builtinId="9" hidden="1"/>
    <cellStyle name="访问过的超链接" xfId="2257" builtinId="9" hidden="1"/>
    <cellStyle name="访问过的超链接" xfId="2258" builtinId="9" hidden="1"/>
    <cellStyle name="访问过的超链接" xfId="2259" builtinId="9" hidden="1"/>
    <cellStyle name="访问过的超链接" xfId="2260" builtinId="9" hidden="1"/>
    <cellStyle name="访问过的超链接" xfId="2261" builtinId="9" hidden="1"/>
    <cellStyle name="访问过的超链接" xfId="2262" builtinId="9" hidden="1"/>
    <cellStyle name="访问过的超链接" xfId="2263" builtinId="9" hidden="1"/>
    <cellStyle name="访问过的超链接" xfId="2264" builtinId="9" hidden="1"/>
    <cellStyle name="访问过的超链接" xfId="2265" builtinId="9" hidden="1"/>
    <cellStyle name="访问过的超链接" xfId="2266" builtinId="9" hidden="1"/>
    <cellStyle name="访问过的超链接" xfId="2267" builtinId="9" hidden="1"/>
    <cellStyle name="访问过的超链接" xfId="2268" builtinId="9" hidden="1"/>
    <cellStyle name="访问过的超链接" xfId="2269" builtinId="9" hidden="1"/>
    <cellStyle name="访问过的超链接" xfId="2270" builtinId="9" hidden="1"/>
    <cellStyle name="访问过的超链接" xfId="2271" builtinId="9" hidden="1"/>
    <cellStyle name="访问过的超链接" xfId="2272" builtinId="9" hidden="1"/>
    <cellStyle name="访问过的超链接" xfId="2273" builtinId="9" hidden="1"/>
    <cellStyle name="访问过的超链接" xfId="2274" builtinId="9" hidden="1"/>
    <cellStyle name="访问过的超链接" xfId="2275" builtinId="9" hidden="1"/>
    <cellStyle name="访问过的超链接" xfId="2276" builtinId="9" hidden="1"/>
    <cellStyle name="访问过的超链接" xfId="2277" builtinId="9" hidden="1"/>
    <cellStyle name="访问过的超链接" xfId="2278" builtinId="9" hidden="1"/>
    <cellStyle name="访问过的超链接" xfId="2279" builtinId="9" hidden="1"/>
    <cellStyle name="访问过的超链接" xfId="2280" builtinId="9" hidden="1"/>
    <cellStyle name="访问过的超链接" xfId="2281" builtinId="9" hidden="1"/>
    <cellStyle name="访问过的超链接" xfId="2282" builtinId="9" hidden="1"/>
    <cellStyle name="访问过的超链接" xfId="2283" builtinId="9" hidden="1"/>
    <cellStyle name="访问过的超链接" xfId="2284" builtinId="9" hidden="1"/>
    <cellStyle name="访问过的超链接" xfId="2285" builtinId="9" hidden="1"/>
    <cellStyle name="访问过的超链接" xfId="2286" builtinId="9" hidden="1"/>
    <cellStyle name="访问过的超链接" xfId="2287" builtinId="9" hidden="1"/>
    <cellStyle name="访问过的超链接" xfId="2288" builtinId="9" hidden="1"/>
    <cellStyle name="访问过的超链接" xfId="2289" builtinId="9" hidden="1"/>
    <cellStyle name="访问过的超链接" xfId="2290" builtinId="9" hidden="1"/>
    <cellStyle name="访问过的超链接" xfId="2291" builtinId="9" hidden="1"/>
    <cellStyle name="访问过的超链接" xfId="2292" builtinId="9" hidden="1"/>
    <cellStyle name="访问过的超链接" xfId="2293" builtinId="9" hidden="1"/>
    <cellStyle name="访问过的超链接" xfId="2294" builtinId="9" hidden="1"/>
    <cellStyle name="访问过的超链接" xfId="2295" builtinId="9" hidden="1"/>
    <cellStyle name="访问过的超链接" xfId="2296" builtinId="9" hidden="1"/>
    <cellStyle name="访问过的超链接" xfId="2297" builtinId="9" hidden="1"/>
    <cellStyle name="访问过的超链接" xfId="2298" builtinId="9" hidden="1"/>
    <cellStyle name="访问过的超链接" xfId="2299" builtinId="9" hidden="1"/>
    <cellStyle name="访问过的超链接" xfId="2300" builtinId="9" hidden="1"/>
    <cellStyle name="访问过的超链接" xfId="2301" builtinId="9" hidden="1"/>
    <cellStyle name="访问过的超链接" xfId="2302" builtinId="9" hidden="1"/>
    <cellStyle name="访问过的超链接" xfId="2303" builtinId="9" hidden="1"/>
    <cellStyle name="访问过的超链接" xfId="2304" builtinId="9" hidden="1"/>
    <cellStyle name="访问过的超链接" xfId="2305" builtinId="9" hidden="1"/>
    <cellStyle name="访问过的超链接" xfId="2306" builtinId="9" hidden="1"/>
    <cellStyle name="访问过的超链接" xfId="2307" builtinId="9" hidden="1"/>
    <cellStyle name="访问过的超链接" xfId="2308" builtinId="9" hidden="1"/>
    <cellStyle name="访问过的超链接" xfId="2309" builtinId="9" hidden="1"/>
    <cellStyle name="访问过的超链接" xfId="2310" builtinId="9" hidden="1"/>
    <cellStyle name="访问过的超链接" xfId="2311" builtinId="9" hidden="1"/>
    <cellStyle name="访问过的超链接" xfId="2312" builtinId="9" hidden="1"/>
    <cellStyle name="访问过的超链接" xfId="2313" builtinId="9" hidden="1"/>
    <cellStyle name="访问过的超链接" xfId="2314" builtinId="9" hidden="1"/>
    <cellStyle name="访问过的超链接" xfId="2315" builtinId="9" hidden="1"/>
    <cellStyle name="访问过的超链接" xfId="2316" builtinId="9" hidden="1"/>
    <cellStyle name="访问过的超链接" xfId="2317" builtinId="9" hidden="1"/>
    <cellStyle name="访问过的超链接" xfId="2318" builtinId="9" hidden="1"/>
    <cellStyle name="访问过的超链接" xfId="2319" builtinId="9" hidden="1"/>
    <cellStyle name="访问过的超链接" xfId="2320" builtinId="9" hidden="1"/>
    <cellStyle name="访问过的超链接" xfId="2321" builtinId="9" hidden="1"/>
    <cellStyle name="访问过的超链接" xfId="2322" builtinId="9" hidden="1"/>
    <cellStyle name="访问过的超链接" xfId="2323" builtinId="9" hidden="1"/>
    <cellStyle name="访问过的超链接" xfId="2324" builtinId="9" hidden="1"/>
    <cellStyle name="访问过的超链接" xfId="2325" builtinId="9" hidden="1"/>
    <cellStyle name="访问过的超链接" xfId="2222" builtinId="9" hidden="1"/>
    <cellStyle name="访问过的超链接" xfId="2218" builtinId="9" hidden="1"/>
    <cellStyle name="访问过的超链接" xfId="2214" builtinId="9" hidden="1"/>
    <cellStyle name="访问过的超链接" xfId="2210" builtinId="9" hidden="1"/>
    <cellStyle name="访问过的超链接" xfId="2206" builtinId="9" hidden="1"/>
    <cellStyle name="访问过的超链接" xfId="2202" builtinId="9" hidden="1"/>
    <cellStyle name="访问过的超链接" xfId="2198" builtinId="9" hidden="1"/>
    <cellStyle name="访问过的超链接" xfId="2194" builtinId="9" hidden="1"/>
    <cellStyle name="访问过的超链接" xfId="2190" builtinId="9" hidden="1"/>
    <cellStyle name="访问过的超链接" xfId="2186" builtinId="9" hidden="1"/>
    <cellStyle name="访问过的超链接" xfId="2182" builtinId="9" hidden="1"/>
    <cellStyle name="访问过的超链接" xfId="2178" builtinId="9" hidden="1"/>
    <cellStyle name="访问过的超链接" xfId="2174" builtinId="9" hidden="1"/>
    <cellStyle name="访问过的超链接" xfId="2170" builtinId="9" hidden="1"/>
    <cellStyle name="访问过的超链接" xfId="2166" builtinId="9" hidden="1"/>
    <cellStyle name="访问过的超链接" xfId="2162" builtinId="9" hidden="1"/>
    <cellStyle name="访问过的超链接" xfId="2158" builtinId="9" hidden="1"/>
    <cellStyle name="访问过的超链接" xfId="2154" builtinId="9" hidden="1"/>
    <cellStyle name="访问过的超链接" xfId="2150" builtinId="9" hidden="1"/>
    <cellStyle name="访问过的超链接" xfId="2146" builtinId="9" hidden="1"/>
    <cellStyle name="访问过的超链接" xfId="2142" builtinId="9" hidden="1"/>
    <cellStyle name="访问过的超链接" xfId="2138" builtinId="9" hidden="1"/>
    <cellStyle name="访问过的超链接" xfId="2134" builtinId="9" hidden="1"/>
    <cellStyle name="访问过的超链接" xfId="2130" builtinId="9" hidden="1"/>
    <cellStyle name="访问过的超链接" xfId="2126" builtinId="9" hidden="1"/>
    <cellStyle name="访问过的超链接" xfId="2122" builtinId="9" hidden="1"/>
    <cellStyle name="访问过的超链接" xfId="2118" builtinId="9" hidden="1"/>
    <cellStyle name="访问过的超链接" xfId="2114" builtinId="9" hidden="1"/>
    <cellStyle name="访问过的超链接" xfId="2110" builtinId="9" hidden="1"/>
    <cellStyle name="访问过的超链接" xfId="2106" builtinId="9" hidden="1"/>
    <cellStyle name="访问过的超链接" xfId="2102" builtinId="9" hidden="1"/>
    <cellStyle name="访问过的超链接" xfId="2098" builtinId="9" hidden="1"/>
    <cellStyle name="访问过的超链接" xfId="2094" builtinId="9" hidden="1"/>
    <cellStyle name="访问过的超链接" xfId="2090" builtinId="9" hidden="1"/>
    <cellStyle name="访问过的超链接" xfId="2086" builtinId="9" hidden="1"/>
    <cellStyle name="访问过的超链接" xfId="2082" builtinId="9" hidden="1"/>
    <cellStyle name="访问过的超链接" xfId="2078" builtinId="9" hidden="1"/>
    <cellStyle name="访问过的超链接" xfId="2074" builtinId="9" hidden="1"/>
    <cellStyle name="访问过的超链接" xfId="2070" builtinId="9" hidden="1"/>
    <cellStyle name="访问过的超链接" xfId="1785" builtinId="9" hidden="1"/>
    <cellStyle name="访问过的超链接" xfId="2327" builtinId="9" hidden="1"/>
    <cellStyle name="访问过的超链接" xfId="2329" builtinId="9" hidden="1"/>
    <cellStyle name="访问过的超链接" xfId="2331" builtinId="9" hidden="1"/>
    <cellStyle name="访问过的超链接" xfId="2333" builtinId="9" hidden="1"/>
    <cellStyle name="访问过的超链接" xfId="2335" builtinId="9" hidden="1"/>
    <cellStyle name="访问过的超链接" xfId="2337" builtinId="9" hidden="1"/>
    <cellStyle name="访问过的超链接" xfId="2339" builtinId="9" hidden="1"/>
    <cellStyle name="访问过的超链接" xfId="2341" builtinId="9" hidden="1"/>
    <cellStyle name="访问过的超链接" xfId="2343" builtinId="9" hidden="1"/>
    <cellStyle name="访问过的超链接" xfId="2345" builtinId="9" hidden="1"/>
    <cellStyle name="访问过的超链接" xfId="2347" builtinId="9" hidden="1"/>
    <cellStyle name="访问过的超链接" xfId="2349" builtinId="9" hidden="1"/>
    <cellStyle name="访问过的超链接" xfId="2351" builtinId="9" hidden="1"/>
    <cellStyle name="访问过的超链接" xfId="2353" builtinId="9" hidden="1"/>
    <cellStyle name="访问过的超链接" xfId="2355" builtinId="9" hidden="1"/>
    <cellStyle name="访问过的超链接" xfId="2357" builtinId="9" hidden="1"/>
    <cellStyle name="访问过的超链接" xfId="2359" builtinId="9" hidden="1"/>
    <cellStyle name="访问过的超链接" xfId="2361" builtinId="9" hidden="1"/>
    <cellStyle name="访问过的超链接" xfId="2363" builtinId="9" hidden="1"/>
    <cellStyle name="访问过的超链接" xfId="2365" builtinId="9" hidden="1"/>
    <cellStyle name="访问过的超链接" xfId="2367" builtinId="9" hidden="1"/>
    <cellStyle name="访问过的超链接" xfId="2369" builtinId="9" hidden="1"/>
    <cellStyle name="访问过的超链接" xfId="2371" builtinId="9" hidden="1"/>
    <cellStyle name="访问过的超链接" xfId="2373" builtinId="9" hidden="1"/>
    <cellStyle name="访问过的超链接" xfId="2375" builtinId="9" hidden="1"/>
    <cellStyle name="访问过的超链接" xfId="2377" builtinId="9" hidden="1"/>
    <cellStyle name="访问过的超链接" xfId="2379" builtinId="9" hidden="1"/>
    <cellStyle name="访问过的超链接" xfId="2381" builtinId="9" hidden="1"/>
    <cellStyle name="访问过的超链接" xfId="2383" builtinId="9" hidden="1"/>
    <cellStyle name="访问过的超链接" xfId="2385" builtinId="9" hidden="1"/>
    <cellStyle name="访问过的超链接" xfId="2387" builtinId="9" hidden="1"/>
    <cellStyle name="访问过的超链接" xfId="2389" builtinId="9" hidden="1"/>
    <cellStyle name="访问过的超链接" xfId="2391" builtinId="9" hidden="1"/>
    <cellStyle name="访问过的超链接" xfId="2393" builtinId="9" hidden="1"/>
    <cellStyle name="访问过的超链接" xfId="2395" builtinId="9" hidden="1"/>
    <cellStyle name="访问过的超链接" xfId="2397" builtinId="9" hidden="1"/>
    <cellStyle name="访问过的超链接" xfId="2399" builtinId="9" hidden="1"/>
    <cellStyle name="访问过的超链接" xfId="2401" builtinId="9" hidden="1"/>
    <cellStyle name="访问过的超链接" xfId="2403" builtinId="9" hidden="1"/>
    <cellStyle name="访问过的超链接" xfId="2405" builtinId="9" hidden="1"/>
    <cellStyle name="访问过的超链接" xfId="2407" builtinId="9" hidden="1"/>
    <cellStyle name="访问过的超链接" xfId="2408" builtinId="9" hidden="1"/>
    <cellStyle name="访问过的超链接" xfId="2409" builtinId="9" hidden="1"/>
    <cellStyle name="访问过的超链接" xfId="2410" builtinId="9" hidden="1"/>
    <cellStyle name="访问过的超链接" xfId="2411" builtinId="9" hidden="1"/>
    <cellStyle name="访问过的超链接" xfId="2412" builtinId="9" hidden="1"/>
    <cellStyle name="访问过的超链接" xfId="2413" builtinId="9" hidden="1"/>
    <cellStyle name="访问过的超链接" xfId="2414" builtinId="9" hidden="1"/>
    <cellStyle name="访问过的超链接" xfId="2415" builtinId="9" hidden="1"/>
    <cellStyle name="访问过的超链接" xfId="2416" builtinId="9" hidden="1"/>
    <cellStyle name="访问过的超链接" xfId="2417" builtinId="9" hidden="1"/>
    <cellStyle name="访问过的超链接" xfId="2418" builtinId="9" hidden="1"/>
    <cellStyle name="访问过的超链接" xfId="2419" builtinId="9" hidden="1"/>
    <cellStyle name="访问过的超链接" xfId="2420" builtinId="9" hidden="1"/>
    <cellStyle name="访问过的超链接" xfId="2421" builtinId="9" hidden="1"/>
    <cellStyle name="访问过的超链接" xfId="2422" builtinId="9" hidden="1"/>
    <cellStyle name="访问过的超链接" xfId="2423" builtinId="9" hidden="1"/>
    <cellStyle name="访问过的超链接" xfId="2424" builtinId="9" hidden="1"/>
    <cellStyle name="访问过的超链接" xfId="2425" builtinId="9" hidden="1"/>
    <cellStyle name="访问过的超链接" xfId="2426" builtinId="9" hidden="1"/>
    <cellStyle name="访问过的超链接" xfId="2427" builtinId="9" hidden="1"/>
    <cellStyle name="访问过的超链接" xfId="2428" builtinId="9" hidden="1"/>
    <cellStyle name="访问过的超链接" xfId="2429" builtinId="9" hidden="1"/>
    <cellStyle name="访问过的超链接" xfId="2430" builtinId="9" hidden="1"/>
    <cellStyle name="访问过的超链接" xfId="2431" builtinId="9" hidden="1"/>
    <cellStyle name="访问过的超链接" xfId="2432" builtinId="9" hidden="1"/>
    <cellStyle name="访问过的超链接" xfId="2433" builtinId="9" hidden="1"/>
    <cellStyle name="访问过的超链接" xfId="2434" builtinId="9" hidden="1"/>
    <cellStyle name="访问过的超链接" xfId="2435" builtinId="9" hidden="1"/>
    <cellStyle name="访问过的超链接" xfId="2436" builtinId="9" hidden="1"/>
    <cellStyle name="访问过的超链接" xfId="2437" builtinId="9" hidden="1"/>
    <cellStyle name="访问过的超链接" xfId="2438" builtinId="9" hidden="1"/>
    <cellStyle name="访问过的超链接" xfId="2439" builtinId="9" hidden="1"/>
    <cellStyle name="访问过的超链接" xfId="2440" builtinId="9" hidden="1"/>
    <cellStyle name="访问过的超链接" xfId="2441" builtinId="9" hidden="1"/>
    <cellStyle name="访问过的超链接" xfId="2442" builtinId="9" hidden="1"/>
    <cellStyle name="访问过的超链接" xfId="2443" builtinId="9" hidden="1"/>
    <cellStyle name="访问过的超链接" xfId="2444" builtinId="9" hidden="1"/>
    <cellStyle name="访问过的超链接" xfId="2445" builtinId="9" hidden="1"/>
    <cellStyle name="访问过的超链接" xfId="2446" builtinId="9" hidden="1"/>
    <cellStyle name="访问过的超链接" xfId="2447" builtinId="9" hidden="1"/>
    <cellStyle name="访问过的超链接" xfId="2448" builtinId="9" hidden="1"/>
    <cellStyle name="访问过的超链接" xfId="2449" builtinId="9" hidden="1"/>
    <cellStyle name="访问过的超链接" xfId="2450" builtinId="9" hidden="1"/>
    <cellStyle name="访问过的超链接" xfId="2451" builtinId="9" hidden="1"/>
    <cellStyle name="访问过的超链接" xfId="2452" builtinId="9" hidden="1"/>
    <cellStyle name="访问过的超链接" xfId="2453" builtinId="9" hidden="1"/>
    <cellStyle name="访问过的超链接" xfId="2454" builtinId="9" hidden="1"/>
    <cellStyle name="访问过的超链接" xfId="2455" builtinId="9" hidden="1"/>
    <cellStyle name="访问过的超链接" xfId="2456" builtinId="9" hidden="1"/>
    <cellStyle name="访问过的超链接" xfId="2457" builtinId="9" hidden="1"/>
    <cellStyle name="访问过的超链接" xfId="2458" builtinId="9" hidden="1"/>
    <cellStyle name="访问过的超链接" xfId="2459" builtinId="9" hidden="1"/>
    <cellStyle name="访问过的超链接" xfId="2460" builtinId="9" hidden="1"/>
    <cellStyle name="访问过的超链接" xfId="2461" builtinId="9" hidden="1"/>
    <cellStyle name="访问过的超链接" xfId="2462" builtinId="9" hidden="1"/>
    <cellStyle name="访问过的超链接" xfId="2463" builtinId="9" hidden="1"/>
    <cellStyle name="访问过的超链接" xfId="2464" builtinId="9" hidden="1"/>
    <cellStyle name="访问过的超链接" xfId="2465" builtinId="9" hidden="1"/>
    <cellStyle name="访问过的超链接" xfId="2466" builtinId="9" hidden="1"/>
    <cellStyle name="访问过的超链接" xfId="2467" builtinId="9" hidden="1"/>
    <cellStyle name="访问过的超链接" xfId="2468" builtinId="9" hidden="1"/>
    <cellStyle name="访问过的超链接" xfId="2469" builtinId="9" hidden="1"/>
    <cellStyle name="访问过的超链接" xfId="2470" builtinId="9" hidden="1"/>
    <cellStyle name="访问过的超链接" xfId="2471" builtinId="9" hidden="1"/>
    <cellStyle name="访问过的超链接" xfId="2472" builtinId="9" hidden="1"/>
    <cellStyle name="访问过的超链接" xfId="2473" builtinId="9" hidden="1"/>
    <cellStyle name="访问过的超链接" xfId="2474" builtinId="9" hidden="1"/>
    <cellStyle name="访问过的超链接" xfId="2475" builtinId="9" hidden="1"/>
    <cellStyle name="访问过的超链接" xfId="2476" builtinId="9" hidden="1"/>
    <cellStyle name="访问过的超链接" xfId="2477" builtinId="9" hidden="1"/>
    <cellStyle name="访问过的超链接" xfId="2478" builtinId="9" hidden="1"/>
    <cellStyle name="访问过的超链接" xfId="2479" builtinId="9" hidden="1"/>
    <cellStyle name="访问过的超链接" xfId="2480" builtinId="9" hidden="1"/>
    <cellStyle name="访问过的超链接" xfId="2481" builtinId="9" hidden="1"/>
    <cellStyle name="访问过的超链接" xfId="2482" builtinId="9" hidden="1"/>
    <cellStyle name="访问过的超链接" xfId="2483" builtinId="9" hidden="1"/>
    <cellStyle name="访问过的超链接" xfId="2484" builtinId="9" hidden="1"/>
    <cellStyle name="访问过的超链接" xfId="2485" builtinId="9" hidden="1"/>
    <cellStyle name="访问过的超链接" xfId="2486" builtinId="9" hidden="1"/>
    <cellStyle name="访问过的超链接" xfId="2487" builtinId="9" hidden="1"/>
    <cellStyle name="访问过的超链接" xfId="2488" builtinId="9" hidden="1"/>
    <cellStyle name="访问过的超链接" xfId="2489" builtinId="9" hidden="1"/>
    <cellStyle name="访问过的超链接" xfId="2490" builtinId="9" hidden="1"/>
    <cellStyle name="访问过的超链接" xfId="2491" builtinId="9" hidden="1"/>
    <cellStyle name="访问过的超链接" xfId="2492" builtinId="9" hidden="1"/>
    <cellStyle name="访问过的超链接" xfId="2493" builtinId="9" hidden="1"/>
    <cellStyle name="访问过的超链接" xfId="2494" builtinId="9" hidden="1"/>
    <cellStyle name="访问过的超链接" xfId="2495" builtinId="9" hidden="1"/>
    <cellStyle name="访问过的超链接" xfId="2496" builtinId="9" hidden="1"/>
    <cellStyle name="访问过的超链接" xfId="2497" builtinId="9" hidden="1"/>
    <cellStyle name="访问过的超链接" xfId="2498" builtinId="9" hidden="1"/>
    <cellStyle name="访问过的超链接" xfId="2499" builtinId="9" hidden="1"/>
    <cellStyle name="访问过的超链接" xfId="2500" builtinId="9" hidden="1"/>
    <cellStyle name="访问过的超链接" xfId="2501" builtinId="9" hidden="1"/>
    <cellStyle name="访问过的超链接" xfId="2502" builtinId="9" hidden="1"/>
    <cellStyle name="访问过的超链接" xfId="2503" builtinId="9" hidden="1"/>
    <cellStyle name="访问过的超链接" xfId="2504" builtinId="9" hidden="1"/>
    <cellStyle name="访问过的超链接" xfId="2505" builtinId="9" hidden="1"/>
    <cellStyle name="访问过的超链接" xfId="2506" builtinId="9" hidden="1"/>
    <cellStyle name="访问过的超链接" xfId="2508" builtinId="9" hidden="1"/>
    <cellStyle name="访问过的超链接" xfId="2510" builtinId="9" hidden="1"/>
    <cellStyle name="访问过的超链接" xfId="2512" builtinId="9" hidden="1"/>
    <cellStyle name="访问过的超链接" xfId="2514" builtinId="9" hidden="1"/>
    <cellStyle name="访问过的超链接" xfId="2516" builtinId="9" hidden="1"/>
    <cellStyle name="访问过的超链接" xfId="2518" builtinId="9" hidden="1"/>
    <cellStyle name="访问过的超链接" xfId="2520" builtinId="9" hidden="1"/>
    <cellStyle name="访问过的超链接" xfId="2522" builtinId="9" hidden="1"/>
    <cellStyle name="访问过的超链接" xfId="2524" builtinId="9" hidden="1"/>
    <cellStyle name="访问过的超链接" xfId="2526" builtinId="9" hidden="1"/>
    <cellStyle name="访问过的超链接" xfId="2528" builtinId="9" hidden="1"/>
    <cellStyle name="访问过的超链接" xfId="2530" builtinId="9" hidden="1"/>
    <cellStyle name="访问过的超链接" xfId="2532" builtinId="9" hidden="1"/>
    <cellStyle name="访问过的超链接" xfId="2534" builtinId="9" hidden="1"/>
    <cellStyle name="访问过的超链接" xfId="2536" builtinId="9" hidden="1"/>
    <cellStyle name="访问过的超链接" xfId="2538" builtinId="9" hidden="1"/>
    <cellStyle name="访问过的超链接" xfId="2540" builtinId="9" hidden="1"/>
    <cellStyle name="访问过的超链接" xfId="2542" builtinId="9" hidden="1"/>
    <cellStyle name="访问过的超链接" xfId="2544" builtinId="9" hidden="1"/>
    <cellStyle name="访问过的超链接" xfId="2546" builtinId="9" hidden="1"/>
    <cellStyle name="访问过的超链接" xfId="2548" builtinId="9" hidden="1"/>
    <cellStyle name="访问过的超链接" xfId="2550" builtinId="9" hidden="1"/>
    <cellStyle name="访问过的超链接" xfId="2552" builtinId="9" hidden="1"/>
    <cellStyle name="访问过的超链接" xfId="2554" builtinId="9" hidden="1"/>
    <cellStyle name="访问过的超链接" xfId="2556" builtinId="9" hidden="1"/>
    <cellStyle name="访问过的超链接" xfId="2558" builtinId="9" hidden="1"/>
    <cellStyle name="访问过的超链接" xfId="2560" builtinId="9" hidden="1"/>
    <cellStyle name="访问过的超链接" xfId="2562" builtinId="9" hidden="1"/>
    <cellStyle name="访问过的超链接" xfId="2564" builtinId="9" hidden="1"/>
    <cellStyle name="访问过的超链接" xfId="2566" builtinId="9" hidden="1"/>
    <cellStyle name="访问过的超链接" xfId="2568" builtinId="9" hidden="1"/>
    <cellStyle name="访问过的超链接" xfId="2570" builtinId="9" hidden="1"/>
    <cellStyle name="访问过的超链接" xfId="2572" builtinId="9" hidden="1"/>
    <cellStyle name="访问过的超链接" xfId="2574" builtinId="9" hidden="1"/>
    <cellStyle name="访问过的超链接" xfId="2576" builtinId="9" hidden="1"/>
    <cellStyle name="访问过的超链接" xfId="2578" builtinId="9" hidden="1"/>
    <cellStyle name="访问过的超链接" xfId="2580" builtinId="9" hidden="1"/>
    <cellStyle name="访问过的超链接" xfId="2582" builtinId="9" hidden="1"/>
    <cellStyle name="访问过的超链接" xfId="2584" builtinId="9" hidden="1"/>
    <cellStyle name="访问过的超链接" xfId="2586" builtinId="9" hidden="1"/>
    <cellStyle name="访问过的超链接" xfId="2588" builtinId="9" hidden="1"/>
    <cellStyle name="访问过的超链接" xfId="2590" builtinId="9" hidden="1"/>
    <cellStyle name="访问过的超链接" xfId="2592" builtinId="9" hidden="1"/>
    <cellStyle name="访问过的超链接" xfId="2594" builtinId="9" hidden="1"/>
    <cellStyle name="访问过的超链接" xfId="2596" builtinId="9" hidden="1"/>
    <cellStyle name="访问过的超链接" xfId="2598" builtinId="9" hidden="1"/>
    <cellStyle name="访问过的超链接" xfId="2600" builtinId="9" hidden="1"/>
    <cellStyle name="访问过的超链接" xfId="2602" builtinId="9" hidden="1"/>
    <cellStyle name="访问过的超链接" xfId="2604" builtinId="9" hidden="1"/>
    <cellStyle name="访问过的超链接" xfId="2606" builtinId="9" hidden="1"/>
    <cellStyle name="访问过的超链接" xfId="2608" builtinId="9" hidden="1"/>
    <cellStyle name="访问过的超链接" xfId="2610" builtinId="9" hidden="1"/>
    <cellStyle name="访问过的超链接" xfId="2612" builtinId="9" hidden="1"/>
    <cellStyle name="访问过的超链接" xfId="2614" builtinId="9" hidden="1"/>
    <cellStyle name="访问过的超链接" xfId="2616" builtinId="9" hidden="1"/>
    <cellStyle name="访问过的超链接" xfId="2618" builtinId="9" hidden="1"/>
    <cellStyle name="访问过的超链接" xfId="2620" builtinId="9" hidden="1"/>
    <cellStyle name="访问过的超链接" xfId="2622" builtinId="9" hidden="1"/>
    <cellStyle name="访问过的超链接" xfId="2624" builtinId="9" hidden="1"/>
    <cellStyle name="访问过的超链接" xfId="2626" builtinId="9" hidden="1"/>
    <cellStyle name="访问过的超链接" xfId="2628" builtinId="9" hidden="1"/>
    <cellStyle name="访问过的超链接" xfId="2630" builtinId="9" hidden="1"/>
    <cellStyle name="访问过的超链接" xfId="2632" builtinId="9" hidden="1"/>
    <cellStyle name="访问过的超链接" xfId="2634" builtinId="9" hidden="1"/>
    <cellStyle name="访问过的超链接" xfId="2636" builtinId="9" hidden="1"/>
    <cellStyle name="访问过的超链接" xfId="2638" builtinId="9" hidden="1"/>
    <cellStyle name="访问过的超链接" xfId="2640" builtinId="9" hidden="1"/>
    <cellStyle name="访问过的超链接" xfId="2642" builtinId="9" hidden="1"/>
    <cellStyle name="访问过的超链接" xfId="2644" builtinId="9" hidden="1"/>
    <cellStyle name="访问过的超链接" xfId="2646" builtinId="9" hidden="1"/>
    <cellStyle name="访问过的超链接" xfId="2648" builtinId="9" hidden="1"/>
    <cellStyle name="访问过的超链接" xfId="2650" builtinId="9" hidden="1"/>
    <cellStyle name="访问过的超链接" xfId="2652" builtinId="9" hidden="1"/>
    <cellStyle name="访问过的超链接" xfId="2654" builtinId="9" hidden="1"/>
    <cellStyle name="访问过的超链接" xfId="2656" builtinId="9" hidden="1"/>
    <cellStyle name="访问过的超链接" xfId="2658" builtinId="9" hidden="1"/>
    <cellStyle name="访问过的超链接" xfId="2660" builtinId="9" hidden="1"/>
    <cellStyle name="访问过的超链接" xfId="2662" builtinId="9" hidden="1"/>
    <cellStyle name="访问过的超链接" xfId="2664" builtinId="9" hidden="1"/>
    <cellStyle name="访问过的超链接" xfId="2666" builtinId="9" hidden="1"/>
    <cellStyle name="访问过的超链接" xfId="2667" builtinId="9" hidden="1"/>
    <cellStyle name="访问过的超链接" xfId="2668" builtinId="9" hidden="1"/>
    <cellStyle name="访问过的超链接" xfId="2669" builtinId="9" hidden="1"/>
    <cellStyle name="访问过的超链接" xfId="2670" builtinId="9" hidden="1"/>
    <cellStyle name="访问过的超链接" xfId="2671" builtinId="9" hidden="1"/>
    <cellStyle name="访问过的超链接" xfId="2672" builtinId="9" hidden="1"/>
    <cellStyle name="访问过的超链接" xfId="2673" builtinId="9" hidden="1"/>
    <cellStyle name="访问过的超链接" xfId="2674" builtinId="9" hidden="1"/>
    <cellStyle name="访问过的超链接" xfId="2675" builtinId="9" hidden="1"/>
    <cellStyle name="访问过的超链接" xfId="2676" builtinId="9" hidden="1"/>
    <cellStyle name="访问过的超链接" xfId="2677" builtinId="9" hidden="1"/>
    <cellStyle name="访问过的超链接" xfId="2678" builtinId="9" hidden="1"/>
    <cellStyle name="访问过的超链接" xfId="2679" builtinId="9" hidden="1"/>
    <cellStyle name="访问过的超链接" xfId="2680" builtinId="9" hidden="1"/>
    <cellStyle name="访问过的超链接" xfId="2681" builtinId="9" hidden="1"/>
    <cellStyle name="访问过的超链接" xfId="2682" builtinId="9" hidden="1"/>
    <cellStyle name="访问过的超链接" xfId="2683" builtinId="9" hidden="1"/>
    <cellStyle name="访问过的超链接" xfId="2684" builtinId="9" hidden="1"/>
    <cellStyle name="访问过的超链接" xfId="2685" builtinId="9" hidden="1"/>
    <cellStyle name="访问过的超链接" xfId="2686" builtinId="9" hidden="1"/>
    <cellStyle name="访问过的超链接" xfId="2687" builtinId="9" hidden="1"/>
    <cellStyle name="访问过的超链接" xfId="2688" builtinId="9" hidden="1"/>
    <cellStyle name="访问过的超链接" xfId="2689" builtinId="9" hidden="1"/>
    <cellStyle name="访问过的超链接" xfId="2690" builtinId="9" hidden="1"/>
    <cellStyle name="访问过的超链接" xfId="2691" builtinId="9" hidden="1"/>
    <cellStyle name="访问过的超链接" xfId="2692" builtinId="9" hidden="1"/>
    <cellStyle name="访问过的超链接" xfId="2693" builtinId="9" hidden="1"/>
    <cellStyle name="访问过的超链接" xfId="2694" builtinId="9" hidden="1"/>
    <cellStyle name="访问过的超链接" xfId="2695" builtinId="9" hidden="1"/>
    <cellStyle name="访问过的超链接" xfId="2696" builtinId="9" hidden="1"/>
    <cellStyle name="访问过的超链接" xfId="2697" builtinId="9" hidden="1"/>
    <cellStyle name="访问过的超链接" xfId="2698" builtinId="9" hidden="1"/>
    <cellStyle name="访问过的超链接" xfId="2699" builtinId="9" hidden="1"/>
    <cellStyle name="访问过的超链接" xfId="2700" builtinId="9" hidden="1"/>
    <cellStyle name="访问过的超链接" xfId="2701" builtinId="9" hidden="1"/>
    <cellStyle name="访问过的超链接" xfId="2702" builtinId="9" hidden="1"/>
    <cellStyle name="访问过的超链接" xfId="2703" builtinId="9" hidden="1"/>
    <cellStyle name="访问过的超链接" xfId="2704" builtinId="9" hidden="1"/>
    <cellStyle name="访问过的超链接" xfId="2705" builtinId="9" hidden="1"/>
    <cellStyle name="访问过的超链接" xfId="2706" builtinId="9" hidden="1"/>
    <cellStyle name="访问过的超链接" xfId="2707" builtinId="9" hidden="1"/>
    <cellStyle name="访问过的超链接" xfId="2708" builtinId="9" hidden="1"/>
    <cellStyle name="访问过的超链接" xfId="2709" builtinId="9" hidden="1"/>
    <cellStyle name="访问过的超链接" xfId="2710" builtinId="9" hidden="1"/>
    <cellStyle name="访问过的超链接" xfId="2711" builtinId="9" hidden="1"/>
    <cellStyle name="访问过的超链接" xfId="2712" builtinId="9" hidden="1"/>
    <cellStyle name="访问过的超链接" xfId="2713" builtinId="9" hidden="1"/>
    <cellStyle name="访问过的超链接" xfId="2714" builtinId="9" hidden="1"/>
    <cellStyle name="访问过的超链接" xfId="2715" builtinId="9" hidden="1"/>
    <cellStyle name="访问过的超链接" xfId="2716" builtinId="9" hidden="1"/>
    <cellStyle name="访问过的超链接" xfId="2717" builtinId="9" hidden="1"/>
    <cellStyle name="访问过的超链接" xfId="2718" builtinId="9" hidden="1"/>
    <cellStyle name="访问过的超链接" xfId="2719" builtinId="9" hidden="1"/>
    <cellStyle name="访问过的超链接" xfId="2720" builtinId="9" hidden="1"/>
    <cellStyle name="访问过的超链接" xfId="2721" builtinId="9" hidden="1"/>
    <cellStyle name="访问过的超链接" xfId="2722" builtinId="9" hidden="1"/>
    <cellStyle name="访问过的超链接" xfId="2723" builtinId="9" hidden="1"/>
    <cellStyle name="访问过的超链接" xfId="2724" builtinId="9" hidden="1"/>
    <cellStyle name="访问过的超链接" xfId="2725" builtinId="9" hidden="1"/>
    <cellStyle name="访问过的超链接" xfId="2726" builtinId="9" hidden="1"/>
    <cellStyle name="访问过的超链接" xfId="2727" builtinId="9" hidden="1"/>
    <cellStyle name="访问过的超链接" xfId="2728" builtinId="9" hidden="1"/>
    <cellStyle name="访问过的超链接" xfId="2729" builtinId="9" hidden="1"/>
    <cellStyle name="访问过的超链接" xfId="2730" builtinId="9" hidden="1"/>
    <cellStyle name="访问过的超链接" xfId="2731" builtinId="9" hidden="1"/>
    <cellStyle name="访问过的超链接" xfId="2732" builtinId="9" hidden="1"/>
    <cellStyle name="访问过的超链接" xfId="2733" builtinId="9" hidden="1"/>
    <cellStyle name="访问过的超链接" xfId="2734" builtinId="9" hidden="1"/>
    <cellStyle name="访问过的超链接" xfId="2735" builtinId="9" hidden="1"/>
    <cellStyle name="访问过的超链接" xfId="2736" builtinId="9" hidden="1"/>
    <cellStyle name="访问过的超链接" xfId="2737" builtinId="9" hidden="1"/>
    <cellStyle name="访问过的超链接" xfId="2738" builtinId="9" hidden="1"/>
    <cellStyle name="访问过的超链接" xfId="2739" builtinId="9" hidden="1"/>
    <cellStyle name="访问过的超链接" xfId="2740" builtinId="9" hidden="1"/>
    <cellStyle name="访问过的超链接" xfId="2741" builtinId="9" hidden="1"/>
    <cellStyle name="访问过的超链接" xfId="2742" builtinId="9" hidden="1"/>
    <cellStyle name="访问过的超链接" xfId="2743" builtinId="9" hidden="1"/>
    <cellStyle name="访问过的超链接" xfId="2744" builtinId="9" hidden="1"/>
    <cellStyle name="访问过的超链接" xfId="2745" builtinId="9" hidden="1"/>
    <cellStyle name="访问过的超链接" xfId="2746" builtinId="9" hidden="1"/>
    <cellStyle name="访问过的超链接" xfId="2747" builtinId="9" hidden="1"/>
    <cellStyle name="访问过的超链接" xfId="2748" builtinId="9" hidden="1"/>
    <cellStyle name="访问过的超链接" xfId="2749" builtinId="9" hidden="1"/>
    <cellStyle name="访问过的超链接" xfId="2750" builtinId="9" hidden="1"/>
    <cellStyle name="访问过的超链接" xfId="2751" builtinId="9" hidden="1"/>
    <cellStyle name="访问过的超链接" xfId="2752" builtinId="9" hidden="1"/>
    <cellStyle name="访问过的超链接" xfId="2753" builtinId="9" hidden="1"/>
    <cellStyle name="访问过的超链接" xfId="2754" builtinId="9" hidden="1"/>
    <cellStyle name="访问过的超链接" xfId="2755" builtinId="9" hidden="1"/>
    <cellStyle name="访问过的超链接" xfId="2756" builtinId="9" hidden="1"/>
    <cellStyle name="访问过的超链接" xfId="2757" builtinId="9" hidden="1"/>
    <cellStyle name="访问过的超链接" xfId="2758" builtinId="9" hidden="1"/>
    <cellStyle name="访问过的超链接" xfId="2759" builtinId="9" hidden="1"/>
    <cellStyle name="访问过的超链接" xfId="2760" builtinId="9" hidden="1"/>
    <cellStyle name="访问过的超链接" xfId="2761" builtinId="9" hidden="1"/>
    <cellStyle name="访问过的超链接" xfId="2762" builtinId="9" hidden="1"/>
    <cellStyle name="访问过的超链接" xfId="2763" builtinId="9" hidden="1"/>
    <cellStyle name="访问过的超链接" xfId="2764" builtinId="9" hidden="1"/>
    <cellStyle name="访问过的超链接" xfId="2661" builtinId="9" hidden="1"/>
    <cellStyle name="访问过的超链接" xfId="2657" builtinId="9" hidden="1"/>
    <cellStyle name="访问过的超链接" xfId="2653" builtinId="9" hidden="1"/>
    <cellStyle name="访问过的超链接" xfId="2649" builtinId="9" hidden="1"/>
    <cellStyle name="访问过的超链接" xfId="2645" builtinId="9" hidden="1"/>
    <cellStyle name="访问过的超链接" xfId="2641" builtinId="9" hidden="1"/>
    <cellStyle name="访问过的超链接" xfId="2637" builtinId="9" hidden="1"/>
    <cellStyle name="访问过的超链接" xfId="2633" builtinId="9" hidden="1"/>
    <cellStyle name="访问过的超链接" xfId="2629" builtinId="9" hidden="1"/>
    <cellStyle name="访问过的超链接" xfId="2625" builtinId="9" hidden="1"/>
    <cellStyle name="访问过的超链接" xfId="2621" builtinId="9" hidden="1"/>
    <cellStyle name="访问过的超链接" xfId="2617" builtinId="9" hidden="1"/>
    <cellStyle name="访问过的超链接" xfId="2613" builtinId="9" hidden="1"/>
    <cellStyle name="访问过的超链接" xfId="2609" builtinId="9" hidden="1"/>
    <cellStyle name="访问过的超链接" xfId="2605" builtinId="9" hidden="1"/>
    <cellStyle name="访问过的超链接" xfId="2601" builtinId="9" hidden="1"/>
    <cellStyle name="访问过的超链接" xfId="2597" builtinId="9" hidden="1"/>
    <cellStyle name="访问过的超链接" xfId="2593" builtinId="9" hidden="1"/>
    <cellStyle name="访问过的超链接" xfId="2589" builtinId="9" hidden="1"/>
    <cellStyle name="访问过的超链接" xfId="2585" builtinId="9" hidden="1"/>
    <cellStyle name="访问过的超链接" xfId="2581" builtinId="9" hidden="1"/>
    <cellStyle name="访问过的超链接" xfId="2577" builtinId="9" hidden="1"/>
    <cellStyle name="访问过的超链接" xfId="2573" builtinId="9" hidden="1"/>
    <cellStyle name="访问过的超链接" xfId="2569" builtinId="9" hidden="1"/>
    <cellStyle name="访问过的超链接" xfId="2565" builtinId="9" hidden="1"/>
    <cellStyle name="访问过的超链接" xfId="2561" builtinId="9" hidden="1"/>
    <cellStyle name="访问过的超链接" xfId="2557" builtinId="9" hidden="1"/>
    <cellStyle name="访问过的超链接" xfId="2553" builtinId="9" hidden="1"/>
    <cellStyle name="访问过的超链接" xfId="2549" builtinId="9" hidden="1"/>
    <cellStyle name="访问过的超链接" xfId="2545" builtinId="9" hidden="1"/>
    <cellStyle name="访问过的超链接" xfId="2541" builtinId="9" hidden="1"/>
    <cellStyle name="访问过的超链接" xfId="2537" builtinId="9" hidden="1"/>
    <cellStyle name="访问过的超链接" xfId="2533" builtinId="9" hidden="1"/>
    <cellStyle name="访问过的超链接" xfId="2529" builtinId="9" hidden="1"/>
    <cellStyle name="访问过的超链接" xfId="2525" builtinId="9" hidden="1"/>
    <cellStyle name="访问过的超链接" xfId="2521" builtinId="9" hidden="1"/>
    <cellStyle name="访问过的超链接" xfId="2517" builtinId="9" hidden="1"/>
    <cellStyle name="访问过的超链接" xfId="2513" builtinId="9" hidden="1"/>
    <cellStyle name="访问过的超链接" xfId="2509" builtinId="9" hidden="1"/>
    <cellStyle name="访问过的超链接" xfId="2224" builtinId="9" hidden="1"/>
    <cellStyle name="访问过的超链接" xfId="2766" builtinId="9" hidden="1"/>
    <cellStyle name="访问过的超链接" xfId="2768" builtinId="9" hidden="1"/>
    <cellStyle name="访问过的超链接" xfId="2770" builtinId="9" hidden="1"/>
    <cellStyle name="访问过的超链接" xfId="2772" builtinId="9" hidden="1"/>
    <cellStyle name="访问过的超链接" xfId="2774" builtinId="9" hidden="1"/>
    <cellStyle name="访问过的超链接" xfId="2776" builtinId="9" hidden="1"/>
    <cellStyle name="访问过的超链接" xfId="2778" builtinId="9" hidden="1"/>
    <cellStyle name="访问过的超链接" xfId="2780" builtinId="9" hidden="1"/>
    <cellStyle name="访问过的超链接" xfId="2782" builtinId="9" hidden="1"/>
    <cellStyle name="访问过的超链接" xfId="2784" builtinId="9" hidden="1"/>
    <cellStyle name="访问过的超链接" xfId="2786" builtinId="9" hidden="1"/>
    <cellStyle name="访问过的超链接" xfId="2788" builtinId="9" hidden="1"/>
    <cellStyle name="访问过的超链接" xfId="2790" builtinId="9" hidden="1"/>
    <cellStyle name="访问过的超链接" xfId="2792" builtinId="9" hidden="1"/>
    <cellStyle name="访问过的超链接" xfId="2794" builtinId="9" hidden="1"/>
    <cellStyle name="访问过的超链接" xfId="2796" builtinId="9" hidden="1"/>
    <cellStyle name="访问过的超链接" xfId="2798" builtinId="9" hidden="1"/>
    <cellStyle name="访问过的超链接" xfId="2800" builtinId="9" hidden="1"/>
    <cellStyle name="访问过的超链接" xfId="2802" builtinId="9" hidden="1"/>
    <cellStyle name="访问过的超链接" xfId="2804" builtinId="9" hidden="1"/>
    <cellStyle name="访问过的超链接" xfId="2806" builtinId="9" hidden="1"/>
    <cellStyle name="访问过的超链接" xfId="2808" builtinId="9" hidden="1"/>
    <cellStyle name="访问过的超链接" xfId="2810" builtinId="9" hidden="1"/>
    <cellStyle name="访问过的超链接" xfId="2812" builtinId="9" hidden="1"/>
    <cellStyle name="访问过的超链接" xfId="2814" builtinId="9" hidden="1"/>
    <cellStyle name="访问过的超链接" xfId="2816" builtinId="9" hidden="1"/>
    <cellStyle name="访问过的超链接" xfId="2818" builtinId="9" hidden="1"/>
    <cellStyle name="访问过的超链接" xfId="2820" builtinId="9" hidden="1"/>
    <cellStyle name="访问过的超链接" xfId="2822" builtinId="9" hidden="1"/>
    <cellStyle name="访问过的超链接" xfId="2824" builtinId="9" hidden="1"/>
    <cellStyle name="访问过的超链接" xfId="2826" builtinId="9" hidden="1"/>
    <cellStyle name="访问过的超链接" xfId="2828" builtinId="9" hidden="1"/>
    <cellStyle name="访问过的超链接" xfId="2830" builtinId="9" hidden="1"/>
    <cellStyle name="访问过的超链接" xfId="2832" builtinId="9" hidden="1"/>
    <cellStyle name="访问过的超链接" xfId="2834" builtinId="9" hidden="1"/>
    <cellStyle name="访问过的超链接" xfId="2836" builtinId="9" hidden="1"/>
    <cellStyle name="访问过的超链接" xfId="2838" builtinId="9" hidden="1"/>
    <cellStyle name="访问过的超链接" xfId="2840" builtinId="9" hidden="1"/>
    <cellStyle name="访问过的超链接" xfId="2842" builtinId="9" hidden="1"/>
    <cellStyle name="访问过的超链接" xfId="2844" builtinId="9" hidden="1"/>
    <cellStyle name="访问过的超链接" xfId="2846" builtinId="9" hidden="1"/>
    <cellStyle name="访问过的超链接" xfId="2847" builtinId="9" hidden="1"/>
    <cellStyle name="访问过的超链接" xfId="2848" builtinId="9" hidden="1"/>
    <cellStyle name="访问过的超链接" xfId="2849" builtinId="9" hidden="1"/>
    <cellStyle name="访问过的超链接" xfId="2850" builtinId="9" hidden="1"/>
    <cellStyle name="访问过的超链接" xfId="2851" builtinId="9" hidden="1"/>
    <cellStyle name="访问过的超链接" xfId="2852" builtinId="9" hidden="1"/>
    <cellStyle name="访问过的超链接" xfId="2853" builtinId="9" hidden="1"/>
    <cellStyle name="访问过的超链接" xfId="2854" builtinId="9" hidden="1"/>
    <cellStyle name="访问过的超链接" xfId="2855" builtinId="9" hidden="1"/>
    <cellStyle name="访问过的超链接" xfId="2856" builtinId="9" hidden="1"/>
    <cellStyle name="访问过的超链接" xfId="2857" builtinId="9" hidden="1"/>
    <cellStyle name="访问过的超链接" xfId="2858" builtinId="9" hidden="1"/>
    <cellStyle name="访问过的超链接" xfId="2859" builtinId="9" hidden="1"/>
    <cellStyle name="访问过的超链接" xfId="2860" builtinId="9" hidden="1"/>
    <cellStyle name="访问过的超链接" xfId="2861" builtinId="9" hidden="1"/>
    <cellStyle name="访问过的超链接" xfId="2862" builtinId="9" hidden="1"/>
    <cellStyle name="访问过的超链接" xfId="2863" builtinId="9" hidden="1"/>
    <cellStyle name="访问过的超链接" xfId="2864" builtinId="9" hidden="1"/>
    <cellStyle name="访问过的超链接" xfId="2865" builtinId="9" hidden="1"/>
    <cellStyle name="访问过的超链接" xfId="2866" builtinId="9" hidden="1"/>
    <cellStyle name="访问过的超链接" xfId="2867" builtinId="9" hidden="1"/>
    <cellStyle name="访问过的超链接" xfId="2868" builtinId="9" hidden="1"/>
    <cellStyle name="访问过的超链接" xfId="2869" builtinId="9" hidden="1"/>
    <cellStyle name="访问过的超链接" xfId="2870" builtinId="9" hidden="1"/>
    <cellStyle name="访问过的超链接" xfId="2871" builtinId="9" hidden="1"/>
    <cellStyle name="访问过的超链接" xfId="2872" builtinId="9" hidden="1"/>
    <cellStyle name="访问过的超链接" xfId="2873" builtinId="9" hidden="1"/>
    <cellStyle name="访问过的超链接" xfId="2874" builtinId="9" hidden="1"/>
    <cellStyle name="访问过的超链接" xfId="2875" builtinId="9" hidden="1"/>
    <cellStyle name="访问过的超链接" xfId="2876" builtinId="9" hidden="1"/>
    <cellStyle name="访问过的超链接" xfId="2877" builtinId="9" hidden="1"/>
    <cellStyle name="访问过的超链接" xfId="2878" builtinId="9" hidden="1"/>
    <cellStyle name="访问过的超链接" xfId="2879" builtinId="9" hidden="1"/>
    <cellStyle name="访问过的超链接" xfId="2880" builtinId="9" hidden="1"/>
    <cellStyle name="访问过的超链接" xfId="2881" builtinId="9" hidden="1"/>
    <cellStyle name="访问过的超链接" xfId="2882" builtinId="9" hidden="1"/>
    <cellStyle name="访问过的超链接" xfId="2883" builtinId="9" hidden="1"/>
    <cellStyle name="访问过的超链接" xfId="2884" builtinId="9" hidden="1"/>
    <cellStyle name="访问过的超链接" xfId="2885" builtinId="9" hidden="1"/>
    <cellStyle name="访问过的超链接" xfId="2886" builtinId="9" hidden="1"/>
    <cellStyle name="访问过的超链接" xfId="2887" builtinId="9" hidden="1"/>
    <cellStyle name="访问过的超链接" xfId="2888" builtinId="9" hidden="1"/>
    <cellStyle name="访问过的超链接" xfId="2889" builtinId="9" hidden="1"/>
    <cellStyle name="访问过的超链接" xfId="2890" builtinId="9" hidden="1"/>
    <cellStyle name="访问过的超链接" xfId="2891" builtinId="9" hidden="1"/>
    <cellStyle name="访问过的超链接" xfId="2892" builtinId="9" hidden="1"/>
    <cellStyle name="访问过的超链接" xfId="2893" builtinId="9" hidden="1"/>
    <cellStyle name="访问过的超链接" xfId="2894" builtinId="9" hidden="1"/>
    <cellStyle name="访问过的超链接" xfId="2895" builtinId="9" hidden="1"/>
    <cellStyle name="访问过的超链接" xfId="2896" builtinId="9" hidden="1"/>
    <cellStyle name="访问过的超链接" xfId="2897" builtinId="9" hidden="1"/>
    <cellStyle name="访问过的超链接" xfId="2898" builtinId="9" hidden="1"/>
    <cellStyle name="访问过的超链接" xfId="2899" builtinId="9" hidden="1"/>
    <cellStyle name="访问过的超链接" xfId="2900" builtinId="9" hidden="1"/>
    <cellStyle name="访问过的超链接" xfId="2901" builtinId="9" hidden="1"/>
    <cellStyle name="访问过的超链接" xfId="2902" builtinId="9" hidden="1"/>
    <cellStyle name="访问过的超链接" xfId="2903" builtinId="9" hidden="1"/>
    <cellStyle name="访问过的超链接" xfId="2904" builtinId="9" hidden="1"/>
    <cellStyle name="访问过的超链接" xfId="2905" builtinId="9" hidden="1"/>
    <cellStyle name="访问过的超链接" xfId="2906" builtinId="9" hidden="1"/>
    <cellStyle name="访问过的超链接" xfId="2907" builtinId="9" hidden="1"/>
    <cellStyle name="访问过的超链接" xfId="2908" builtinId="9" hidden="1"/>
    <cellStyle name="访问过的超链接" xfId="2909" builtinId="9" hidden="1"/>
    <cellStyle name="访问过的超链接" xfId="2910" builtinId="9" hidden="1"/>
    <cellStyle name="访问过的超链接" xfId="2911" builtinId="9" hidden="1"/>
    <cellStyle name="访问过的超链接" xfId="2912" builtinId="9" hidden="1"/>
    <cellStyle name="访问过的超链接" xfId="2913" builtinId="9" hidden="1"/>
    <cellStyle name="访问过的超链接" xfId="2914" builtinId="9" hidden="1"/>
    <cellStyle name="访问过的超链接" xfId="2915" builtinId="9" hidden="1"/>
    <cellStyle name="访问过的超链接" xfId="2916" builtinId="9" hidden="1"/>
    <cellStyle name="访问过的超链接" xfId="2917" builtinId="9" hidden="1"/>
    <cellStyle name="访问过的超链接" xfId="2918" builtinId="9" hidden="1"/>
    <cellStyle name="访问过的超链接" xfId="2919" builtinId="9" hidden="1"/>
    <cellStyle name="访问过的超链接" xfId="2920" builtinId="9" hidden="1"/>
    <cellStyle name="访问过的超链接" xfId="2921" builtinId="9" hidden="1"/>
    <cellStyle name="访问过的超链接" xfId="2922" builtinId="9" hidden="1"/>
    <cellStyle name="访问过的超链接" xfId="2923" builtinId="9" hidden="1"/>
    <cellStyle name="访问过的超链接" xfId="2924" builtinId="9" hidden="1"/>
    <cellStyle name="访问过的超链接" xfId="2925" builtinId="9" hidden="1"/>
    <cellStyle name="访问过的超链接" xfId="2926" builtinId="9" hidden="1"/>
    <cellStyle name="访问过的超链接" xfId="2927" builtinId="9" hidden="1"/>
    <cellStyle name="访问过的超链接" xfId="2928" builtinId="9" hidden="1"/>
    <cellStyle name="访问过的超链接" xfId="2929" builtinId="9" hidden="1"/>
    <cellStyle name="访问过的超链接" xfId="2930" builtinId="9" hidden="1"/>
    <cellStyle name="访问过的超链接" xfId="2931" builtinId="9" hidden="1"/>
    <cellStyle name="访问过的超链接" xfId="2932" builtinId="9" hidden="1"/>
    <cellStyle name="访问过的超链接" xfId="2933" builtinId="9" hidden="1"/>
    <cellStyle name="访问过的超链接" xfId="2934" builtinId="9" hidden="1"/>
    <cellStyle name="访问过的超链接" xfId="2935" builtinId="9" hidden="1"/>
    <cellStyle name="访问过的超链接" xfId="2936" builtinId="9" hidden="1"/>
    <cellStyle name="访问过的超链接" xfId="2937" builtinId="9" hidden="1"/>
    <cellStyle name="访问过的超链接" xfId="2938" builtinId="9" hidden="1"/>
    <cellStyle name="访问过的超链接" xfId="2939" builtinId="9" hidden="1"/>
    <cellStyle name="访问过的超链接" xfId="2940" builtinId="9" hidden="1"/>
    <cellStyle name="访问过的超链接" xfId="2941" builtinId="9" hidden="1"/>
    <cellStyle name="访问过的超链接" xfId="2942" builtinId="9" hidden="1"/>
    <cellStyle name="访问过的超链接" xfId="2943" builtinId="9" hidden="1"/>
    <cellStyle name="访问过的超链接" xfId="2944" builtinId="9" hidden="1"/>
    <cellStyle name="访问过的超链接" xfId="2945" builtinId="9" hidden="1"/>
    <cellStyle name="访问过的超链接" xfId="2947" builtinId="9" hidden="1"/>
    <cellStyle name="访问过的超链接" xfId="2949" builtinId="9" hidden="1"/>
    <cellStyle name="访问过的超链接" xfId="2951" builtinId="9" hidden="1"/>
    <cellStyle name="访问过的超链接" xfId="2953" builtinId="9" hidden="1"/>
    <cellStyle name="访问过的超链接" xfId="2955" builtinId="9" hidden="1"/>
    <cellStyle name="访问过的超链接" xfId="2957" builtinId="9" hidden="1"/>
    <cellStyle name="访问过的超链接" xfId="2959" builtinId="9" hidden="1"/>
    <cellStyle name="访问过的超链接" xfId="2961" builtinId="9" hidden="1"/>
    <cellStyle name="访问过的超链接" xfId="2963" builtinId="9" hidden="1"/>
    <cellStyle name="访问过的超链接" xfId="2965" builtinId="9" hidden="1"/>
    <cellStyle name="访问过的超链接" xfId="2967" builtinId="9" hidden="1"/>
    <cellStyle name="访问过的超链接" xfId="2969" builtinId="9" hidden="1"/>
    <cellStyle name="访问过的超链接" xfId="2971" builtinId="9" hidden="1"/>
    <cellStyle name="访问过的超链接" xfId="2973" builtinId="9" hidden="1"/>
    <cellStyle name="访问过的超链接" xfId="2975" builtinId="9" hidden="1"/>
    <cellStyle name="访问过的超链接" xfId="2977" builtinId="9" hidden="1"/>
    <cellStyle name="访问过的超链接" xfId="2979" builtinId="9" hidden="1"/>
    <cellStyle name="访问过的超链接" xfId="2981" builtinId="9" hidden="1"/>
    <cellStyle name="访问过的超链接" xfId="2983" builtinId="9" hidden="1"/>
    <cellStyle name="访问过的超链接" xfId="2985" builtinId="9" hidden="1"/>
    <cellStyle name="访问过的超链接" xfId="2987" builtinId="9" hidden="1"/>
    <cellStyle name="访问过的超链接" xfId="2989" builtinId="9" hidden="1"/>
    <cellStyle name="访问过的超链接" xfId="2991" builtinId="9" hidden="1"/>
    <cellStyle name="访问过的超链接" xfId="2993" builtinId="9" hidden="1"/>
    <cellStyle name="访问过的超链接" xfId="2995" builtinId="9" hidden="1"/>
    <cellStyle name="访问过的超链接" xfId="2997" builtinId="9" hidden="1"/>
    <cellStyle name="访问过的超链接" xfId="2999" builtinId="9" hidden="1"/>
    <cellStyle name="访问过的超链接" xfId="3001" builtinId="9" hidden="1"/>
    <cellStyle name="访问过的超链接" xfId="3003" builtinId="9" hidden="1"/>
    <cellStyle name="访问过的超链接" xfId="3005" builtinId="9" hidden="1"/>
    <cellStyle name="访问过的超链接" xfId="3007" builtinId="9" hidden="1"/>
    <cellStyle name="访问过的超链接" xfId="3009" builtinId="9" hidden="1"/>
    <cellStyle name="访问过的超链接" xfId="3011" builtinId="9" hidden="1"/>
    <cellStyle name="访问过的超链接" xfId="3013" builtinId="9" hidden="1"/>
    <cellStyle name="访问过的超链接" xfId="3015" builtinId="9" hidden="1"/>
    <cellStyle name="访问过的超链接" xfId="3017" builtinId="9" hidden="1"/>
    <cellStyle name="访问过的超链接" xfId="3019" builtinId="9" hidden="1"/>
    <cellStyle name="访问过的超链接" xfId="3021" builtinId="9" hidden="1"/>
    <cellStyle name="访问过的超链接" xfId="3023" builtinId="9" hidden="1"/>
    <cellStyle name="访问过的超链接" xfId="3025" builtinId="9" hidden="1"/>
    <cellStyle name="访问过的超链接" xfId="3027" builtinId="9" hidden="1"/>
    <cellStyle name="访问过的超链接" xfId="3029" builtinId="9" hidden="1"/>
    <cellStyle name="访问过的超链接" xfId="3031" builtinId="9" hidden="1"/>
    <cellStyle name="访问过的超链接" xfId="3033" builtinId="9" hidden="1"/>
    <cellStyle name="访问过的超链接" xfId="3035" builtinId="9" hidden="1"/>
    <cellStyle name="访问过的超链接" xfId="3037" builtinId="9" hidden="1"/>
    <cellStyle name="访问过的超链接" xfId="3039" builtinId="9" hidden="1"/>
    <cellStyle name="访问过的超链接" xfId="3041" builtinId="9" hidden="1"/>
    <cellStyle name="访问过的超链接" xfId="3043" builtinId="9" hidden="1"/>
    <cellStyle name="访问过的超链接" xfId="3045" builtinId="9" hidden="1"/>
    <cellStyle name="访问过的超链接" xfId="3047" builtinId="9" hidden="1"/>
    <cellStyle name="访问过的超链接" xfId="3049" builtinId="9" hidden="1"/>
    <cellStyle name="访问过的超链接" xfId="3051" builtinId="9" hidden="1"/>
    <cellStyle name="访问过的超链接" xfId="3053" builtinId="9" hidden="1"/>
    <cellStyle name="访问过的超链接" xfId="3055" builtinId="9" hidden="1"/>
    <cellStyle name="访问过的超链接" xfId="3057" builtinId="9" hidden="1"/>
    <cellStyle name="访问过的超链接" xfId="3059" builtinId="9" hidden="1"/>
    <cellStyle name="访问过的超链接" xfId="3061" builtinId="9" hidden="1"/>
    <cellStyle name="访问过的超链接" xfId="3063" builtinId="9" hidden="1"/>
    <cellStyle name="访问过的超链接" xfId="3065" builtinId="9" hidden="1"/>
    <cellStyle name="访问过的超链接" xfId="3067" builtinId="9" hidden="1"/>
    <cellStyle name="访问过的超链接" xfId="3069" builtinId="9" hidden="1"/>
    <cellStyle name="访问过的超链接" xfId="3071" builtinId="9" hidden="1"/>
    <cellStyle name="访问过的超链接" xfId="3073" builtinId="9" hidden="1"/>
    <cellStyle name="访问过的超链接" xfId="3075" builtinId="9" hidden="1"/>
    <cellStyle name="访问过的超链接" xfId="3077" builtinId="9" hidden="1"/>
    <cellStyle name="访问过的超链接" xfId="3079" builtinId="9" hidden="1"/>
    <cellStyle name="访问过的超链接" xfId="3081" builtinId="9" hidden="1"/>
    <cellStyle name="访问过的超链接" xfId="3083" builtinId="9" hidden="1"/>
    <cellStyle name="访问过的超链接" xfId="3085" builtinId="9" hidden="1"/>
    <cellStyle name="访问过的超链接" xfId="3087" builtinId="9" hidden="1"/>
    <cellStyle name="访问过的超链接" xfId="3089" builtinId="9" hidden="1"/>
    <cellStyle name="访问过的超链接" xfId="3091" builtinId="9" hidden="1"/>
    <cellStyle name="访问过的超链接" xfId="3093" builtinId="9" hidden="1"/>
    <cellStyle name="访问过的超链接" xfId="3095" builtinId="9" hidden="1"/>
    <cellStyle name="访问过的超链接" xfId="3097" builtinId="9" hidden="1"/>
    <cellStyle name="访问过的超链接" xfId="3099" builtinId="9" hidden="1"/>
    <cellStyle name="访问过的超链接" xfId="3101" builtinId="9" hidden="1"/>
    <cellStyle name="访问过的超链接" xfId="3102" builtinId="9" hidden="1"/>
    <cellStyle name="访问过的超链接" xfId="3104" builtinId="9" hidden="1"/>
    <cellStyle name="访问过的超链接" xfId="3105" builtinId="9" hidden="1"/>
    <cellStyle name="访问过的超链接" xfId="3106" builtinId="9" hidden="1"/>
    <cellStyle name="访问过的超链接" xfId="3107" builtinId="9" hidden="1"/>
    <cellStyle name="访问过的超链接" xfId="3108" builtinId="9" hidden="1"/>
    <cellStyle name="访问过的超链接" xfId="3109" builtinId="9" hidden="1"/>
    <cellStyle name="访问过的超链接" xfId="3110" builtinId="9" hidden="1"/>
    <cellStyle name="访问过的超链接" xfId="3111" builtinId="9" hidden="1"/>
    <cellStyle name="访问过的超链接" xfId="3112" builtinId="9" hidden="1"/>
    <cellStyle name="访问过的超链接" xfId="3113" builtinId="9" hidden="1"/>
    <cellStyle name="访问过的超链接" xfId="3114" builtinId="9" hidden="1"/>
    <cellStyle name="访问过的超链接" xfId="3115" builtinId="9" hidden="1"/>
    <cellStyle name="访问过的超链接" xfId="3116" builtinId="9" hidden="1"/>
    <cellStyle name="访问过的超链接" xfId="3117" builtinId="9" hidden="1"/>
    <cellStyle name="访问过的超链接" xfId="3118" builtinId="9" hidden="1"/>
    <cellStyle name="访问过的超链接" xfId="3119" builtinId="9" hidden="1"/>
    <cellStyle name="访问过的超链接" xfId="3120" builtinId="9" hidden="1"/>
    <cellStyle name="访问过的超链接" xfId="3121" builtinId="9" hidden="1"/>
    <cellStyle name="访问过的超链接" xfId="3122" builtinId="9" hidden="1"/>
    <cellStyle name="访问过的超链接" xfId="3123" builtinId="9" hidden="1"/>
    <cellStyle name="访问过的超链接" xfId="3124" builtinId="9" hidden="1"/>
    <cellStyle name="访问过的超链接" xfId="3125" builtinId="9" hidden="1"/>
    <cellStyle name="访问过的超链接" xfId="3126" builtinId="9" hidden="1"/>
    <cellStyle name="访问过的超链接" xfId="3127" builtinId="9" hidden="1"/>
    <cellStyle name="访问过的超链接" xfId="3128" builtinId="9" hidden="1"/>
    <cellStyle name="访问过的超链接" xfId="3129" builtinId="9" hidden="1"/>
    <cellStyle name="访问过的超链接" xfId="3130" builtinId="9" hidden="1"/>
    <cellStyle name="访问过的超链接" xfId="3131" builtinId="9" hidden="1"/>
    <cellStyle name="访问过的超链接" xfId="3132" builtinId="9" hidden="1"/>
    <cellStyle name="访问过的超链接" xfId="3133" builtinId="9" hidden="1"/>
    <cellStyle name="访问过的超链接" xfId="3134" builtinId="9" hidden="1"/>
    <cellStyle name="访问过的超链接" xfId="3135" builtinId="9" hidden="1"/>
    <cellStyle name="访问过的超链接" xfId="3136" builtinId="9" hidden="1"/>
    <cellStyle name="访问过的超链接" xfId="3137" builtinId="9" hidden="1"/>
    <cellStyle name="访问过的超链接" xfId="3138" builtinId="9" hidden="1"/>
    <cellStyle name="访问过的超链接" xfId="3139" builtinId="9" hidden="1"/>
    <cellStyle name="访问过的超链接" xfId="3140" builtinId="9" hidden="1"/>
    <cellStyle name="访问过的超链接" xfId="3141" builtinId="9" hidden="1"/>
    <cellStyle name="访问过的超链接" xfId="3142" builtinId="9" hidden="1"/>
    <cellStyle name="访问过的超链接" xfId="3143" builtinId="9" hidden="1"/>
    <cellStyle name="访问过的超链接" xfId="3144" builtinId="9" hidden="1"/>
    <cellStyle name="访问过的超链接" xfId="3145" builtinId="9" hidden="1"/>
    <cellStyle name="访问过的超链接" xfId="3146" builtinId="9" hidden="1"/>
    <cellStyle name="访问过的超链接" xfId="3147" builtinId="9" hidden="1"/>
    <cellStyle name="访问过的超链接" xfId="3148" builtinId="9" hidden="1"/>
    <cellStyle name="访问过的超链接" xfId="3149" builtinId="9" hidden="1"/>
    <cellStyle name="访问过的超链接" xfId="3150" builtinId="9" hidden="1"/>
    <cellStyle name="访问过的超链接" xfId="3151" builtinId="9" hidden="1"/>
    <cellStyle name="访问过的超链接" xfId="3152" builtinId="9" hidden="1"/>
    <cellStyle name="访问过的超链接" xfId="3153" builtinId="9" hidden="1"/>
    <cellStyle name="访问过的超链接" xfId="3154" builtinId="9" hidden="1"/>
    <cellStyle name="访问过的超链接" xfId="3155" builtinId="9" hidden="1"/>
    <cellStyle name="访问过的超链接" xfId="3156" builtinId="9" hidden="1"/>
    <cellStyle name="访问过的超链接" xfId="3157" builtinId="9" hidden="1"/>
    <cellStyle name="访问过的超链接" xfId="3158" builtinId="9" hidden="1"/>
    <cellStyle name="访问过的超链接" xfId="3159" builtinId="9" hidden="1"/>
    <cellStyle name="访问过的超链接" xfId="3160" builtinId="9" hidden="1"/>
    <cellStyle name="访问过的超链接" xfId="3161" builtinId="9" hidden="1"/>
    <cellStyle name="访问过的超链接" xfId="3162" builtinId="9" hidden="1"/>
    <cellStyle name="访问过的超链接" xfId="3163" builtinId="9" hidden="1"/>
    <cellStyle name="访问过的超链接" xfId="3164" builtinId="9" hidden="1"/>
    <cellStyle name="访问过的超链接" xfId="3165" builtinId="9" hidden="1"/>
    <cellStyle name="访问过的超链接" xfId="3166" builtinId="9" hidden="1"/>
    <cellStyle name="访问过的超链接" xfId="3167" builtinId="9" hidden="1"/>
    <cellStyle name="访问过的超链接" xfId="3168" builtinId="9" hidden="1"/>
    <cellStyle name="访问过的超链接" xfId="3169" builtinId="9" hidden="1"/>
    <cellStyle name="访问过的超链接" xfId="3170" builtinId="9" hidden="1"/>
    <cellStyle name="访问过的超链接" xfId="3171" builtinId="9" hidden="1"/>
    <cellStyle name="访问过的超链接" xfId="3172" builtinId="9" hidden="1"/>
    <cellStyle name="访问过的超链接" xfId="3173" builtinId="9" hidden="1"/>
    <cellStyle name="访问过的超链接" xfId="3174" builtinId="9" hidden="1"/>
    <cellStyle name="访问过的超链接" xfId="3175" builtinId="9" hidden="1"/>
    <cellStyle name="访问过的超链接" xfId="3176" builtinId="9" hidden="1"/>
    <cellStyle name="访问过的超链接" xfId="3177" builtinId="9" hidden="1"/>
    <cellStyle name="访问过的超链接" xfId="3178" builtinId="9" hidden="1"/>
    <cellStyle name="访问过的超链接" xfId="3179" builtinId="9" hidden="1"/>
    <cellStyle name="访问过的超链接" xfId="3180" builtinId="9" hidden="1"/>
    <cellStyle name="访问过的超链接" xfId="3181" builtinId="9" hidden="1"/>
    <cellStyle name="访问过的超链接" xfId="3182" builtinId="9" hidden="1"/>
    <cellStyle name="访问过的超链接" xfId="3183" builtinId="9" hidden="1"/>
    <cellStyle name="访问过的超链接" xfId="3184" builtinId="9" hidden="1"/>
    <cellStyle name="访问过的超链接" xfId="3185" builtinId="9" hidden="1"/>
    <cellStyle name="访问过的超链接" xfId="3186" builtinId="9" hidden="1"/>
    <cellStyle name="访问过的超链接" xfId="3187" builtinId="9" hidden="1"/>
    <cellStyle name="访问过的超链接" xfId="3188" builtinId="9" hidden="1"/>
    <cellStyle name="访问过的超链接" xfId="3189" builtinId="9" hidden="1"/>
    <cellStyle name="访问过的超链接" xfId="3190" builtinId="9" hidden="1"/>
    <cellStyle name="访问过的超链接" xfId="3191" builtinId="9" hidden="1"/>
    <cellStyle name="访问过的超链接" xfId="3192" builtinId="9" hidden="1"/>
    <cellStyle name="访问过的超链接" xfId="3193" builtinId="9" hidden="1"/>
    <cellStyle name="访问过的超链接" xfId="3194" builtinId="9" hidden="1"/>
    <cellStyle name="访问过的超链接" xfId="3195" builtinId="9" hidden="1"/>
    <cellStyle name="访问过的超链接" xfId="3196" builtinId="9" hidden="1"/>
    <cellStyle name="访问过的超链接" xfId="3197" builtinId="9" hidden="1"/>
    <cellStyle name="访问过的超链接" xfId="3198" builtinId="9" hidden="1"/>
    <cellStyle name="访问过的超链接" xfId="3199" builtinId="9" hidden="1"/>
    <cellStyle name="访问过的超链接" xfId="3200" builtinId="9" hidden="1"/>
    <cellStyle name="访问过的超链接" xfId="3201" builtinId="9" hidden="1"/>
    <cellStyle name="访问过的超链接" xfId="3202" builtinId="9" hidden="1"/>
    <cellStyle name="访问过的超链接" xfId="3100" builtinId="9" hidden="1"/>
    <cellStyle name="访问过的超链接" xfId="3096" builtinId="9" hidden="1"/>
    <cellStyle name="访问过的超链接" xfId="3092" builtinId="9" hidden="1"/>
    <cellStyle name="访问过的超链接" xfId="3088" builtinId="9" hidden="1"/>
    <cellStyle name="访问过的超链接" xfId="3084" builtinId="9" hidden="1"/>
    <cellStyle name="访问过的超链接" xfId="3080" builtinId="9" hidden="1"/>
    <cellStyle name="访问过的超链接" xfId="3076" builtinId="9" hidden="1"/>
    <cellStyle name="访问过的超链接" xfId="3072" builtinId="9" hidden="1"/>
    <cellStyle name="访问过的超链接" xfId="3068" builtinId="9" hidden="1"/>
    <cellStyle name="访问过的超链接" xfId="3064" builtinId="9" hidden="1"/>
    <cellStyle name="访问过的超链接" xfId="3060" builtinId="9" hidden="1"/>
    <cellStyle name="访问过的超链接" xfId="3056" builtinId="9" hidden="1"/>
    <cellStyle name="访问过的超链接" xfId="3052" builtinId="9" hidden="1"/>
    <cellStyle name="访问过的超链接" xfId="3048" builtinId="9" hidden="1"/>
    <cellStyle name="访问过的超链接" xfId="3044" builtinId="9" hidden="1"/>
    <cellStyle name="访问过的超链接" xfId="3040" builtinId="9" hidden="1"/>
    <cellStyle name="访问过的超链接" xfId="3036" builtinId="9" hidden="1"/>
    <cellStyle name="访问过的超链接" xfId="3032" builtinId="9" hidden="1"/>
    <cellStyle name="访问过的超链接" xfId="3028" builtinId="9" hidden="1"/>
    <cellStyle name="访问过的超链接" xfId="3024" builtinId="9" hidden="1"/>
    <cellStyle name="访问过的超链接" xfId="3020" builtinId="9" hidden="1"/>
    <cellStyle name="访问过的超链接" xfId="3016" builtinId="9" hidden="1"/>
    <cellStyle name="访问过的超链接" xfId="3012" builtinId="9" hidden="1"/>
    <cellStyle name="访问过的超链接" xfId="3008" builtinId="9" hidden="1"/>
    <cellStyle name="访问过的超链接" xfId="3004" builtinId="9" hidden="1"/>
    <cellStyle name="访问过的超链接" xfId="3000" builtinId="9" hidden="1"/>
    <cellStyle name="访问过的超链接" xfId="2996" builtinId="9" hidden="1"/>
    <cellStyle name="访问过的超链接" xfId="2992" builtinId="9" hidden="1"/>
    <cellStyle name="访问过的超链接" xfId="2988" builtinId="9" hidden="1"/>
    <cellStyle name="访问过的超链接" xfId="2984" builtinId="9" hidden="1"/>
    <cellStyle name="访问过的超链接" xfId="2980" builtinId="9" hidden="1"/>
    <cellStyle name="访问过的超链接" xfId="2976" builtinId="9" hidden="1"/>
    <cellStyle name="访问过的超链接" xfId="2972" builtinId="9" hidden="1"/>
    <cellStyle name="访问过的超链接" xfId="2968" builtinId="9" hidden="1"/>
    <cellStyle name="访问过的超链接" xfId="2964" builtinId="9" hidden="1"/>
    <cellStyle name="访问过的超链接" xfId="2960" builtinId="9" hidden="1"/>
    <cellStyle name="访问过的超链接" xfId="2956" builtinId="9" hidden="1"/>
    <cellStyle name="访问过的超链接" xfId="2952" builtinId="9" hidden="1"/>
    <cellStyle name="访问过的超链接" xfId="2948" builtinId="9" hidden="1"/>
    <cellStyle name="访问过的超链接" xfId="2663" builtinId="9" hidden="1"/>
    <cellStyle name="访问过的超链接" xfId="3204" builtinId="9" hidden="1"/>
    <cellStyle name="访问过的超链接" xfId="3206" builtinId="9" hidden="1"/>
    <cellStyle name="访问过的超链接" xfId="3208" builtinId="9" hidden="1"/>
    <cellStyle name="访问过的超链接" xfId="3210" builtinId="9" hidden="1"/>
    <cellStyle name="访问过的超链接" xfId="3212" builtinId="9" hidden="1"/>
    <cellStyle name="访问过的超链接" xfId="3214" builtinId="9" hidden="1"/>
    <cellStyle name="访问过的超链接" xfId="3216" builtinId="9" hidden="1"/>
    <cellStyle name="访问过的超链接" xfId="3218" builtinId="9" hidden="1"/>
    <cellStyle name="访问过的超链接" xfId="3220" builtinId="9" hidden="1"/>
    <cellStyle name="访问过的超链接" xfId="3222" builtinId="9" hidden="1"/>
    <cellStyle name="访问过的超链接" xfId="3224" builtinId="9" hidden="1"/>
    <cellStyle name="访问过的超链接" xfId="3226" builtinId="9" hidden="1"/>
    <cellStyle name="访问过的超链接" xfId="3228" builtinId="9" hidden="1"/>
    <cellStyle name="访问过的超链接" xfId="3230" builtinId="9" hidden="1"/>
    <cellStyle name="访问过的超链接" xfId="3232" builtinId="9" hidden="1"/>
    <cellStyle name="访问过的超链接" xfId="3234" builtinId="9" hidden="1"/>
    <cellStyle name="访问过的超链接" xfId="3236" builtinId="9" hidden="1"/>
    <cellStyle name="访问过的超链接" xfId="3238" builtinId="9" hidden="1"/>
    <cellStyle name="访问过的超链接" xfId="3240" builtinId="9" hidden="1"/>
    <cellStyle name="访问过的超链接" xfId="3242" builtinId="9" hidden="1"/>
    <cellStyle name="访问过的超链接" xfId="3244" builtinId="9" hidden="1"/>
    <cellStyle name="访问过的超链接" xfId="3246" builtinId="9" hidden="1"/>
    <cellStyle name="访问过的超链接" xfId="3248" builtinId="9" hidden="1"/>
    <cellStyle name="访问过的超链接" xfId="3250" builtinId="9" hidden="1"/>
    <cellStyle name="访问过的超链接" xfId="3252" builtinId="9" hidden="1"/>
    <cellStyle name="访问过的超链接" xfId="3254" builtinId="9" hidden="1"/>
    <cellStyle name="访问过的超链接" xfId="3256" builtinId="9" hidden="1"/>
    <cellStyle name="访问过的超链接" xfId="3258" builtinId="9" hidden="1"/>
    <cellStyle name="访问过的超链接" xfId="3260" builtinId="9" hidden="1"/>
    <cellStyle name="访问过的超链接" xfId="3262" builtinId="9" hidden="1"/>
    <cellStyle name="访问过的超链接" xfId="3264" builtinId="9" hidden="1"/>
    <cellStyle name="访问过的超链接" xfId="3266" builtinId="9" hidden="1"/>
    <cellStyle name="访问过的超链接" xfId="3268" builtinId="9" hidden="1"/>
    <cellStyle name="访问过的超链接" xfId="3270" builtinId="9" hidden="1"/>
    <cellStyle name="访问过的超链接" xfId="3272" builtinId="9" hidden="1"/>
    <cellStyle name="访问过的超链接" xfId="3274" builtinId="9" hidden="1"/>
    <cellStyle name="访问过的超链接" xfId="3276" builtinId="9" hidden="1"/>
    <cellStyle name="访问过的超链接" xfId="3278" builtinId="9" hidden="1"/>
    <cellStyle name="访问过的超链接" xfId="3280" builtinId="9" hidden="1"/>
    <cellStyle name="访问过的超链接" xfId="3282" builtinId="9" hidden="1"/>
    <cellStyle name="访问过的超链接" xfId="3284" builtinId="9" hidden="1"/>
    <cellStyle name="访问过的超链接" xfId="3285" builtinId="9" hidden="1"/>
    <cellStyle name="访问过的超链接" xfId="3286" builtinId="9" hidden="1"/>
    <cellStyle name="访问过的超链接" xfId="3287" builtinId="9" hidden="1"/>
    <cellStyle name="访问过的超链接" xfId="3288" builtinId="9" hidden="1"/>
    <cellStyle name="访问过的超链接" xfId="3289" builtinId="9" hidden="1"/>
    <cellStyle name="访问过的超链接" xfId="3290" builtinId="9" hidden="1"/>
    <cellStyle name="访问过的超链接" xfId="3291" builtinId="9" hidden="1"/>
    <cellStyle name="访问过的超链接" xfId="3292" builtinId="9" hidden="1"/>
    <cellStyle name="访问过的超链接" xfId="3293" builtinId="9" hidden="1"/>
    <cellStyle name="访问过的超链接" xfId="3294" builtinId="9" hidden="1"/>
    <cellStyle name="访问过的超链接" xfId="3295" builtinId="9" hidden="1"/>
    <cellStyle name="访问过的超链接" xfId="3296" builtinId="9" hidden="1"/>
    <cellStyle name="访问过的超链接" xfId="3297" builtinId="9" hidden="1"/>
    <cellStyle name="访问过的超链接" xfId="3298" builtinId="9" hidden="1"/>
    <cellStyle name="访问过的超链接" xfId="3299" builtinId="9" hidden="1"/>
    <cellStyle name="访问过的超链接" xfId="3300" builtinId="9" hidden="1"/>
    <cellStyle name="访问过的超链接" xfId="3301" builtinId="9" hidden="1"/>
    <cellStyle name="访问过的超链接" xfId="3302" builtinId="9" hidden="1"/>
    <cellStyle name="访问过的超链接" xfId="3303" builtinId="9" hidden="1"/>
    <cellStyle name="访问过的超链接" xfId="3304" builtinId="9" hidden="1"/>
    <cellStyle name="访问过的超链接" xfId="3305" builtinId="9" hidden="1"/>
    <cellStyle name="访问过的超链接" xfId="3306" builtinId="9" hidden="1"/>
    <cellStyle name="访问过的超链接" xfId="3307" builtinId="9" hidden="1"/>
    <cellStyle name="访问过的超链接" xfId="3308" builtinId="9" hidden="1"/>
    <cellStyle name="访问过的超链接" xfId="3309" builtinId="9" hidden="1"/>
    <cellStyle name="访问过的超链接" xfId="3310" builtinId="9" hidden="1"/>
    <cellStyle name="访问过的超链接" xfId="3311" builtinId="9" hidden="1"/>
    <cellStyle name="访问过的超链接" xfId="3312" builtinId="9" hidden="1"/>
    <cellStyle name="访问过的超链接" xfId="3313" builtinId="9" hidden="1"/>
    <cellStyle name="访问过的超链接" xfId="3314" builtinId="9" hidden="1"/>
    <cellStyle name="访问过的超链接" xfId="3315" builtinId="9" hidden="1"/>
    <cellStyle name="访问过的超链接" xfId="3316" builtinId="9" hidden="1"/>
    <cellStyle name="访问过的超链接" xfId="3317" builtinId="9" hidden="1"/>
    <cellStyle name="访问过的超链接" xfId="3318" builtinId="9" hidden="1"/>
    <cellStyle name="访问过的超链接" xfId="3319" builtinId="9" hidden="1"/>
    <cellStyle name="访问过的超链接" xfId="3320" builtinId="9" hidden="1"/>
    <cellStyle name="访问过的超链接" xfId="3321" builtinId="9" hidden="1"/>
    <cellStyle name="访问过的超链接" xfId="3322" builtinId="9" hidden="1"/>
    <cellStyle name="访问过的超链接" xfId="3323" builtinId="9" hidden="1"/>
    <cellStyle name="访问过的超链接" xfId="3324" builtinId="9" hidden="1"/>
    <cellStyle name="访问过的超链接" xfId="3325" builtinId="9" hidden="1"/>
    <cellStyle name="访问过的超链接" xfId="3326" builtinId="9" hidden="1"/>
    <cellStyle name="访问过的超链接" xfId="3327" builtinId="9" hidden="1"/>
    <cellStyle name="访问过的超链接" xfId="3328" builtinId="9" hidden="1"/>
    <cellStyle name="访问过的超链接" xfId="3329" builtinId="9" hidden="1"/>
    <cellStyle name="访问过的超链接" xfId="3330" builtinId="9" hidden="1"/>
    <cellStyle name="访问过的超链接" xfId="3331" builtinId="9" hidden="1"/>
    <cellStyle name="访问过的超链接" xfId="3332" builtinId="9" hidden="1"/>
    <cellStyle name="访问过的超链接" xfId="3333" builtinId="9" hidden="1"/>
    <cellStyle name="访问过的超链接" xfId="3334" builtinId="9" hidden="1"/>
    <cellStyle name="访问过的超链接" xfId="3335" builtinId="9" hidden="1"/>
    <cellStyle name="访问过的超链接" xfId="3336" builtinId="9" hidden="1"/>
    <cellStyle name="访问过的超链接" xfId="3337" builtinId="9" hidden="1"/>
    <cellStyle name="访问过的超链接" xfId="3338" builtinId="9" hidden="1"/>
    <cellStyle name="访问过的超链接" xfId="3339" builtinId="9" hidden="1"/>
    <cellStyle name="访问过的超链接" xfId="3340" builtinId="9" hidden="1"/>
    <cellStyle name="访问过的超链接" xfId="3341" builtinId="9" hidden="1"/>
    <cellStyle name="访问过的超链接" xfId="3342" builtinId="9" hidden="1"/>
    <cellStyle name="访问过的超链接" xfId="3343" builtinId="9" hidden="1"/>
    <cellStyle name="访问过的超链接" xfId="3344" builtinId="9" hidden="1"/>
    <cellStyle name="访问过的超链接" xfId="3345" builtinId="9" hidden="1"/>
    <cellStyle name="访问过的超链接" xfId="3346" builtinId="9" hidden="1"/>
    <cellStyle name="访问过的超链接" xfId="3347" builtinId="9" hidden="1"/>
    <cellStyle name="访问过的超链接" xfId="3348" builtinId="9" hidden="1"/>
    <cellStyle name="访问过的超链接" xfId="3349" builtinId="9" hidden="1"/>
    <cellStyle name="访问过的超链接" xfId="3350" builtinId="9" hidden="1"/>
    <cellStyle name="访问过的超链接" xfId="3351" builtinId="9" hidden="1"/>
    <cellStyle name="访问过的超链接" xfId="3352" builtinId="9" hidden="1"/>
    <cellStyle name="访问过的超链接" xfId="3353" builtinId="9" hidden="1"/>
    <cellStyle name="访问过的超链接" xfId="3354" builtinId="9" hidden="1"/>
    <cellStyle name="访问过的超链接" xfId="3355" builtinId="9" hidden="1"/>
    <cellStyle name="访问过的超链接" xfId="3356" builtinId="9" hidden="1"/>
    <cellStyle name="访问过的超链接" xfId="3357" builtinId="9" hidden="1"/>
    <cellStyle name="访问过的超链接" xfId="3358" builtinId="9" hidden="1"/>
    <cellStyle name="访问过的超链接" xfId="3359" builtinId="9" hidden="1"/>
    <cellStyle name="访问过的超链接" xfId="3360" builtinId="9" hidden="1"/>
    <cellStyle name="访问过的超链接" xfId="3361" builtinId="9" hidden="1"/>
    <cellStyle name="访问过的超链接" xfId="3362" builtinId="9" hidden="1"/>
    <cellStyle name="访问过的超链接" xfId="3363" builtinId="9" hidden="1"/>
    <cellStyle name="访问过的超链接" xfId="3364" builtinId="9" hidden="1"/>
    <cellStyle name="访问过的超链接" xfId="3365" builtinId="9" hidden="1"/>
    <cellStyle name="访问过的超链接" xfId="3366" builtinId="9" hidden="1"/>
    <cellStyle name="访问过的超链接" xfId="3367" builtinId="9" hidden="1"/>
    <cellStyle name="访问过的超链接" xfId="3368" builtinId="9" hidden="1"/>
    <cellStyle name="访问过的超链接" xfId="3369" builtinId="9" hidden="1"/>
    <cellStyle name="访问过的超链接" xfId="3370" builtinId="9" hidden="1"/>
    <cellStyle name="访问过的超链接" xfId="3371" builtinId="9" hidden="1"/>
    <cellStyle name="访问过的超链接" xfId="3372" builtinId="9" hidden="1"/>
    <cellStyle name="访问过的超链接" xfId="3373" builtinId="9" hidden="1"/>
    <cellStyle name="访问过的超链接" xfId="3374" builtinId="9" hidden="1"/>
    <cellStyle name="访问过的超链接" xfId="3375" builtinId="9" hidden="1"/>
    <cellStyle name="访问过的超链接" xfId="3376" builtinId="9" hidden="1"/>
    <cellStyle name="访问过的超链接" xfId="3377" builtinId="9" hidden="1"/>
    <cellStyle name="访问过的超链接" xfId="3378" builtinId="9" hidden="1"/>
    <cellStyle name="访问过的超链接" xfId="3379" builtinId="9" hidden="1"/>
    <cellStyle name="访问过的超链接" xfId="3380" builtinId="9" hidden="1"/>
    <cellStyle name="访问过的超链接" xfId="3381" builtinId="9" hidden="1"/>
    <cellStyle name="访问过的超链接" xfId="3382" builtinId="9" hidden="1"/>
    <cellStyle name="访问过的超链接" xfId="3384" builtinId="9" hidden="1"/>
    <cellStyle name="访问过的超链接" xfId="3386" builtinId="9" hidden="1"/>
    <cellStyle name="访问过的超链接" xfId="3388" builtinId="9" hidden="1"/>
    <cellStyle name="访问过的超链接" xfId="3390" builtinId="9" hidden="1"/>
    <cellStyle name="访问过的超链接" xfId="3392" builtinId="9" hidden="1"/>
    <cellStyle name="访问过的超链接" xfId="3394" builtinId="9" hidden="1"/>
    <cellStyle name="访问过的超链接" xfId="3396" builtinId="9" hidden="1"/>
    <cellStyle name="访问过的超链接" xfId="3398" builtinId="9" hidden="1"/>
    <cellStyle name="访问过的超链接" xfId="3400" builtinId="9" hidden="1"/>
    <cellStyle name="访问过的超链接" xfId="3402" builtinId="9" hidden="1"/>
    <cellStyle name="访问过的超链接" xfId="3404" builtinId="9" hidden="1"/>
    <cellStyle name="访问过的超链接" xfId="3406" builtinId="9" hidden="1"/>
    <cellStyle name="访问过的超链接" xfId="3408" builtinId="9" hidden="1"/>
    <cellStyle name="访问过的超链接" xfId="3410" builtinId="9" hidden="1"/>
    <cellStyle name="访问过的超链接" xfId="3412" builtinId="9" hidden="1"/>
    <cellStyle name="访问过的超链接" xfId="3414" builtinId="9" hidden="1"/>
    <cellStyle name="访问过的超链接" xfId="3416" builtinId="9" hidden="1"/>
    <cellStyle name="访问过的超链接" xfId="3418" builtinId="9" hidden="1"/>
    <cellStyle name="访问过的超链接" xfId="3420" builtinId="9" hidden="1"/>
    <cellStyle name="访问过的超链接" xfId="3422" builtinId="9" hidden="1"/>
    <cellStyle name="访问过的超链接" xfId="3424" builtinId="9" hidden="1"/>
    <cellStyle name="访问过的超链接" xfId="3426" builtinId="9" hidden="1"/>
    <cellStyle name="访问过的超链接" xfId="3428" builtinId="9" hidden="1"/>
    <cellStyle name="访问过的超链接" xfId="3430" builtinId="9" hidden="1"/>
    <cellStyle name="访问过的超链接" xfId="3432" builtinId="9" hidden="1"/>
    <cellStyle name="访问过的超链接" xfId="3434" builtinId="9" hidden="1"/>
    <cellStyle name="访问过的超链接" xfId="3436" builtinId="9" hidden="1"/>
    <cellStyle name="访问过的超链接" xfId="3438" builtinId="9" hidden="1"/>
    <cellStyle name="访问过的超链接" xfId="3440" builtinId="9" hidden="1"/>
    <cellStyle name="访问过的超链接" xfId="3442" builtinId="9" hidden="1"/>
    <cellStyle name="访问过的超链接" xfId="3444" builtinId="9" hidden="1"/>
    <cellStyle name="访问过的超链接" xfId="3446" builtinId="9" hidden="1"/>
    <cellStyle name="访问过的超链接" xfId="3448" builtinId="9" hidden="1"/>
    <cellStyle name="访问过的超链接" xfId="3450" builtinId="9" hidden="1"/>
    <cellStyle name="访问过的超链接" xfId="3452" builtinId="9" hidden="1"/>
    <cellStyle name="访问过的超链接" xfId="3454" builtinId="9" hidden="1"/>
    <cellStyle name="访问过的超链接" xfId="3456" builtinId="9" hidden="1"/>
    <cellStyle name="访问过的超链接" xfId="3458" builtinId="9" hidden="1"/>
    <cellStyle name="访问过的超链接" xfId="3460" builtinId="9" hidden="1"/>
    <cellStyle name="访问过的超链接" xfId="3462" builtinId="9" hidden="1"/>
    <cellStyle name="访问过的超链接" xfId="3464" builtinId="9" hidden="1"/>
    <cellStyle name="访问过的超链接" xfId="3466" builtinId="9" hidden="1"/>
    <cellStyle name="访问过的超链接" xfId="3468" builtinId="9" hidden="1"/>
    <cellStyle name="访问过的超链接" xfId="3470" builtinId="9" hidden="1"/>
    <cellStyle name="访问过的超链接" xfId="3472" builtinId="9" hidden="1"/>
    <cellStyle name="访问过的超链接" xfId="3474" builtinId="9" hidden="1"/>
    <cellStyle name="访问过的超链接" xfId="3476" builtinId="9" hidden="1"/>
    <cellStyle name="访问过的超链接" xfId="3478" builtinId="9" hidden="1"/>
    <cellStyle name="访问过的超链接" xfId="3480" builtinId="9" hidden="1"/>
    <cellStyle name="访问过的超链接" xfId="3482" builtinId="9" hidden="1"/>
    <cellStyle name="访问过的超链接" xfId="3484" builtinId="9" hidden="1"/>
    <cellStyle name="访问过的超链接" xfId="3486" builtinId="9" hidden="1"/>
    <cellStyle name="访问过的超链接" xfId="3488" builtinId="9" hidden="1"/>
    <cellStyle name="访问过的超链接" xfId="3490" builtinId="9" hidden="1"/>
    <cellStyle name="访问过的超链接" xfId="3492" builtinId="9" hidden="1"/>
    <cellStyle name="访问过的超链接" xfId="3494" builtinId="9" hidden="1"/>
    <cellStyle name="访问过的超链接" xfId="3496" builtinId="9" hidden="1"/>
    <cellStyle name="访问过的超链接" xfId="3498" builtinId="9" hidden="1"/>
    <cellStyle name="访问过的超链接" xfId="3500" builtinId="9" hidden="1"/>
    <cellStyle name="访问过的超链接" xfId="3502" builtinId="9" hidden="1"/>
    <cellStyle name="访问过的超链接" xfId="3504" builtinId="9" hidden="1"/>
    <cellStyle name="访问过的超链接" xfId="3506" builtinId="9" hidden="1"/>
    <cellStyle name="访问过的超链接" xfId="3508" builtinId="9" hidden="1"/>
    <cellStyle name="访问过的超链接" xfId="3510" builtinId="9" hidden="1"/>
    <cellStyle name="访问过的超链接" xfId="3512" builtinId="9" hidden="1"/>
    <cellStyle name="访问过的超链接" xfId="3514" builtinId="9" hidden="1"/>
    <cellStyle name="访问过的超链接" xfId="3516" builtinId="9" hidden="1"/>
    <cellStyle name="访问过的超链接" xfId="3518" builtinId="9" hidden="1"/>
    <cellStyle name="访问过的超链接" xfId="3520" builtinId="9" hidden="1"/>
    <cellStyle name="访问过的超链接" xfId="3522" builtinId="9" hidden="1"/>
    <cellStyle name="访问过的超链接" xfId="3524" builtinId="9" hidden="1"/>
    <cellStyle name="访问过的超链接" xfId="3526" builtinId="9" hidden="1"/>
    <cellStyle name="访问过的超链接" xfId="3528" builtinId="9" hidden="1"/>
    <cellStyle name="访问过的超链接" xfId="3530" builtinId="9" hidden="1"/>
    <cellStyle name="访问过的超链接" xfId="3532" builtinId="9" hidden="1"/>
    <cellStyle name="访问过的超链接" xfId="3534" builtinId="9" hidden="1"/>
    <cellStyle name="访问过的超链接" xfId="3536" builtinId="9" hidden="1"/>
    <cellStyle name="访问过的超链接" xfId="3538" builtinId="9" hidden="1"/>
    <cellStyle name="访问过的超链接" xfId="3540" builtinId="9" hidden="1"/>
    <cellStyle name="访问过的超链接" xfId="3542" builtinId="9" hidden="1"/>
    <cellStyle name="访问过的超链接" xfId="3544" builtinId="9" hidden="1"/>
    <cellStyle name="访问过的超链接" xfId="3545" builtinId="9" hidden="1"/>
    <cellStyle name="访问过的超链接" xfId="3546" builtinId="9" hidden="1"/>
    <cellStyle name="访问过的超链接" xfId="3547" builtinId="9" hidden="1"/>
    <cellStyle name="访问过的超链接" xfId="3548" builtinId="9" hidden="1"/>
    <cellStyle name="访问过的超链接" xfId="3549" builtinId="9" hidden="1"/>
    <cellStyle name="访问过的超链接" xfId="3550" builtinId="9" hidden="1"/>
    <cellStyle name="访问过的超链接" xfId="3551" builtinId="9" hidden="1"/>
    <cellStyle name="访问过的超链接" xfId="3552" builtinId="9" hidden="1"/>
    <cellStyle name="访问过的超链接" xfId="3553" builtinId="9" hidden="1"/>
    <cellStyle name="访问过的超链接" xfId="3554" builtinId="9" hidden="1"/>
    <cellStyle name="访问过的超链接" xfId="3555" builtinId="9" hidden="1"/>
    <cellStyle name="访问过的超链接" xfId="3556" builtinId="9" hidden="1"/>
    <cellStyle name="访问过的超链接" xfId="3557" builtinId="9" hidden="1"/>
    <cellStyle name="访问过的超链接" xfId="3558" builtinId="9" hidden="1"/>
    <cellStyle name="访问过的超链接" xfId="3559" builtinId="9" hidden="1"/>
    <cellStyle name="访问过的超链接" xfId="3560" builtinId="9" hidden="1"/>
    <cellStyle name="访问过的超链接" xfId="3561" builtinId="9" hidden="1"/>
    <cellStyle name="访问过的超链接" xfId="3562" builtinId="9" hidden="1"/>
    <cellStyle name="访问过的超链接" xfId="3563" builtinId="9" hidden="1"/>
    <cellStyle name="访问过的超链接" xfId="3564" builtinId="9" hidden="1"/>
    <cellStyle name="访问过的超链接" xfId="3565" builtinId="9" hidden="1"/>
    <cellStyle name="访问过的超链接" xfId="3566" builtinId="9" hidden="1"/>
    <cellStyle name="访问过的超链接" xfId="3567" builtinId="9" hidden="1"/>
    <cellStyle name="访问过的超链接" xfId="3568" builtinId="9" hidden="1"/>
    <cellStyle name="访问过的超链接" xfId="3569" builtinId="9" hidden="1"/>
    <cellStyle name="访问过的超链接" xfId="3570" builtinId="9" hidden="1"/>
    <cellStyle name="访问过的超链接" xfId="3571" builtinId="9" hidden="1"/>
    <cellStyle name="访问过的超链接" xfId="3572" builtinId="9" hidden="1"/>
    <cellStyle name="访问过的超链接" xfId="3573" builtinId="9" hidden="1"/>
    <cellStyle name="访问过的超链接" xfId="3574" builtinId="9" hidden="1"/>
    <cellStyle name="访问过的超链接" xfId="3575" builtinId="9" hidden="1"/>
    <cellStyle name="访问过的超链接" xfId="3576" builtinId="9" hidden="1"/>
    <cellStyle name="访问过的超链接" xfId="3577" builtinId="9" hidden="1"/>
    <cellStyle name="访问过的超链接" xfId="3578" builtinId="9" hidden="1"/>
    <cellStyle name="访问过的超链接" xfId="3579" builtinId="9" hidden="1"/>
    <cellStyle name="访问过的超链接" xfId="3580" builtinId="9" hidden="1"/>
    <cellStyle name="访问过的超链接" xfId="3581" builtinId="9" hidden="1"/>
    <cellStyle name="访问过的超链接" xfId="3582" builtinId="9" hidden="1"/>
    <cellStyle name="访问过的超链接" xfId="3583" builtinId="9" hidden="1"/>
    <cellStyle name="访问过的超链接" xfId="3584" builtinId="9" hidden="1"/>
    <cellStyle name="访问过的超链接" xfId="3585" builtinId="9" hidden="1"/>
    <cellStyle name="访问过的超链接" xfId="3586" builtinId="9" hidden="1"/>
    <cellStyle name="访问过的超链接" xfId="3587" builtinId="9" hidden="1"/>
    <cellStyle name="访问过的超链接" xfId="3588" builtinId="9" hidden="1"/>
    <cellStyle name="访问过的超链接" xfId="3589" builtinId="9" hidden="1"/>
    <cellStyle name="访问过的超链接" xfId="3590" builtinId="9" hidden="1"/>
    <cellStyle name="访问过的超链接" xfId="3591" builtinId="9" hidden="1"/>
    <cellStyle name="访问过的超链接" xfId="3592" builtinId="9" hidden="1"/>
    <cellStyle name="访问过的超链接" xfId="3593" builtinId="9" hidden="1"/>
    <cellStyle name="访问过的超链接" xfId="3594" builtinId="9" hidden="1"/>
    <cellStyle name="访问过的超链接" xfId="3595" builtinId="9" hidden="1"/>
    <cellStyle name="访问过的超链接" xfId="3596" builtinId="9" hidden="1"/>
    <cellStyle name="访问过的超链接" xfId="3597" builtinId="9" hidden="1"/>
    <cellStyle name="访问过的超链接" xfId="3598" builtinId="9" hidden="1"/>
    <cellStyle name="访问过的超链接" xfId="3599" builtinId="9" hidden="1"/>
    <cellStyle name="访问过的超链接" xfId="3600" builtinId="9" hidden="1"/>
    <cellStyle name="访问过的超链接" xfId="3601" builtinId="9" hidden="1"/>
    <cellStyle name="访问过的超链接" xfId="3602" builtinId="9" hidden="1"/>
    <cellStyle name="访问过的超链接" xfId="3603" builtinId="9" hidden="1"/>
    <cellStyle name="访问过的超链接" xfId="3604" builtinId="9" hidden="1"/>
    <cellStyle name="访问过的超链接" xfId="3605" builtinId="9" hidden="1"/>
    <cellStyle name="访问过的超链接" xfId="3606" builtinId="9" hidden="1"/>
    <cellStyle name="访问过的超链接" xfId="3607" builtinId="9" hidden="1"/>
    <cellStyle name="访问过的超链接" xfId="3608" builtinId="9" hidden="1"/>
    <cellStyle name="访问过的超链接" xfId="3609" builtinId="9" hidden="1"/>
    <cellStyle name="访问过的超链接" xfId="3610" builtinId="9" hidden="1"/>
    <cellStyle name="访问过的超链接" xfId="3611" builtinId="9" hidden="1"/>
    <cellStyle name="访问过的超链接" xfId="3612" builtinId="9" hidden="1"/>
    <cellStyle name="访问过的超链接" xfId="3613" builtinId="9" hidden="1"/>
    <cellStyle name="访问过的超链接" xfId="3614" builtinId="9" hidden="1"/>
    <cellStyle name="访问过的超链接" xfId="3615" builtinId="9" hidden="1"/>
    <cellStyle name="访问过的超链接" xfId="3616" builtinId="9" hidden="1"/>
    <cellStyle name="访问过的超链接" xfId="3617" builtinId="9" hidden="1"/>
    <cellStyle name="访问过的超链接" xfId="3618" builtinId="9" hidden="1"/>
    <cellStyle name="访问过的超链接" xfId="3619" builtinId="9" hidden="1"/>
    <cellStyle name="访问过的超链接" xfId="3620" builtinId="9" hidden="1"/>
    <cellStyle name="访问过的超链接" xfId="3621" builtinId="9" hidden="1"/>
    <cellStyle name="访问过的超链接" xfId="3622" builtinId="9" hidden="1"/>
    <cellStyle name="访问过的超链接" xfId="3623" builtinId="9" hidden="1"/>
    <cellStyle name="访问过的超链接" xfId="3624" builtinId="9" hidden="1"/>
    <cellStyle name="访问过的超链接" xfId="3625" builtinId="9" hidden="1"/>
    <cellStyle name="访问过的超链接" xfId="3626" builtinId="9" hidden="1"/>
    <cellStyle name="访问过的超链接" xfId="3627" builtinId="9" hidden="1"/>
    <cellStyle name="访问过的超链接" xfId="3628" builtinId="9" hidden="1"/>
    <cellStyle name="访问过的超链接" xfId="3629" builtinId="9" hidden="1"/>
    <cellStyle name="访问过的超链接" xfId="3630" builtinId="9" hidden="1"/>
    <cellStyle name="访问过的超链接" xfId="3631" builtinId="9" hidden="1"/>
    <cellStyle name="访问过的超链接" xfId="3632" builtinId="9" hidden="1"/>
    <cellStyle name="访问过的超链接" xfId="3633" builtinId="9" hidden="1"/>
    <cellStyle name="访问过的超链接" xfId="3634" builtinId="9" hidden="1"/>
    <cellStyle name="访问过的超链接" xfId="3635" builtinId="9" hidden="1"/>
    <cellStyle name="访问过的超链接" xfId="3636" builtinId="9" hidden="1"/>
    <cellStyle name="访问过的超链接" xfId="3637" builtinId="9" hidden="1"/>
    <cellStyle name="访问过的超链接" xfId="3638" builtinId="9" hidden="1"/>
    <cellStyle name="访问过的超链接" xfId="3639" builtinId="9" hidden="1"/>
    <cellStyle name="访问过的超链接" xfId="3640" builtinId="9" hidden="1"/>
    <cellStyle name="访问过的超链接" xfId="3641" builtinId="9" hidden="1"/>
    <cellStyle name="访问过的超链接" xfId="3642" builtinId="9" hidden="1"/>
    <cellStyle name="访问过的超链接" xfId="3539" builtinId="9" hidden="1"/>
    <cellStyle name="访问过的超链接" xfId="3535" builtinId="9" hidden="1"/>
    <cellStyle name="访问过的超链接" xfId="3531" builtinId="9" hidden="1"/>
    <cellStyle name="访问过的超链接" xfId="3527" builtinId="9" hidden="1"/>
    <cellStyle name="访问过的超链接" xfId="3523" builtinId="9" hidden="1"/>
    <cellStyle name="访问过的超链接" xfId="3519" builtinId="9" hidden="1"/>
    <cellStyle name="访问过的超链接" xfId="3515" builtinId="9" hidden="1"/>
    <cellStyle name="访问过的超链接" xfId="3511" builtinId="9" hidden="1"/>
    <cellStyle name="访问过的超链接" xfId="3507" builtinId="9" hidden="1"/>
    <cellStyle name="访问过的超链接" xfId="3503" builtinId="9" hidden="1"/>
    <cellStyle name="访问过的超链接" xfId="3499" builtinId="9" hidden="1"/>
    <cellStyle name="访问过的超链接" xfId="3495" builtinId="9" hidden="1"/>
    <cellStyle name="访问过的超链接" xfId="3491" builtinId="9" hidden="1"/>
    <cellStyle name="访问过的超链接" xfId="3487" builtinId="9" hidden="1"/>
    <cellStyle name="访问过的超链接" xfId="3483" builtinId="9" hidden="1"/>
    <cellStyle name="访问过的超链接" xfId="3479" builtinId="9" hidden="1"/>
    <cellStyle name="访问过的超链接" xfId="3475" builtinId="9" hidden="1"/>
    <cellStyle name="访问过的超链接" xfId="3471" builtinId="9" hidden="1"/>
    <cellStyle name="访问过的超链接" xfId="3467" builtinId="9" hidden="1"/>
    <cellStyle name="访问过的超链接" xfId="3463" builtinId="9" hidden="1"/>
    <cellStyle name="访问过的超链接" xfId="3459" builtinId="9" hidden="1"/>
    <cellStyle name="访问过的超链接" xfId="3455" builtinId="9" hidden="1"/>
    <cellStyle name="访问过的超链接" xfId="3451" builtinId="9" hidden="1"/>
    <cellStyle name="访问过的超链接" xfId="3447" builtinId="9" hidden="1"/>
    <cellStyle name="访问过的超链接" xfId="3443" builtinId="9" hidden="1"/>
    <cellStyle name="访问过的超链接" xfId="3439" builtinId="9" hidden="1"/>
    <cellStyle name="访问过的超链接" xfId="3435" builtinId="9" hidden="1"/>
    <cellStyle name="访问过的超链接" xfId="3431" builtinId="9" hidden="1"/>
    <cellStyle name="访问过的超链接" xfId="3427" builtinId="9" hidden="1"/>
    <cellStyle name="访问过的超链接" xfId="3423" builtinId="9" hidden="1"/>
    <cellStyle name="访问过的超链接" xfId="3419" builtinId="9" hidden="1"/>
    <cellStyle name="访问过的超链接" xfId="3415" builtinId="9" hidden="1"/>
    <cellStyle name="访问过的超链接" xfId="3411" builtinId="9" hidden="1"/>
    <cellStyle name="访问过的超链接" xfId="3407" builtinId="9" hidden="1"/>
    <cellStyle name="访问过的超链接" xfId="3403" builtinId="9" hidden="1"/>
    <cellStyle name="访问过的超链接" xfId="3399" builtinId="9" hidden="1"/>
    <cellStyle name="访问过的超链接" xfId="3395" builtinId="9" hidden="1"/>
    <cellStyle name="访问过的超链接" xfId="3391" builtinId="9" hidden="1"/>
    <cellStyle name="访问过的超链接" xfId="3387" builtinId="9" hidden="1"/>
    <cellStyle name="访问过的超链接" xfId="3383" builtinId="9" hidden="1"/>
    <cellStyle name="访问过的超链接" xfId="3644" builtinId="9" hidden="1"/>
    <cellStyle name="访问过的超链接" xfId="3646" builtinId="9" hidden="1"/>
    <cellStyle name="访问过的超链接" xfId="3648" builtinId="9" hidden="1"/>
    <cellStyle name="访问过的超链接" xfId="3650" builtinId="9" hidden="1"/>
    <cellStyle name="访问过的超链接" xfId="3652" builtinId="9" hidden="1"/>
    <cellStyle name="访问过的超链接" xfId="3654" builtinId="9" hidden="1"/>
    <cellStyle name="访问过的超链接" xfId="3656" builtinId="9" hidden="1"/>
    <cellStyle name="访问过的超链接" xfId="3658" builtinId="9" hidden="1"/>
    <cellStyle name="访问过的超链接" xfId="3660" builtinId="9" hidden="1"/>
    <cellStyle name="访问过的超链接" xfId="3662" builtinId="9" hidden="1"/>
    <cellStyle name="访问过的超链接" xfId="3664" builtinId="9" hidden="1"/>
    <cellStyle name="访问过的超链接" xfId="3666" builtinId="9" hidden="1"/>
    <cellStyle name="访问过的超链接" xfId="3668" builtinId="9" hidden="1"/>
    <cellStyle name="访问过的超链接" xfId="3670" builtinId="9" hidden="1"/>
    <cellStyle name="访问过的超链接" xfId="3672" builtinId="9" hidden="1"/>
    <cellStyle name="访问过的超链接" xfId="3674" builtinId="9" hidden="1"/>
    <cellStyle name="访问过的超链接" xfId="3676" builtinId="9" hidden="1"/>
    <cellStyle name="访问过的超链接" xfId="3678" builtinId="9" hidden="1"/>
    <cellStyle name="访问过的超链接" xfId="3680" builtinId="9" hidden="1"/>
    <cellStyle name="访问过的超链接" xfId="3682" builtinId="9" hidden="1"/>
    <cellStyle name="访问过的超链接" xfId="3684" builtinId="9" hidden="1"/>
    <cellStyle name="访问过的超链接" xfId="3686" builtinId="9" hidden="1"/>
    <cellStyle name="访问过的超链接" xfId="3688" builtinId="9" hidden="1"/>
    <cellStyle name="访问过的超链接" xfId="3690" builtinId="9" hidden="1"/>
    <cellStyle name="访问过的超链接" xfId="3692" builtinId="9" hidden="1"/>
    <cellStyle name="访问过的超链接" xfId="3694" builtinId="9" hidden="1"/>
    <cellStyle name="访问过的超链接" xfId="3696" builtinId="9" hidden="1"/>
    <cellStyle name="访问过的超链接" xfId="3698" builtinId="9" hidden="1"/>
    <cellStyle name="访问过的超链接" xfId="3700" builtinId="9" hidden="1"/>
    <cellStyle name="访问过的超链接" xfId="3702" builtinId="9" hidden="1"/>
    <cellStyle name="访问过的超链接" xfId="3704" builtinId="9" hidden="1"/>
    <cellStyle name="访问过的超链接" xfId="3706" builtinId="9" hidden="1"/>
    <cellStyle name="访问过的超链接" xfId="3708" builtinId="9" hidden="1"/>
    <cellStyle name="访问过的超链接" xfId="3710" builtinId="9" hidden="1"/>
    <cellStyle name="访问过的超链接" xfId="3712" builtinId="9" hidden="1"/>
    <cellStyle name="访问过的超链接" xfId="3714" builtinId="9" hidden="1"/>
    <cellStyle name="访问过的超链接" xfId="3716" builtinId="9" hidden="1"/>
    <cellStyle name="访问过的超链接" xfId="3718" builtinId="9" hidden="1"/>
    <cellStyle name="访问过的超链接" xfId="3720" builtinId="9" hidden="1"/>
    <cellStyle name="访问过的超链接" xfId="3722" builtinId="9" hidden="1"/>
    <cellStyle name="访问过的超链接" xfId="3724" builtinId="9" hidden="1"/>
    <cellStyle name="访问过的超链接" xfId="3725" builtinId="9" hidden="1"/>
    <cellStyle name="访问过的超链接" xfId="3726" builtinId="9" hidden="1"/>
    <cellStyle name="访问过的超链接" xfId="3727" builtinId="9" hidden="1"/>
    <cellStyle name="访问过的超链接" xfId="3728" builtinId="9" hidden="1"/>
    <cellStyle name="访问过的超链接" xfId="3729" builtinId="9" hidden="1"/>
    <cellStyle name="访问过的超链接" xfId="3730" builtinId="9" hidden="1"/>
    <cellStyle name="访问过的超链接" xfId="3731" builtinId="9" hidden="1"/>
    <cellStyle name="访问过的超链接" xfId="3732" builtinId="9" hidden="1"/>
    <cellStyle name="访问过的超链接" xfId="3733" builtinId="9" hidden="1"/>
    <cellStyle name="访问过的超链接" xfId="3734" builtinId="9" hidden="1"/>
    <cellStyle name="访问过的超链接" xfId="3735" builtinId="9" hidden="1"/>
    <cellStyle name="访问过的超链接" xfId="3736" builtinId="9" hidden="1"/>
    <cellStyle name="访问过的超链接" xfId="3737" builtinId="9" hidden="1"/>
    <cellStyle name="访问过的超链接" xfId="3738" builtinId="9" hidden="1"/>
    <cellStyle name="访问过的超链接" xfId="3739" builtinId="9" hidden="1"/>
    <cellStyle name="访问过的超链接" xfId="3740" builtinId="9" hidden="1"/>
    <cellStyle name="访问过的超链接" xfId="3741" builtinId="9" hidden="1"/>
    <cellStyle name="访问过的超链接" xfId="3742" builtinId="9" hidden="1"/>
    <cellStyle name="访问过的超链接" xfId="3743" builtinId="9" hidden="1"/>
    <cellStyle name="访问过的超链接" xfId="3744" builtinId="9" hidden="1"/>
    <cellStyle name="访问过的超链接" xfId="3745" builtinId="9" hidden="1"/>
    <cellStyle name="访问过的超链接" xfId="3746" builtinId="9" hidden="1"/>
    <cellStyle name="访问过的超链接" xfId="3747" builtinId="9" hidden="1"/>
    <cellStyle name="访问过的超链接" xfId="3748" builtinId="9" hidden="1"/>
    <cellStyle name="访问过的超链接" xfId="3749" builtinId="9" hidden="1"/>
    <cellStyle name="访问过的超链接" xfId="3750" builtinId="9" hidden="1"/>
    <cellStyle name="访问过的超链接" xfId="3751" builtinId="9" hidden="1"/>
    <cellStyle name="访问过的超链接" xfId="3752" builtinId="9" hidden="1"/>
    <cellStyle name="访问过的超链接" xfId="3753" builtinId="9" hidden="1"/>
    <cellStyle name="访问过的超链接" xfId="3754" builtinId="9" hidden="1"/>
    <cellStyle name="访问过的超链接" xfId="3755" builtinId="9" hidden="1"/>
    <cellStyle name="访问过的超链接" xfId="3756" builtinId="9" hidden="1"/>
    <cellStyle name="访问过的超链接" xfId="3757" builtinId="9" hidden="1"/>
    <cellStyle name="访问过的超链接" xfId="3758" builtinId="9" hidden="1"/>
    <cellStyle name="访问过的超链接" xfId="3759" builtinId="9" hidden="1"/>
    <cellStyle name="访问过的超链接" xfId="3760" builtinId="9" hidden="1"/>
    <cellStyle name="访问过的超链接" xfId="3761" builtinId="9" hidden="1"/>
    <cellStyle name="访问过的超链接" xfId="3762" builtinId="9" hidden="1"/>
    <cellStyle name="访问过的超链接" xfId="3763" builtinId="9" hidden="1"/>
    <cellStyle name="访问过的超链接" xfId="3764" builtinId="9" hidden="1"/>
    <cellStyle name="访问过的超链接" xfId="3765" builtinId="9" hidden="1"/>
    <cellStyle name="访问过的超链接" xfId="3766" builtinId="9" hidden="1"/>
    <cellStyle name="访问过的超链接" xfId="3767" builtinId="9" hidden="1"/>
    <cellStyle name="访问过的超链接" xfId="3768" builtinId="9" hidden="1"/>
    <cellStyle name="访问过的超链接" xfId="3769" builtinId="9" hidden="1"/>
    <cellStyle name="访问过的超链接" xfId="3770" builtinId="9" hidden="1"/>
    <cellStyle name="访问过的超链接" xfId="3771" builtinId="9" hidden="1"/>
    <cellStyle name="访问过的超链接" xfId="3772" builtinId="9" hidden="1"/>
    <cellStyle name="访问过的超链接" xfId="3773" builtinId="9" hidden="1"/>
    <cellStyle name="访问过的超链接" xfId="3774" builtinId="9" hidden="1"/>
    <cellStyle name="访问过的超链接" xfId="3775" builtinId="9" hidden="1"/>
    <cellStyle name="访问过的超链接" xfId="3776" builtinId="9" hidden="1"/>
    <cellStyle name="访问过的超链接" xfId="3777" builtinId="9" hidden="1"/>
    <cellStyle name="访问过的超链接" xfId="3778" builtinId="9" hidden="1"/>
    <cellStyle name="访问过的超链接" xfId="3779" builtinId="9" hidden="1"/>
    <cellStyle name="访问过的超链接" xfId="3780" builtinId="9" hidden="1"/>
    <cellStyle name="访问过的超链接" xfId="3781" builtinId="9" hidden="1"/>
    <cellStyle name="访问过的超链接" xfId="3782" builtinId="9" hidden="1"/>
    <cellStyle name="访问过的超链接" xfId="3783" builtinId="9" hidden="1"/>
    <cellStyle name="访问过的超链接" xfId="3784" builtinId="9" hidden="1"/>
    <cellStyle name="访问过的超链接" xfId="3785" builtinId="9" hidden="1"/>
    <cellStyle name="访问过的超链接" xfId="3786" builtinId="9" hidden="1"/>
    <cellStyle name="访问过的超链接" xfId="3787" builtinId="9" hidden="1"/>
    <cellStyle name="访问过的超链接" xfId="3788" builtinId="9" hidden="1"/>
    <cellStyle name="访问过的超链接" xfId="3789" builtinId="9" hidden="1"/>
    <cellStyle name="访问过的超链接" xfId="3790" builtinId="9" hidden="1"/>
    <cellStyle name="访问过的超链接" xfId="3791" builtinId="9" hidden="1"/>
    <cellStyle name="访问过的超链接" xfId="3792" builtinId="9" hidden="1"/>
    <cellStyle name="访问过的超链接" xfId="3793" builtinId="9" hidden="1"/>
    <cellStyle name="访问过的超链接" xfId="3794" builtinId="9" hidden="1"/>
    <cellStyle name="访问过的超链接" xfId="3795" builtinId="9" hidden="1"/>
    <cellStyle name="访问过的超链接" xfId="3796" builtinId="9" hidden="1"/>
    <cellStyle name="访问过的超链接" xfId="3797" builtinId="9" hidden="1"/>
    <cellStyle name="访问过的超链接" xfId="3798" builtinId="9" hidden="1"/>
    <cellStyle name="访问过的超链接" xfId="3799" builtinId="9" hidden="1"/>
    <cellStyle name="访问过的超链接" xfId="3800" builtinId="9" hidden="1"/>
    <cellStyle name="访问过的超链接" xfId="3801" builtinId="9" hidden="1"/>
    <cellStyle name="访问过的超链接" xfId="3802" builtinId="9" hidden="1"/>
    <cellStyle name="访问过的超链接" xfId="3803" builtinId="9" hidden="1"/>
    <cellStyle name="访问过的超链接" xfId="3804" builtinId="9" hidden="1"/>
    <cellStyle name="访问过的超链接" xfId="3805" builtinId="9" hidden="1"/>
    <cellStyle name="访问过的超链接" xfId="3806" builtinId="9" hidden="1"/>
    <cellStyle name="访问过的超链接" xfId="3807" builtinId="9" hidden="1"/>
    <cellStyle name="访问过的超链接" xfId="3808" builtinId="9" hidden="1"/>
    <cellStyle name="访问过的超链接" xfId="3809" builtinId="9" hidden="1"/>
    <cellStyle name="访问过的超链接" xfId="3810" builtinId="9" hidden="1"/>
    <cellStyle name="访问过的超链接" xfId="3811" builtinId="9" hidden="1"/>
    <cellStyle name="访问过的超链接" xfId="3812" builtinId="9" hidden="1"/>
    <cellStyle name="访问过的超链接" xfId="3813" builtinId="9" hidden="1"/>
    <cellStyle name="访问过的超链接" xfId="3814" builtinId="9" hidden="1"/>
    <cellStyle name="访问过的超链接" xfId="3815" builtinId="9" hidden="1"/>
    <cellStyle name="访问过的超链接" xfId="3816" builtinId="9" hidden="1"/>
    <cellStyle name="访问过的超链接" xfId="3817" builtinId="9" hidden="1"/>
    <cellStyle name="访问过的超链接" xfId="3818" builtinId="9" hidden="1"/>
    <cellStyle name="访问过的超链接" xfId="3819" builtinId="9" hidden="1"/>
    <cellStyle name="访问过的超链接" xfId="3820" builtinId="9" hidden="1"/>
    <cellStyle name="访问过的超链接" xfId="3821" builtinId="9" hidden="1"/>
    <cellStyle name="访问过的超链接" xfId="3822" builtinId="9" hidden="1"/>
    <cellStyle name="访问过的超链接" xfId="3823" builtinId="9" hidden="1"/>
    <cellStyle name="访问过的超链接" xfId="3825" builtinId="9" hidden="1"/>
    <cellStyle name="访问过的超链接" xfId="3827" builtinId="9" hidden="1"/>
    <cellStyle name="访问过的超链接" xfId="3829" builtinId="9" hidden="1"/>
    <cellStyle name="访问过的超链接" xfId="3831" builtinId="9" hidden="1"/>
    <cellStyle name="访问过的超链接" xfId="3833" builtinId="9" hidden="1"/>
    <cellStyle name="访问过的超链接" xfId="3835" builtinId="9" hidden="1"/>
    <cellStyle name="访问过的超链接" xfId="3837" builtinId="9" hidden="1"/>
    <cellStyle name="访问过的超链接" xfId="3839" builtinId="9" hidden="1"/>
    <cellStyle name="访问过的超链接" xfId="3841" builtinId="9" hidden="1"/>
    <cellStyle name="访问过的超链接" xfId="3843" builtinId="9" hidden="1"/>
    <cellStyle name="访问过的超链接" xfId="3845" builtinId="9" hidden="1"/>
    <cellStyle name="访问过的超链接" xfId="3847" builtinId="9" hidden="1"/>
    <cellStyle name="访问过的超链接" xfId="3849" builtinId="9" hidden="1"/>
    <cellStyle name="访问过的超链接" xfId="3851" builtinId="9" hidden="1"/>
    <cellStyle name="访问过的超链接" xfId="3853" builtinId="9" hidden="1"/>
    <cellStyle name="访问过的超链接" xfId="3855" builtinId="9" hidden="1"/>
    <cellStyle name="访问过的超链接" xfId="3857" builtinId="9" hidden="1"/>
    <cellStyle name="访问过的超链接" xfId="3859" builtinId="9" hidden="1"/>
    <cellStyle name="访问过的超链接" xfId="3861" builtinId="9" hidden="1"/>
    <cellStyle name="访问过的超链接" xfId="3863" builtinId="9" hidden="1"/>
    <cellStyle name="访问过的超链接" xfId="3865" builtinId="9" hidden="1"/>
    <cellStyle name="访问过的超链接" xfId="3867" builtinId="9" hidden="1"/>
    <cellStyle name="访问过的超链接" xfId="3869" builtinId="9" hidden="1"/>
    <cellStyle name="访问过的超链接" xfId="3871" builtinId="9" hidden="1"/>
    <cellStyle name="访问过的超链接" xfId="3873" builtinId="9" hidden="1"/>
    <cellStyle name="访问过的超链接" xfId="3875" builtinId="9" hidden="1"/>
    <cellStyle name="访问过的超链接" xfId="3877" builtinId="9" hidden="1"/>
    <cellStyle name="访问过的超链接" xfId="3879" builtinId="9" hidden="1"/>
    <cellStyle name="访问过的超链接" xfId="3881" builtinId="9" hidden="1"/>
    <cellStyle name="访问过的超链接" xfId="3883" builtinId="9" hidden="1"/>
    <cellStyle name="访问过的超链接" xfId="3885" builtinId="9" hidden="1"/>
    <cellStyle name="访问过的超链接" xfId="3887" builtinId="9" hidden="1"/>
    <cellStyle name="访问过的超链接" xfId="3889" builtinId="9" hidden="1"/>
    <cellStyle name="访问过的超链接" xfId="3891" builtinId="9" hidden="1"/>
    <cellStyle name="访问过的超链接" xfId="3893" builtinId="9" hidden="1"/>
    <cellStyle name="访问过的超链接" xfId="3895" builtinId="9" hidden="1"/>
    <cellStyle name="访问过的超链接" xfId="3897" builtinId="9" hidden="1"/>
    <cellStyle name="访问过的超链接" xfId="3899" builtinId="9" hidden="1"/>
    <cellStyle name="访问过的超链接" xfId="3901" builtinId="9" hidden="1"/>
    <cellStyle name="访问过的超链接" xfId="3903" builtinId="9" hidden="1"/>
    <cellStyle name="访问过的超链接" xfId="3905" builtinId="9" hidden="1"/>
    <cellStyle name="访问过的超链接" xfId="3907" builtinId="9" hidden="1"/>
    <cellStyle name="访问过的超链接" xfId="3909" builtinId="9" hidden="1"/>
    <cellStyle name="访问过的超链接" xfId="3911" builtinId="9" hidden="1"/>
    <cellStyle name="访问过的超链接" xfId="3913" builtinId="9" hidden="1"/>
    <cellStyle name="访问过的超链接" xfId="3915" builtinId="9" hidden="1"/>
    <cellStyle name="访问过的超链接" xfId="3917" builtinId="9" hidden="1"/>
    <cellStyle name="访问过的超链接" xfId="3919" builtinId="9" hidden="1"/>
    <cellStyle name="访问过的超链接" xfId="3921" builtinId="9" hidden="1"/>
    <cellStyle name="访问过的超链接" xfId="3923" builtinId="9" hidden="1"/>
    <cellStyle name="访问过的超链接" xfId="3925" builtinId="9" hidden="1"/>
    <cellStyle name="访问过的超链接" xfId="3927" builtinId="9" hidden="1"/>
    <cellStyle name="访问过的超链接" xfId="3929" builtinId="9" hidden="1"/>
    <cellStyle name="访问过的超链接" xfId="3931" builtinId="9" hidden="1"/>
    <cellStyle name="访问过的超链接" xfId="3933" builtinId="9" hidden="1"/>
    <cellStyle name="访问过的超链接" xfId="3935" builtinId="9" hidden="1"/>
    <cellStyle name="访问过的超链接" xfId="3937" builtinId="9" hidden="1"/>
    <cellStyle name="访问过的超链接" xfId="3939" builtinId="9" hidden="1"/>
    <cellStyle name="访问过的超链接" xfId="3941" builtinId="9" hidden="1"/>
    <cellStyle name="访问过的超链接" xfId="3943" builtinId="9" hidden="1"/>
    <cellStyle name="访问过的超链接" xfId="3945" builtinId="9" hidden="1"/>
    <cellStyle name="访问过的超链接" xfId="3947" builtinId="9" hidden="1"/>
    <cellStyle name="访问过的超链接" xfId="3949" builtinId="9" hidden="1"/>
    <cellStyle name="访问过的超链接" xfId="3951" builtinId="9" hidden="1"/>
    <cellStyle name="访问过的超链接" xfId="3953" builtinId="9" hidden="1"/>
    <cellStyle name="访问过的超链接" xfId="3955" builtinId="9" hidden="1"/>
    <cellStyle name="访问过的超链接" xfId="3957" builtinId="9" hidden="1"/>
    <cellStyle name="访问过的超链接" xfId="3959" builtinId="9" hidden="1"/>
    <cellStyle name="访问过的超链接" xfId="3961" builtinId="9" hidden="1"/>
    <cellStyle name="访问过的超链接" xfId="3963" builtinId="9" hidden="1"/>
    <cellStyle name="访问过的超链接" xfId="3965" builtinId="9" hidden="1"/>
    <cellStyle name="访问过的超链接" xfId="3967" builtinId="9" hidden="1"/>
    <cellStyle name="访问过的超链接" xfId="3969" builtinId="9" hidden="1"/>
    <cellStyle name="访问过的超链接" xfId="3971" builtinId="9" hidden="1"/>
    <cellStyle name="访问过的超链接" xfId="3973" builtinId="9" hidden="1"/>
    <cellStyle name="访问过的超链接" xfId="3975" builtinId="9" hidden="1"/>
    <cellStyle name="访问过的超链接" xfId="3977" builtinId="9" hidden="1"/>
    <cellStyle name="访问过的超链接" xfId="3979" builtinId="9" hidden="1"/>
    <cellStyle name="访问过的超链接" xfId="3981" builtinId="9" hidden="1"/>
    <cellStyle name="访问过的超链接" xfId="3983" builtinId="9" hidden="1"/>
    <cellStyle name="访问过的超链接" xfId="3984" builtinId="9" hidden="1"/>
    <cellStyle name="访问过的超链接" xfId="3985" builtinId="9" hidden="1"/>
    <cellStyle name="访问过的超链接" xfId="3986" builtinId="9" hidden="1"/>
    <cellStyle name="访问过的超链接" xfId="3987" builtinId="9" hidden="1"/>
    <cellStyle name="访问过的超链接" xfId="3988" builtinId="9" hidden="1"/>
    <cellStyle name="访问过的超链接" xfId="3989" builtinId="9" hidden="1"/>
    <cellStyle name="访问过的超链接" xfId="3990" builtinId="9" hidden="1"/>
    <cellStyle name="访问过的超链接" xfId="3991" builtinId="9" hidden="1"/>
    <cellStyle name="访问过的超链接" xfId="3992" builtinId="9" hidden="1"/>
    <cellStyle name="访问过的超链接" xfId="3993" builtinId="9" hidden="1"/>
    <cellStyle name="访问过的超链接" xfId="3994" builtinId="9" hidden="1"/>
    <cellStyle name="访问过的超链接" xfId="3995" builtinId="9" hidden="1"/>
    <cellStyle name="访问过的超链接" xfId="3996" builtinId="9" hidden="1"/>
    <cellStyle name="访问过的超链接" xfId="3997" builtinId="9" hidden="1"/>
    <cellStyle name="访问过的超链接" xfId="3998" builtinId="9" hidden="1"/>
    <cellStyle name="访问过的超链接" xfId="3999" builtinId="9" hidden="1"/>
    <cellStyle name="访问过的超链接" xfId="4000" builtinId="9" hidden="1"/>
    <cellStyle name="访问过的超链接" xfId="4001" builtinId="9" hidden="1"/>
    <cellStyle name="访问过的超链接" xfId="4002" builtinId="9" hidden="1"/>
    <cellStyle name="访问过的超链接" xfId="4003" builtinId="9" hidden="1"/>
    <cellStyle name="访问过的超链接" xfId="4004" builtinId="9" hidden="1"/>
    <cellStyle name="访问过的超链接" xfId="4005" builtinId="9" hidden="1"/>
    <cellStyle name="访问过的超链接" xfId="4006" builtinId="9" hidden="1"/>
    <cellStyle name="访问过的超链接" xfId="4007" builtinId="9" hidden="1"/>
    <cellStyle name="访问过的超链接" xfId="4008" builtinId="9" hidden="1"/>
    <cellStyle name="访问过的超链接" xfId="4009" builtinId="9" hidden="1"/>
    <cellStyle name="访问过的超链接" xfId="4010" builtinId="9" hidden="1"/>
    <cellStyle name="访问过的超链接" xfId="4011" builtinId="9" hidden="1"/>
    <cellStyle name="访问过的超链接" xfId="4012" builtinId="9" hidden="1"/>
    <cellStyle name="访问过的超链接" xfId="4013" builtinId="9" hidden="1"/>
    <cellStyle name="访问过的超链接" xfId="4014" builtinId="9" hidden="1"/>
    <cellStyle name="访问过的超链接" xfId="4015" builtinId="9" hidden="1"/>
    <cellStyle name="访问过的超链接" xfId="4016" builtinId="9" hidden="1"/>
    <cellStyle name="访问过的超链接" xfId="4017" builtinId="9" hidden="1"/>
    <cellStyle name="访问过的超链接" xfId="4018" builtinId="9" hidden="1"/>
    <cellStyle name="访问过的超链接" xfId="4019" builtinId="9" hidden="1"/>
    <cellStyle name="访问过的超链接" xfId="4020" builtinId="9" hidden="1"/>
    <cellStyle name="访问过的超链接" xfId="4021" builtinId="9" hidden="1"/>
    <cellStyle name="访问过的超链接" xfId="4022" builtinId="9" hidden="1"/>
    <cellStyle name="访问过的超链接" xfId="4023" builtinId="9" hidden="1"/>
    <cellStyle name="访问过的超链接" xfId="4024" builtinId="9" hidden="1"/>
    <cellStyle name="访问过的超链接" xfId="4025" builtinId="9" hidden="1"/>
    <cellStyle name="访问过的超链接" xfId="4026" builtinId="9" hidden="1"/>
    <cellStyle name="访问过的超链接" xfId="4027" builtinId="9" hidden="1"/>
    <cellStyle name="访问过的超链接" xfId="4028" builtinId="9" hidden="1"/>
    <cellStyle name="访问过的超链接" xfId="4029" builtinId="9" hidden="1"/>
    <cellStyle name="访问过的超链接" xfId="4030" builtinId="9" hidden="1"/>
    <cellStyle name="访问过的超链接" xfId="4031" builtinId="9" hidden="1"/>
    <cellStyle name="访问过的超链接" xfId="4032" builtinId="9" hidden="1"/>
    <cellStyle name="访问过的超链接" xfId="4033" builtinId="9" hidden="1"/>
    <cellStyle name="访问过的超链接" xfId="4034" builtinId="9" hidden="1"/>
    <cellStyle name="访问过的超链接" xfId="4035" builtinId="9" hidden="1"/>
    <cellStyle name="访问过的超链接" xfId="4036" builtinId="9" hidden="1"/>
    <cellStyle name="访问过的超链接" xfId="4037" builtinId="9" hidden="1"/>
    <cellStyle name="访问过的超链接" xfId="4038" builtinId="9" hidden="1"/>
    <cellStyle name="访问过的超链接" xfId="4039" builtinId="9" hidden="1"/>
    <cellStyle name="访问过的超链接" xfId="4040" builtinId="9" hidden="1"/>
    <cellStyle name="访问过的超链接" xfId="4041" builtinId="9" hidden="1"/>
    <cellStyle name="访问过的超链接" xfId="4042" builtinId="9" hidden="1"/>
    <cellStyle name="访问过的超链接" xfId="4043" builtinId="9" hidden="1"/>
    <cellStyle name="访问过的超链接" xfId="4044" builtinId="9" hidden="1"/>
    <cellStyle name="访问过的超链接" xfId="4045" builtinId="9" hidden="1"/>
    <cellStyle name="访问过的超链接" xfId="4046" builtinId="9" hidden="1"/>
    <cellStyle name="访问过的超链接" xfId="4047" builtinId="9" hidden="1"/>
    <cellStyle name="访问过的超链接" xfId="4048" builtinId="9" hidden="1"/>
    <cellStyle name="访问过的超链接" xfId="4049" builtinId="9" hidden="1"/>
    <cellStyle name="访问过的超链接" xfId="4050" builtinId="9" hidden="1"/>
    <cellStyle name="访问过的超链接" xfId="4051" builtinId="9" hidden="1"/>
    <cellStyle name="访问过的超链接" xfId="4052" builtinId="9" hidden="1"/>
    <cellStyle name="访问过的超链接" xfId="4053" builtinId="9" hidden="1"/>
    <cellStyle name="访问过的超链接" xfId="4054" builtinId="9" hidden="1"/>
    <cellStyle name="访问过的超链接" xfId="4055" builtinId="9" hidden="1"/>
    <cellStyle name="访问过的超链接" xfId="4056" builtinId="9" hidden="1"/>
    <cellStyle name="访问过的超链接" xfId="4057" builtinId="9" hidden="1"/>
    <cellStyle name="访问过的超链接" xfId="4058" builtinId="9" hidden="1"/>
    <cellStyle name="访问过的超链接" xfId="4059" builtinId="9" hidden="1"/>
    <cellStyle name="访问过的超链接" xfId="4060" builtinId="9" hidden="1"/>
    <cellStyle name="访问过的超链接" xfId="4061" builtinId="9" hidden="1"/>
    <cellStyle name="访问过的超链接" xfId="4062" builtinId="9" hidden="1"/>
    <cellStyle name="访问过的超链接" xfId="4063" builtinId="9" hidden="1"/>
    <cellStyle name="访问过的超链接" xfId="4064" builtinId="9" hidden="1"/>
    <cellStyle name="访问过的超链接" xfId="4065" builtinId="9" hidden="1"/>
    <cellStyle name="访问过的超链接" xfId="4066" builtinId="9" hidden="1"/>
    <cellStyle name="访问过的超链接" xfId="4067" builtinId="9" hidden="1"/>
    <cellStyle name="访问过的超链接" xfId="4068" builtinId="9" hidden="1"/>
    <cellStyle name="访问过的超链接" xfId="4069" builtinId="9" hidden="1"/>
    <cellStyle name="访问过的超链接" xfId="4070" builtinId="9" hidden="1"/>
    <cellStyle name="访问过的超链接" xfId="4071" builtinId="9" hidden="1"/>
    <cellStyle name="访问过的超链接" xfId="4072" builtinId="9" hidden="1"/>
    <cellStyle name="访问过的超链接" xfId="4073" builtinId="9" hidden="1"/>
    <cellStyle name="访问过的超链接" xfId="4074" builtinId="9" hidden="1"/>
    <cellStyle name="访问过的超链接" xfId="4075" builtinId="9" hidden="1"/>
    <cellStyle name="访问过的超链接" xfId="4076" builtinId="9" hidden="1"/>
    <cellStyle name="访问过的超链接" xfId="4077" builtinId="9" hidden="1"/>
    <cellStyle name="访问过的超链接" xfId="4078" builtinId="9" hidden="1"/>
    <cellStyle name="访问过的超链接" xfId="4079" builtinId="9" hidden="1"/>
    <cellStyle name="访问过的超链接" xfId="4080" builtinId="9" hidden="1"/>
    <cellStyle name="访问过的超链接" xfId="4081" builtinId="9" hidden="1"/>
    <cellStyle name="访问过的超链接" xfId="3978" builtinId="9" hidden="1"/>
    <cellStyle name="访问过的超链接" xfId="3974" builtinId="9" hidden="1"/>
    <cellStyle name="访问过的超链接" xfId="3970" builtinId="9" hidden="1"/>
    <cellStyle name="访问过的超链接" xfId="3966" builtinId="9" hidden="1"/>
    <cellStyle name="访问过的超链接" xfId="3962" builtinId="9" hidden="1"/>
    <cellStyle name="访问过的超链接" xfId="3958" builtinId="9" hidden="1"/>
    <cellStyle name="访问过的超链接" xfId="3954" builtinId="9" hidden="1"/>
    <cellStyle name="访问过的超链接" xfId="3950" builtinId="9" hidden="1"/>
    <cellStyle name="访问过的超链接" xfId="3946" builtinId="9" hidden="1"/>
    <cellStyle name="访问过的超链接" xfId="3942" builtinId="9" hidden="1"/>
    <cellStyle name="访问过的超链接" xfId="3938" builtinId="9" hidden="1"/>
    <cellStyle name="访问过的超链接" xfId="3934" builtinId="9" hidden="1"/>
    <cellStyle name="访问过的超链接" xfId="3930" builtinId="9" hidden="1"/>
    <cellStyle name="访问过的超链接" xfId="3926" builtinId="9" hidden="1"/>
    <cellStyle name="访问过的超链接" xfId="3922" builtinId="9" hidden="1"/>
    <cellStyle name="访问过的超链接" xfId="3918" builtinId="9" hidden="1"/>
    <cellStyle name="访问过的超链接" xfId="3914" builtinId="9" hidden="1"/>
    <cellStyle name="访问过的超链接" xfId="3910" builtinId="9" hidden="1"/>
    <cellStyle name="访问过的超链接" xfId="3906" builtinId="9" hidden="1"/>
    <cellStyle name="访问过的超链接" xfId="3902" builtinId="9" hidden="1"/>
    <cellStyle name="访问过的超链接" xfId="3898" builtinId="9" hidden="1"/>
    <cellStyle name="访问过的超链接" xfId="3894" builtinId="9" hidden="1"/>
    <cellStyle name="访问过的超链接" xfId="3890" builtinId="9" hidden="1"/>
    <cellStyle name="访问过的超链接" xfId="3886" builtinId="9" hidden="1"/>
    <cellStyle name="访问过的超链接" xfId="3882" builtinId="9" hidden="1"/>
    <cellStyle name="访问过的超链接" xfId="3878" builtinId="9" hidden="1"/>
    <cellStyle name="访问过的超链接" xfId="3874" builtinId="9" hidden="1"/>
    <cellStyle name="访问过的超链接" xfId="3870" builtinId="9" hidden="1"/>
    <cellStyle name="访问过的超链接" xfId="3866" builtinId="9" hidden="1"/>
    <cellStyle name="访问过的超链接" xfId="3862" builtinId="9" hidden="1"/>
    <cellStyle name="访问过的超链接" xfId="3858" builtinId="9" hidden="1"/>
    <cellStyle name="访问过的超链接" xfId="3854" builtinId="9" hidden="1"/>
    <cellStyle name="访问过的超链接" xfId="3850" builtinId="9" hidden="1"/>
    <cellStyle name="访问过的超链接" xfId="3846" builtinId="9" hidden="1"/>
    <cellStyle name="访问过的超链接" xfId="3842" builtinId="9" hidden="1"/>
    <cellStyle name="访问过的超链接" xfId="3838" builtinId="9" hidden="1"/>
    <cellStyle name="访问过的超链接" xfId="3834" builtinId="9" hidden="1"/>
    <cellStyle name="访问过的超链接" xfId="3830" builtinId="9" hidden="1"/>
    <cellStyle name="访问过的超链接" xfId="3826" builtinId="9" hidden="1"/>
    <cellStyle name="访问过的超链接" xfId="3541" builtinId="9" hidden="1"/>
    <cellStyle name="访问过的超链接" xfId="4083" builtinId="9" hidden="1"/>
    <cellStyle name="访问过的超链接" xfId="4085" builtinId="9" hidden="1"/>
    <cellStyle name="访问过的超链接" xfId="4087" builtinId="9" hidden="1"/>
    <cellStyle name="访问过的超链接" xfId="4089" builtinId="9" hidden="1"/>
    <cellStyle name="访问过的超链接" xfId="4091" builtinId="9" hidden="1"/>
    <cellStyle name="访问过的超链接" xfId="4093" builtinId="9" hidden="1"/>
    <cellStyle name="访问过的超链接" xfId="4095" builtinId="9" hidden="1"/>
    <cellStyle name="访问过的超链接" xfId="4097" builtinId="9" hidden="1"/>
    <cellStyle name="访问过的超链接" xfId="4099" builtinId="9" hidden="1"/>
    <cellStyle name="访问过的超链接" xfId="4101" builtinId="9" hidden="1"/>
    <cellStyle name="访问过的超链接" xfId="4103" builtinId="9" hidden="1"/>
    <cellStyle name="访问过的超链接" xfId="4105" builtinId="9" hidden="1"/>
    <cellStyle name="访问过的超链接" xfId="4107" builtinId="9" hidden="1"/>
    <cellStyle name="访问过的超链接" xfId="4109" builtinId="9" hidden="1"/>
    <cellStyle name="访问过的超链接" xfId="4111" builtinId="9" hidden="1"/>
    <cellStyle name="访问过的超链接" xfId="4113" builtinId="9" hidden="1"/>
    <cellStyle name="访问过的超链接" xfId="4115" builtinId="9" hidden="1"/>
    <cellStyle name="访问过的超链接" xfId="4117" builtinId="9" hidden="1"/>
    <cellStyle name="访问过的超链接" xfId="4119" builtinId="9" hidden="1"/>
    <cellStyle name="访问过的超链接" xfId="4121" builtinId="9" hidden="1"/>
    <cellStyle name="访问过的超链接" xfId="4123" builtinId="9" hidden="1"/>
    <cellStyle name="访问过的超链接" xfId="4125" builtinId="9" hidden="1"/>
    <cellStyle name="访问过的超链接" xfId="4127" builtinId="9" hidden="1"/>
    <cellStyle name="访问过的超链接" xfId="4129" builtinId="9" hidden="1"/>
    <cellStyle name="访问过的超链接" xfId="4131" builtinId="9" hidden="1"/>
    <cellStyle name="访问过的超链接" xfId="4133" builtinId="9" hidden="1"/>
    <cellStyle name="访问过的超链接" xfId="4135" builtinId="9" hidden="1"/>
    <cellStyle name="访问过的超链接" xfId="4137" builtinId="9" hidden="1"/>
    <cellStyle name="访问过的超链接" xfId="4139" builtinId="9" hidden="1"/>
    <cellStyle name="访问过的超链接" xfId="4141" builtinId="9" hidden="1"/>
    <cellStyle name="访问过的超链接" xfId="4143" builtinId="9" hidden="1"/>
    <cellStyle name="访问过的超链接" xfId="4145" builtinId="9" hidden="1"/>
    <cellStyle name="访问过的超链接" xfId="4147" builtinId="9" hidden="1"/>
    <cellStyle name="访问过的超链接" xfId="4149" builtinId="9" hidden="1"/>
    <cellStyle name="访问过的超链接" xfId="4151" builtinId="9" hidden="1"/>
    <cellStyle name="访问过的超链接" xfId="4153" builtinId="9" hidden="1"/>
    <cellStyle name="访问过的超链接" xfId="4155" builtinId="9" hidden="1"/>
    <cellStyle name="访问过的超链接" xfId="4157" builtinId="9" hidden="1"/>
    <cellStyle name="访问过的超链接" xfId="4159" builtinId="9" hidden="1"/>
    <cellStyle name="访问过的超链接" xfId="4161" builtinId="9" hidden="1"/>
    <cellStyle name="访问过的超链接" xfId="4163" builtinId="9" hidden="1"/>
    <cellStyle name="访问过的超链接" xfId="4164" builtinId="9" hidden="1"/>
    <cellStyle name="访问过的超链接" xfId="4165" builtinId="9" hidden="1"/>
    <cellStyle name="访问过的超链接" xfId="4166" builtinId="9" hidden="1"/>
    <cellStyle name="访问过的超链接" xfId="4167" builtinId="9" hidden="1"/>
    <cellStyle name="访问过的超链接" xfId="4168" builtinId="9" hidden="1"/>
    <cellStyle name="访问过的超链接" xfId="4169" builtinId="9" hidden="1"/>
    <cellStyle name="访问过的超链接" xfId="4170" builtinId="9" hidden="1"/>
    <cellStyle name="访问过的超链接" xfId="4171" builtinId="9" hidden="1"/>
    <cellStyle name="访问过的超链接" xfId="4172" builtinId="9" hidden="1"/>
    <cellStyle name="访问过的超链接" xfId="4173" builtinId="9" hidden="1"/>
    <cellStyle name="访问过的超链接" xfId="4174" builtinId="9" hidden="1"/>
    <cellStyle name="访问过的超链接" xfId="4175" builtinId="9" hidden="1"/>
    <cellStyle name="访问过的超链接" xfId="4176" builtinId="9" hidden="1"/>
    <cellStyle name="访问过的超链接" xfId="4177" builtinId="9" hidden="1"/>
    <cellStyle name="访问过的超链接" xfId="4178" builtinId="9" hidden="1"/>
    <cellStyle name="访问过的超链接" xfId="4179" builtinId="9" hidden="1"/>
    <cellStyle name="访问过的超链接" xfId="4180" builtinId="9" hidden="1"/>
    <cellStyle name="访问过的超链接" xfId="4181" builtinId="9" hidden="1"/>
    <cellStyle name="访问过的超链接" xfId="4182" builtinId="9" hidden="1"/>
    <cellStyle name="访问过的超链接" xfId="4183" builtinId="9" hidden="1"/>
    <cellStyle name="访问过的超链接" xfId="4184" builtinId="9" hidden="1"/>
    <cellStyle name="访问过的超链接" xfId="4185" builtinId="9" hidden="1"/>
    <cellStyle name="访问过的超链接" xfId="4186" builtinId="9" hidden="1"/>
    <cellStyle name="访问过的超链接" xfId="4187" builtinId="9" hidden="1"/>
    <cellStyle name="访问过的超链接" xfId="4188" builtinId="9" hidden="1"/>
    <cellStyle name="访问过的超链接" xfId="4189" builtinId="9" hidden="1"/>
    <cellStyle name="访问过的超链接" xfId="4190" builtinId="9" hidden="1"/>
    <cellStyle name="访问过的超链接" xfId="4191" builtinId="9" hidden="1"/>
    <cellStyle name="访问过的超链接" xfId="4192" builtinId="9" hidden="1"/>
    <cellStyle name="访问过的超链接" xfId="4193" builtinId="9" hidden="1"/>
    <cellStyle name="访问过的超链接" xfId="4194" builtinId="9" hidden="1"/>
    <cellStyle name="访问过的超链接" xfId="4195" builtinId="9" hidden="1"/>
    <cellStyle name="访问过的超链接" xfId="4196" builtinId="9" hidden="1"/>
    <cellStyle name="访问过的超链接" xfId="4197" builtinId="9" hidden="1"/>
    <cellStyle name="访问过的超链接" xfId="4198" builtinId="9" hidden="1"/>
    <cellStyle name="访问过的超链接" xfId="4199" builtinId="9" hidden="1"/>
    <cellStyle name="访问过的超链接" xfId="4200" builtinId="9" hidden="1"/>
    <cellStyle name="访问过的超链接" xfId="4201" builtinId="9" hidden="1"/>
    <cellStyle name="访问过的超链接" xfId="4202" builtinId="9" hidden="1"/>
    <cellStyle name="访问过的超链接" xfId="4203" builtinId="9" hidden="1"/>
    <cellStyle name="访问过的超链接" xfId="4204" builtinId="9" hidden="1"/>
    <cellStyle name="访问过的超链接" xfId="4205" builtinId="9" hidden="1"/>
    <cellStyle name="访问过的超链接" xfId="4206" builtinId="9" hidden="1"/>
    <cellStyle name="访问过的超链接" xfId="4207" builtinId="9" hidden="1"/>
    <cellStyle name="访问过的超链接" xfId="4208" builtinId="9" hidden="1"/>
    <cellStyle name="访问过的超链接" xfId="4209" builtinId="9" hidden="1"/>
    <cellStyle name="访问过的超链接" xfId="4210" builtinId="9" hidden="1"/>
    <cellStyle name="访问过的超链接" xfId="4211" builtinId="9" hidden="1"/>
    <cellStyle name="访问过的超链接" xfId="4212" builtinId="9" hidden="1"/>
    <cellStyle name="访问过的超链接" xfId="4213" builtinId="9" hidden="1"/>
    <cellStyle name="访问过的超链接" xfId="4214" builtinId="9" hidden="1"/>
    <cellStyle name="访问过的超链接" xfId="4215" builtinId="9" hidden="1"/>
    <cellStyle name="访问过的超链接" xfId="4216" builtinId="9" hidden="1"/>
    <cellStyle name="访问过的超链接" xfId="4217" builtinId="9" hidden="1"/>
    <cellStyle name="访问过的超链接" xfId="4218" builtinId="9" hidden="1"/>
    <cellStyle name="访问过的超链接" xfId="4219" builtinId="9" hidden="1"/>
    <cellStyle name="访问过的超链接" xfId="4220" builtinId="9" hidden="1"/>
    <cellStyle name="访问过的超链接" xfId="4221" builtinId="9" hidden="1"/>
    <cellStyle name="访问过的超链接" xfId="4222" builtinId="9" hidden="1"/>
    <cellStyle name="访问过的超链接" xfId="4223" builtinId="9" hidden="1"/>
    <cellStyle name="访问过的超链接" xfId="4224" builtinId="9" hidden="1"/>
    <cellStyle name="访问过的超链接" xfId="4225" builtinId="9" hidden="1"/>
    <cellStyle name="访问过的超链接" xfId="4226" builtinId="9" hidden="1"/>
    <cellStyle name="访问过的超链接" xfId="4227" builtinId="9" hidden="1"/>
    <cellStyle name="访问过的超链接" xfId="4228" builtinId="9" hidden="1"/>
    <cellStyle name="访问过的超链接" xfId="4229" builtinId="9" hidden="1"/>
    <cellStyle name="访问过的超链接" xfId="4230" builtinId="9" hidden="1"/>
    <cellStyle name="访问过的超链接" xfId="4231" builtinId="9" hidden="1"/>
    <cellStyle name="访问过的超链接" xfId="4232" builtinId="9" hidden="1"/>
    <cellStyle name="访问过的超链接" xfId="4233" builtinId="9" hidden="1"/>
    <cellStyle name="访问过的超链接" xfId="4234" builtinId="9" hidden="1"/>
    <cellStyle name="访问过的超链接" xfId="4235" builtinId="9" hidden="1"/>
    <cellStyle name="访问过的超链接" xfId="4236" builtinId="9" hidden="1"/>
    <cellStyle name="访问过的超链接" xfId="4237" builtinId="9" hidden="1"/>
    <cellStyle name="访问过的超链接" xfId="4238" builtinId="9" hidden="1"/>
    <cellStyle name="访问过的超链接" xfId="4239" builtinId="9" hidden="1"/>
    <cellStyle name="访问过的超链接" xfId="4240" builtinId="9" hidden="1"/>
    <cellStyle name="访问过的超链接" xfId="4241" builtinId="9" hidden="1"/>
    <cellStyle name="访问过的超链接" xfId="4242" builtinId="9" hidden="1"/>
    <cellStyle name="访问过的超链接" xfId="4243" builtinId="9" hidden="1"/>
    <cellStyle name="访问过的超链接" xfId="4244" builtinId="9" hidden="1"/>
    <cellStyle name="访问过的超链接" xfId="4245" builtinId="9" hidden="1"/>
    <cellStyle name="访问过的超链接" xfId="4246" builtinId="9" hidden="1"/>
    <cellStyle name="访问过的超链接" xfId="4247" builtinId="9" hidden="1"/>
    <cellStyle name="访问过的超链接" xfId="4248" builtinId="9" hidden="1"/>
    <cellStyle name="访问过的超链接" xfId="4249" builtinId="9" hidden="1"/>
    <cellStyle name="访问过的超链接" xfId="4250" builtinId="9" hidden="1"/>
    <cellStyle name="访问过的超链接" xfId="4251" builtinId="9" hidden="1"/>
    <cellStyle name="访问过的超链接" xfId="4252" builtinId="9" hidden="1"/>
    <cellStyle name="访问过的超链接" xfId="4253" builtinId="9" hidden="1"/>
    <cellStyle name="访问过的超链接" xfId="4254" builtinId="9" hidden="1"/>
    <cellStyle name="访问过的超链接" xfId="4255" builtinId="9" hidden="1"/>
    <cellStyle name="访问过的超链接" xfId="4256" builtinId="9" hidden="1"/>
    <cellStyle name="访问过的超链接" xfId="4257" builtinId="9" hidden="1"/>
    <cellStyle name="访问过的超链接" xfId="4258" builtinId="9" hidden="1"/>
    <cellStyle name="访问过的超链接" xfId="4259" builtinId="9" hidden="1"/>
    <cellStyle name="访问过的超链接" xfId="4260" builtinId="9" hidden="1"/>
    <cellStyle name="访问过的超链接" xfId="4261" builtinId="9" hidden="1"/>
    <cellStyle name="访问过的超链接" xfId="4262" builtinId="9" hidden="1"/>
    <cellStyle name="访问过的超链接" xfId="4264" builtinId="9" hidden="1"/>
    <cellStyle name="访问过的超链接" xfId="4266" builtinId="9" hidden="1"/>
    <cellStyle name="访问过的超链接" xfId="4268" builtinId="9" hidden="1"/>
    <cellStyle name="访问过的超链接" xfId="4270" builtinId="9" hidden="1"/>
    <cellStyle name="访问过的超链接" xfId="4272" builtinId="9" hidden="1"/>
    <cellStyle name="访问过的超链接" xfId="4274" builtinId="9" hidden="1"/>
    <cellStyle name="访问过的超链接" xfId="4276" builtinId="9" hidden="1"/>
    <cellStyle name="访问过的超链接" xfId="4278" builtinId="9" hidden="1"/>
    <cellStyle name="访问过的超链接" xfId="4280" builtinId="9" hidden="1"/>
    <cellStyle name="访问过的超链接" xfId="4282" builtinId="9" hidden="1"/>
    <cellStyle name="访问过的超链接" xfId="4284" builtinId="9" hidden="1"/>
    <cellStyle name="访问过的超链接" xfId="4286" builtinId="9" hidden="1"/>
    <cellStyle name="访问过的超链接" xfId="4288" builtinId="9" hidden="1"/>
    <cellStyle name="访问过的超链接" xfId="4290" builtinId="9" hidden="1"/>
    <cellStyle name="访问过的超链接" xfId="4292" builtinId="9" hidden="1"/>
    <cellStyle name="访问过的超链接" xfId="4294" builtinId="9" hidden="1"/>
    <cellStyle name="访问过的超链接" xfId="4296" builtinId="9" hidden="1"/>
    <cellStyle name="访问过的超链接" xfId="4298" builtinId="9" hidden="1"/>
    <cellStyle name="访问过的超链接" xfId="4300" builtinId="9" hidden="1"/>
    <cellStyle name="访问过的超链接" xfId="4302" builtinId="9" hidden="1"/>
    <cellStyle name="访问过的超链接" xfId="4304" builtinId="9" hidden="1"/>
    <cellStyle name="访问过的超链接" xfId="4306" builtinId="9" hidden="1"/>
    <cellStyle name="访问过的超链接" xfId="4308" builtinId="9" hidden="1"/>
    <cellStyle name="访问过的超链接" xfId="4310" builtinId="9" hidden="1"/>
    <cellStyle name="访问过的超链接" xfId="4312" builtinId="9" hidden="1"/>
    <cellStyle name="访问过的超链接" xfId="4314" builtinId="9" hidden="1"/>
    <cellStyle name="访问过的超链接" xfId="4316" builtinId="9" hidden="1"/>
    <cellStyle name="访问过的超链接" xfId="4318" builtinId="9" hidden="1"/>
    <cellStyle name="访问过的超链接" xfId="4320" builtinId="9" hidden="1"/>
    <cellStyle name="访问过的超链接" xfId="4322" builtinId="9" hidden="1"/>
    <cellStyle name="访问过的超链接" xfId="4324" builtinId="9" hidden="1"/>
    <cellStyle name="访问过的超链接" xfId="4326" builtinId="9" hidden="1"/>
    <cellStyle name="访问过的超链接" xfId="4328" builtinId="9" hidden="1"/>
    <cellStyle name="访问过的超链接" xfId="4330" builtinId="9" hidden="1"/>
    <cellStyle name="访问过的超链接" xfId="4332" builtinId="9" hidden="1"/>
    <cellStyle name="访问过的超链接" xfId="4334" builtinId="9" hidden="1"/>
    <cellStyle name="访问过的超链接" xfId="4336" builtinId="9" hidden="1"/>
    <cellStyle name="访问过的超链接" xfId="4338" builtinId="9" hidden="1"/>
    <cellStyle name="访问过的超链接" xfId="4340" builtinId="9" hidden="1"/>
    <cellStyle name="访问过的超链接" xfId="4342" builtinId="9" hidden="1"/>
    <cellStyle name="访问过的超链接" xfId="4344" builtinId="9" hidden="1"/>
    <cellStyle name="访问过的超链接" xfId="4346" builtinId="9" hidden="1"/>
    <cellStyle name="访问过的超链接" xfId="4348" builtinId="9" hidden="1"/>
    <cellStyle name="访问过的超链接" xfId="4350" builtinId="9" hidden="1"/>
    <cellStyle name="访问过的超链接" xfId="4352" builtinId="9" hidden="1"/>
    <cellStyle name="访问过的超链接" xfId="4354" builtinId="9" hidden="1"/>
    <cellStyle name="访问过的超链接" xfId="4356" builtinId="9" hidden="1"/>
    <cellStyle name="访问过的超链接" xfId="4358" builtinId="9" hidden="1"/>
    <cellStyle name="访问过的超链接" xfId="4360" builtinId="9" hidden="1"/>
    <cellStyle name="访问过的超链接" xfId="4362" builtinId="9" hidden="1"/>
    <cellStyle name="访问过的超链接" xfId="4364" builtinId="9" hidden="1"/>
    <cellStyle name="访问过的超链接" xfId="4366" builtinId="9" hidden="1"/>
    <cellStyle name="访问过的超链接" xfId="4368" builtinId="9" hidden="1"/>
    <cellStyle name="访问过的超链接" xfId="4370" builtinId="9" hidden="1"/>
    <cellStyle name="访问过的超链接" xfId="4372" builtinId="9" hidden="1"/>
    <cellStyle name="访问过的超链接" xfId="4374" builtinId="9" hidden="1"/>
    <cellStyle name="访问过的超链接" xfId="4376" builtinId="9" hidden="1"/>
    <cellStyle name="访问过的超链接" xfId="4378" builtinId="9" hidden="1"/>
    <cellStyle name="访问过的超链接" xfId="4380" builtinId="9" hidden="1"/>
    <cellStyle name="访问过的超链接" xfId="4382" builtinId="9" hidden="1"/>
    <cellStyle name="访问过的超链接" xfId="4384" builtinId="9" hidden="1"/>
    <cellStyle name="访问过的超链接" xfId="4386" builtinId="9" hidden="1"/>
    <cellStyle name="访问过的超链接" xfId="4388" builtinId="9" hidden="1"/>
    <cellStyle name="访问过的超链接" xfId="4390" builtinId="9" hidden="1"/>
    <cellStyle name="访问过的超链接" xfId="4392" builtinId="9" hidden="1"/>
    <cellStyle name="访问过的超链接" xfId="4394" builtinId="9" hidden="1"/>
    <cellStyle name="访问过的超链接" xfId="4396" builtinId="9" hidden="1"/>
    <cellStyle name="访问过的超链接" xfId="4398" builtinId="9" hidden="1"/>
    <cellStyle name="访问过的超链接" xfId="4400" builtinId="9" hidden="1"/>
    <cellStyle name="访问过的超链接" xfId="4402" builtinId="9" hidden="1"/>
    <cellStyle name="访问过的超链接" xfId="4404" builtinId="9" hidden="1"/>
    <cellStyle name="访问过的超链接" xfId="4406" builtinId="9" hidden="1"/>
    <cellStyle name="访问过的超链接" xfId="4408" builtinId="9" hidden="1"/>
    <cellStyle name="访问过的超链接" xfId="4410" builtinId="9" hidden="1"/>
    <cellStyle name="访问过的超链接" xfId="4412" builtinId="9" hidden="1"/>
    <cellStyle name="访问过的超链接" xfId="4414" builtinId="9" hidden="1"/>
    <cellStyle name="访问过的超链接" xfId="4416" builtinId="9" hidden="1"/>
    <cellStyle name="访问过的超链接" xfId="4418" builtinId="9" hidden="1"/>
    <cellStyle name="访问过的超链接" xfId="4419" builtinId="9" hidden="1"/>
    <cellStyle name="访问过的超链接" xfId="4421" builtinId="9" hidden="1"/>
    <cellStyle name="访问过的超链接" xfId="4422" builtinId="9" hidden="1"/>
    <cellStyle name="访问过的超链接" xfId="4423" builtinId="9" hidden="1"/>
    <cellStyle name="访问过的超链接" xfId="4424" builtinId="9" hidden="1"/>
    <cellStyle name="访问过的超链接" xfId="4425" builtinId="9" hidden="1"/>
    <cellStyle name="访问过的超链接" xfId="4426" builtinId="9" hidden="1"/>
    <cellStyle name="访问过的超链接" xfId="4427" builtinId="9" hidden="1"/>
    <cellStyle name="访问过的超链接" xfId="4428" builtinId="9" hidden="1"/>
    <cellStyle name="访问过的超链接" xfId="4429" builtinId="9" hidden="1"/>
    <cellStyle name="访问过的超链接" xfId="4430" builtinId="9" hidden="1"/>
    <cellStyle name="访问过的超链接" xfId="4431" builtinId="9" hidden="1"/>
    <cellStyle name="访问过的超链接" xfId="4432" builtinId="9" hidden="1"/>
    <cellStyle name="访问过的超链接" xfId="4433" builtinId="9" hidden="1"/>
    <cellStyle name="访问过的超链接" xfId="4434" builtinId="9" hidden="1"/>
    <cellStyle name="访问过的超链接" xfId="4435" builtinId="9" hidden="1"/>
    <cellStyle name="访问过的超链接" xfId="4436" builtinId="9" hidden="1"/>
    <cellStyle name="访问过的超链接" xfId="4437" builtinId="9" hidden="1"/>
    <cellStyle name="访问过的超链接" xfId="4438" builtinId="9" hidden="1"/>
    <cellStyle name="访问过的超链接" xfId="4439" builtinId="9" hidden="1"/>
    <cellStyle name="访问过的超链接" xfId="4440" builtinId="9" hidden="1"/>
    <cellStyle name="访问过的超链接" xfId="4441" builtinId="9" hidden="1"/>
    <cellStyle name="访问过的超链接" xfId="4442" builtinId="9" hidden="1"/>
    <cellStyle name="访问过的超链接" xfId="4443" builtinId="9" hidden="1"/>
    <cellStyle name="访问过的超链接" xfId="4444" builtinId="9" hidden="1"/>
    <cellStyle name="访问过的超链接" xfId="4445" builtinId="9" hidden="1"/>
    <cellStyle name="访问过的超链接" xfId="4446" builtinId="9" hidden="1"/>
    <cellStyle name="访问过的超链接" xfId="4447" builtinId="9" hidden="1"/>
    <cellStyle name="访问过的超链接" xfId="4448" builtinId="9" hidden="1"/>
    <cellStyle name="访问过的超链接" xfId="4449" builtinId="9" hidden="1"/>
    <cellStyle name="访问过的超链接" xfId="4450" builtinId="9" hidden="1"/>
    <cellStyle name="访问过的超链接" xfId="4451" builtinId="9" hidden="1"/>
    <cellStyle name="访问过的超链接" xfId="4452" builtinId="9" hidden="1"/>
    <cellStyle name="访问过的超链接" xfId="4453" builtinId="9" hidden="1"/>
    <cellStyle name="访问过的超链接" xfId="4454" builtinId="9" hidden="1"/>
    <cellStyle name="访问过的超链接" xfId="4455" builtinId="9" hidden="1"/>
    <cellStyle name="访问过的超链接" xfId="4456" builtinId="9" hidden="1"/>
    <cellStyle name="访问过的超链接" xfId="4457" builtinId="9" hidden="1"/>
    <cellStyle name="访问过的超链接" xfId="4458" builtinId="9" hidden="1"/>
    <cellStyle name="访问过的超链接" xfId="4459" builtinId="9" hidden="1"/>
    <cellStyle name="访问过的超链接" xfId="4460" builtinId="9" hidden="1"/>
    <cellStyle name="访问过的超链接" xfId="4461" builtinId="9" hidden="1"/>
    <cellStyle name="访问过的超链接" xfId="4462" builtinId="9" hidden="1"/>
    <cellStyle name="访问过的超链接" xfId="4463" builtinId="9" hidden="1"/>
    <cellStyle name="访问过的超链接" xfId="4464" builtinId="9" hidden="1"/>
    <cellStyle name="访问过的超链接" xfId="4465" builtinId="9" hidden="1"/>
    <cellStyle name="访问过的超链接" xfId="4466" builtinId="9" hidden="1"/>
    <cellStyle name="访问过的超链接" xfId="4467" builtinId="9" hidden="1"/>
    <cellStyle name="访问过的超链接" xfId="4468" builtinId="9" hidden="1"/>
    <cellStyle name="访问过的超链接" xfId="4469" builtinId="9" hidden="1"/>
    <cellStyle name="访问过的超链接" xfId="4470" builtinId="9" hidden="1"/>
    <cellStyle name="访问过的超链接" xfId="4471" builtinId="9" hidden="1"/>
    <cellStyle name="访问过的超链接" xfId="4472" builtinId="9" hidden="1"/>
    <cellStyle name="访问过的超链接" xfId="4473" builtinId="9" hidden="1"/>
    <cellStyle name="访问过的超链接" xfId="4474" builtinId="9" hidden="1"/>
    <cellStyle name="访问过的超链接" xfId="4475" builtinId="9" hidden="1"/>
    <cellStyle name="访问过的超链接" xfId="4476" builtinId="9" hidden="1"/>
    <cellStyle name="访问过的超链接" xfId="4477" builtinId="9" hidden="1"/>
    <cellStyle name="访问过的超链接" xfId="4478" builtinId="9" hidden="1"/>
    <cellStyle name="访问过的超链接" xfId="4479" builtinId="9" hidden="1"/>
    <cellStyle name="访问过的超链接" xfId="4480" builtinId="9" hidden="1"/>
    <cellStyle name="访问过的超链接" xfId="4481" builtinId="9" hidden="1"/>
    <cellStyle name="访问过的超链接" xfId="4482" builtinId="9" hidden="1"/>
    <cellStyle name="访问过的超链接" xfId="4483" builtinId="9" hidden="1"/>
    <cellStyle name="访问过的超链接" xfId="4484" builtinId="9" hidden="1"/>
    <cellStyle name="访问过的超链接" xfId="4485" builtinId="9" hidden="1"/>
    <cellStyle name="访问过的超链接" xfId="4486" builtinId="9" hidden="1"/>
    <cellStyle name="访问过的超链接" xfId="4487" builtinId="9" hidden="1"/>
    <cellStyle name="访问过的超链接" xfId="4488" builtinId="9" hidden="1"/>
    <cellStyle name="访问过的超链接" xfId="4489" builtinId="9" hidden="1"/>
    <cellStyle name="访问过的超链接" xfId="4490" builtinId="9" hidden="1"/>
    <cellStyle name="访问过的超链接" xfId="4491" builtinId="9" hidden="1"/>
    <cellStyle name="访问过的超链接" xfId="4492" builtinId="9" hidden="1"/>
    <cellStyle name="访问过的超链接" xfId="4493" builtinId="9" hidden="1"/>
    <cellStyle name="访问过的超链接" xfId="4494" builtinId="9" hidden="1"/>
    <cellStyle name="访问过的超链接" xfId="4495" builtinId="9" hidden="1"/>
    <cellStyle name="访问过的超链接" xfId="4496" builtinId="9" hidden="1"/>
    <cellStyle name="访问过的超链接" xfId="4497" builtinId="9" hidden="1"/>
    <cellStyle name="访问过的超链接" xfId="4498" builtinId="9" hidden="1"/>
    <cellStyle name="访问过的超链接" xfId="4499" builtinId="9" hidden="1"/>
    <cellStyle name="访问过的超链接" xfId="4500" builtinId="9" hidden="1"/>
    <cellStyle name="访问过的超链接" xfId="4501" builtinId="9" hidden="1"/>
    <cellStyle name="访问过的超链接" xfId="4502" builtinId="9" hidden="1"/>
    <cellStyle name="访问过的超链接" xfId="4503" builtinId="9" hidden="1"/>
    <cellStyle name="访问过的超链接" xfId="4504" builtinId="9" hidden="1"/>
    <cellStyle name="访问过的超链接" xfId="4505" builtinId="9" hidden="1"/>
    <cellStyle name="访问过的超链接" xfId="4506" builtinId="9" hidden="1"/>
    <cellStyle name="访问过的超链接" xfId="4507" builtinId="9" hidden="1"/>
    <cellStyle name="访问过的超链接" xfId="4508" builtinId="9" hidden="1"/>
    <cellStyle name="访问过的超链接" xfId="4509" builtinId="9" hidden="1"/>
    <cellStyle name="访问过的超链接" xfId="4510" builtinId="9" hidden="1"/>
    <cellStyle name="访问过的超链接" xfId="4511" builtinId="9" hidden="1"/>
    <cellStyle name="访问过的超链接" xfId="4512" builtinId="9" hidden="1"/>
    <cellStyle name="访问过的超链接" xfId="4513" builtinId="9" hidden="1"/>
    <cellStyle name="访问过的超链接" xfId="4514" builtinId="9" hidden="1"/>
    <cellStyle name="访问过的超链接" xfId="4515" builtinId="9" hidden="1"/>
    <cellStyle name="访问过的超链接" xfId="4516" builtinId="9" hidden="1"/>
    <cellStyle name="访问过的超链接" xfId="4517" builtinId="9" hidden="1"/>
    <cellStyle name="访问过的超链接" xfId="4518" builtinId="9" hidden="1"/>
    <cellStyle name="访问过的超链接" xfId="4519" builtinId="9" hidden="1"/>
    <cellStyle name="访问过的超链接" xfId="4417" builtinId="9" hidden="1"/>
    <cellStyle name="访问过的超链接" xfId="4413" builtinId="9" hidden="1"/>
    <cellStyle name="访问过的超链接" xfId="4409" builtinId="9" hidden="1"/>
    <cellStyle name="访问过的超链接" xfId="4405" builtinId="9" hidden="1"/>
    <cellStyle name="访问过的超链接" xfId="4401" builtinId="9" hidden="1"/>
    <cellStyle name="访问过的超链接" xfId="4397" builtinId="9" hidden="1"/>
    <cellStyle name="访问过的超链接" xfId="4393" builtinId="9" hidden="1"/>
    <cellStyle name="访问过的超链接" xfId="4389" builtinId="9" hidden="1"/>
    <cellStyle name="访问过的超链接" xfId="4385" builtinId="9" hidden="1"/>
    <cellStyle name="访问过的超链接" xfId="4381" builtinId="9" hidden="1"/>
    <cellStyle name="访问过的超链接" xfId="4377" builtinId="9" hidden="1"/>
    <cellStyle name="访问过的超链接" xfId="4373" builtinId="9" hidden="1"/>
    <cellStyle name="访问过的超链接" xfId="4369" builtinId="9" hidden="1"/>
    <cellStyle name="访问过的超链接" xfId="4365" builtinId="9" hidden="1"/>
    <cellStyle name="访问过的超链接" xfId="4361" builtinId="9" hidden="1"/>
    <cellStyle name="访问过的超链接" xfId="4357" builtinId="9" hidden="1"/>
    <cellStyle name="访问过的超链接" xfId="4353" builtinId="9" hidden="1"/>
    <cellStyle name="访问过的超链接" xfId="4349" builtinId="9" hidden="1"/>
    <cellStyle name="访问过的超链接" xfId="4345" builtinId="9" hidden="1"/>
    <cellStyle name="访问过的超链接" xfId="4341" builtinId="9" hidden="1"/>
    <cellStyle name="访问过的超链接" xfId="4337" builtinId="9" hidden="1"/>
    <cellStyle name="访问过的超链接" xfId="4333" builtinId="9" hidden="1"/>
    <cellStyle name="访问过的超链接" xfId="4329" builtinId="9" hidden="1"/>
    <cellStyle name="访问过的超链接" xfId="4325" builtinId="9" hidden="1"/>
    <cellStyle name="访问过的超链接" xfId="4321" builtinId="9" hidden="1"/>
    <cellStyle name="访问过的超链接" xfId="4317" builtinId="9" hidden="1"/>
    <cellStyle name="访问过的超链接" xfId="4313" builtinId="9" hidden="1"/>
    <cellStyle name="访问过的超链接" xfId="4309" builtinId="9" hidden="1"/>
    <cellStyle name="访问过的超链接" xfId="4305" builtinId="9" hidden="1"/>
    <cellStyle name="访问过的超链接" xfId="4301" builtinId="9" hidden="1"/>
    <cellStyle name="访问过的超链接" xfId="4297" builtinId="9" hidden="1"/>
    <cellStyle name="访问过的超链接" xfId="4293" builtinId="9" hidden="1"/>
    <cellStyle name="访问过的超链接" xfId="4289" builtinId="9" hidden="1"/>
    <cellStyle name="访问过的超链接" xfId="4285" builtinId="9" hidden="1"/>
    <cellStyle name="访问过的超链接" xfId="4281" builtinId="9" hidden="1"/>
    <cellStyle name="访问过的超链接" xfId="4277" builtinId="9" hidden="1"/>
    <cellStyle name="访问过的超链接" xfId="4273" builtinId="9" hidden="1"/>
    <cellStyle name="访问过的超链接" xfId="4269" builtinId="9" hidden="1"/>
    <cellStyle name="访问过的超链接" xfId="4265" builtinId="9" hidden="1"/>
    <cellStyle name="访问过的超链接" xfId="3980" builtinId="9" hidden="1"/>
    <cellStyle name="访问过的超链接" xfId="4521" builtinId="9" hidden="1"/>
    <cellStyle name="访问过的超链接" xfId="4523" builtinId="9" hidden="1"/>
    <cellStyle name="访问过的超链接" xfId="4525" builtinId="9" hidden="1"/>
    <cellStyle name="访问过的超链接" xfId="4527" builtinId="9" hidden="1"/>
    <cellStyle name="访问过的超链接" xfId="4529" builtinId="9" hidden="1"/>
    <cellStyle name="访问过的超链接" xfId="4531" builtinId="9" hidden="1"/>
    <cellStyle name="访问过的超链接" xfId="4533" builtinId="9" hidden="1"/>
    <cellStyle name="访问过的超链接" xfId="4535" builtinId="9" hidden="1"/>
    <cellStyle name="访问过的超链接" xfId="4537" builtinId="9" hidden="1"/>
    <cellStyle name="访问过的超链接" xfId="4539" builtinId="9" hidden="1"/>
    <cellStyle name="访问过的超链接" xfId="4541" builtinId="9" hidden="1"/>
    <cellStyle name="访问过的超链接" xfId="4543" builtinId="9" hidden="1"/>
    <cellStyle name="访问过的超链接" xfId="4545" builtinId="9" hidden="1"/>
    <cellStyle name="访问过的超链接" xfId="4547" builtinId="9" hidden="1"/>
    <cellStyle name="访问过的超链接" xfId="4549" builtinId="9" hidden="1"/>
    <cellStyle name="访问过的超链接" xfId="4551" builtinId="9" hidden="1"/>
    <cellStyle name="访问过的超链接" xfId="4553" builtinId="9" hidden="1"/>
    <cellStyle name="访问过的超链接" xfId="4555" builtinId="9" hidden="1"/>
    <cellStyle name="访问过的超链接" xfId="4557" builtinId="9" hidden="1"/>
    <cellStyle name="访问过的超链接" xfId="4559" builtinId="9" hidden="1"/>
    <cellStyle name="访问过的超链接" xfId="4561" builtinId="9" hidden="1"/>
    <cellStyle name="访问过的超链接" xfId="4563" builtinId="9" hidden="1"/>
    <cellStyle name="访问过的超链接" xfId="4565" builtinId="9" hidden="1"/>
    <cellStyle name="访问过的超链接" xfId="4567" builtinId="9" hidden="1"/>
    <cellStyle name="访问过的超链接" xfId="4569" builtinId="9" hidden="1"/>
    <cellStyle name="访问过的超链接" xfId="4571" builtinId="9" hidden="1"/>
    <cellStyle name="访问过的超链接" xfId="4573" builtinId="9" hidden="1"/>
    <cellStyle name="访问过的超链接" xfId="4575" builtinId="9" hidden="1"/>
    <cellStyle name="访问过的超链接" xfId="4577" builtinId="9" hidden="1"/>
    <cellStyle name="访问过的超链接" xfId="4579" builtinId="9" hidden="1"/>
    <cellStyle name="访问过的超链接" xfId="4581" builtinId="9" hidden="1"/>
    <cellStyle name="访问过的超链接" xfId="4583" builtinId="9" hidden="1"/>
    <cellStyle name="访问过的超链接" xfId="4585" builtinId="9" hidden="1"/>
    <cellStyle name="访问过的超链接" xfId="4587" builtinId="9" hidden="1"/>
    <cellStyle name="访问过的超链接" xfId="4589" builtinId="9" hidden="1"/>
    <cellStyle name="访问过的超链接" xfId="4591" builtinId="9" hidden="1"/>
    <cellStyle name="访问过的超链接" xfId="4593" builtinId="9" hidden="1"/>
    <cellStyle name="访问过的超链接" xfId="4595" builtinId="9" hidden="1"/>
    <cellStyle name="访问过的超链接" xfId="4597" builtinId="9" hidden="1"/>
    <cellStyle name="访问过的超链接" xfId="4599" builtinId="9" hidden="1"/>
    <cellStyle name="访问过的超链接" xfId="4601" builtinId="9" hidden="1"/>
    <cellStyle name="访问过的超链接" xfId="4602" builtinId="9" hidden="1"/>
    <cellStyle name="访问过的超链接" xfId="4603" builtinId="9" hidden="1"/>
    <cellStyle name="访问过的超链接" xfId="4604" builtinId="9" hidden="1"/>
    <cellStyle name="访问过的超链接" xfId="4605" builtinId="9" hidden="1"/>
    <cellStyle name="访问过的超链接" xfId="4606" builtinId="9" hidden="1"/>
    <cellStyle name="访问过的超链接" xfId="4607" builtinId="9" hidden="1"/>
    <cellStyle name="访问过的超链接" xfId="4608" builtinId="9" hidden="1"/>
    <cellStyle name="访问过的超链接" xfId="4609" builtinId="9" hidden="1"/>
    <cellStyle name="访问过的超链接" xfId="4610" builtinId="9" hidden="1"/>
    <cellStyle name="访问过的超链接" xfId="4611" builtinId="9" hidden="1"/>
    <cellStyle name="访问过的超链接" xfId="4612" builtinId="9" hidden="1"/>
    <cellStyle name="访问过的超链接" xfId="4613" builtinId="9" hidden="1"/>
    <cellStyle name="访问过的超链接" xfId="4614" builtinId="9" hidden="1"/>
    <cellStyle name="访问过的超链接" xfId="4615" builtinId="9" hidden="1"/>
    <cellStyle name="访问过的超链接" xfId="4616" builtinId="9" hidden="1"/>
    <cellStyle name="访问过的超链接" xfId="4617" builtinId="9" hidden="1"/>
    <cellStyle name="访问过的超链接" xfId="4618" builtinId="9" hidden="1"/>
    <cellStyle name="访问过的超链接" xfId="4619" builtinId="9" hidden="1"/>
    <cellStyle name="访问过的超链接" xfId="4620" builtinId="9" hidden="1"/>
    <cellStyle name="访问过的超链接" xfId="4621" builtinId="9" hidden="1"/>
    <cellStyle name="访问过的超链接" xfId="4622" builtinId="9" hidden="1"/>
    <cellStyle name="访问过的超链接" xfId="4623" builtinId="9" hidden="1"/>
    <cellStyle name="访问过的超链接" xfId="4624" builtinId="9" hidden="1"/>
    <cellStyle name="访问过的超链接" xfId="4625" builtinId="9" hidden="1"/>
    <cellStyle name="访问过的超链接" xfId="4626" builtinId="9" hidden="1"/>
    <cellStyle name="访问过的超链接" xfId="4627" builtinId="9" hidden="1"/>
    <cellStyle name="访问过的超链接" xfId="4628" builtinId="9" hidden="1"/>
    <cellStyle name="访问过的超链接" xfId="4629" builtinId="9" hidden="1"/>
    <cellStyle name="访问过的超链接" xfId="4630" builtinId="9" hidden="1"/>
    <cellStyle name="访问过的超链接" xfId="4631" builtinId="9" hidden="1"/>
    <cellStyle name="访问过的超链接" xfId="4632" builtinId="9" hidden="1"/>
    <cellStyle name="访问过的超链接" xfId="4633" builtinId="9" hidden="1"/>
    <cellStyle name="访问过的超链接" xfId="4634" builtinId="9" hidden="1"/>
    <cellStyle name="访问过的超链接" xfId="4635" builtinId="9" hidden="1"/>
    <cellStyle name="访问过的超链接" xfId="4636" builtinId="9" hidden="1"/>
    <cellStyle name="访问过的超链接" xfId="4637" builtinId="9" hidden="1"/>
    <cellStyle name="访问过的超链接" xfId="4638" builtinId="9" hidden="1"/>
    <cellStyle name="访问过的超链接" xfId="4639" builtinId="9" hidden="1"/>
    <cellStyle name="访问过的超链接" xfId="4640" builtinId="9" hidden="1"/>
    <cellStyle name="访问过的超链接" xfId="4641" builtinId="9" hidden="1"/>
    <cellStyle name="访问过的超链接" xfId="4642" builtinId="9" hidden="1"/>
    <cellStyle name="访问过的超链接" xfId="4643" builtinId="9" hidden="1"/>
    <cellStyle name="访问过的超链接" xfId="4644" builtinId="9" hidden="1"/>
    <cellStyle name="访问过的超链接" xfId="4645" builtinId="9" hidden="1"/>
    <cellStyle name="访问过的超链接" xfId="4646" builtinId="9" hidden="1"/>
    <cellStyle name="访问过的超链接" xfId="4647" builtinId="9" hidden="1"/>
    <cellStyle name="访问过的超链接" xfId="4648" builtinId="9" hidden="1"/>
    <cellStyle name="访问过的超链接" xfId="4649" builtinId="9" hidden="1"/>
    <cellStyle name="访问过的超链接" xfId="4650" builtinId="9" hidden="1"/>
    <cellStyle name="访问过的超链接" xfId="4651" builtinId="9" hidden="1"/>
    <cellStyle name="访问过的超链接" xfId="4652" builtinId="9" hidden="1"/>
    <cellStyle name="访问过的超链接" xfId="4653" builtinId="9" hidden="1"/>
    <cellStyle name="访问过的超链接" xfId="4654" builtinId="9" hidden="1"/>
    <cellStyle name="访问过的超链接" xfId="4655" builtinId="9" hidden="1"/>
    <cellStyle name="访问过的超链接" xfId="4656" builtinId="9" hidden="1"/>
    <cellStyle name="访问过的超链接" xfId="4657" builtinId="9" hidden="1"/>
    <cellStyle name="访问过的超链接" xfId="4658" builtinId="9" hidden="1"/>
    <cellStyle name="访问过的超链接" xfId="4659" builtinId="9" hidden="1"/>
    <cellStyle name="访问过的超链接" xfId="4660" builtinId="9" hidden="1"/>
    <cellStyle name="访问过的超链接" xfId="4661" builtinId="9" hidden="1"/>
    <cellStyle name="访问过的超链接" xfId="4662" builtinId="9" hidden="1"/>
    <cellStyle name="访问过的超链接" xfId="4663" builtinId="9" hidden="1"/>
    <cellStyle name="访问过的超链接" xfId="4664" builtinId="9" hidden="1"/>
    <cellStyle name="访问过的超链接" xfId="4665" builtinId="9" hidden="1"/>
    <cellStyle name="访问过的超链接" xfId="4666" builtinId="9" hidden="1"/>
    <cellStyle name="访问过的超链接" xfId="4667" builtinId="9" hidden="1"/>
    <cellStyle name="访问过的超链接" xfId="4668" builtinId="9" hidden="1"/>
    <cellStyle name="访问过的超链接" xfId="4669" builtinId="9" hidden="1"/>
    <cellStyle name="访问过的超链接" xfId="4670" builtinId="9" hidden="1"/>
    <cellStyle name="访问过的超链接" xfId="4671" builtinId="9" hidden="1"/>
    <cellStyle name="访问过的超链接" xfId="4672" builtinId="9" hidden="1"/>
    <cellStyle name="访问过的超链接" xfId="4673" builtinId="9" hidden="1"/>
    <cellStyle name="访问过的超链接" xfId="4674" builtinId="9" hidden="1"/>
    <cellStyle name="访问过的超链接" xfId="4675" builtinId="9" hidden="1"/>
    <cellStyle name="访问过的超链接" xfId="4676" builtinId="9" hidden="1"/>
    <cellStyle name="访问过的超链接" xfId="4677" builtinId="9" hidden="1"/>
    <cellStyle name="访问过的超链接" xfId="4678" builtinId="9" hidden="1"/>
    <cellStyle name="访问过的超链接" xfId="4679" builtinId="9" hidden="1"/>
    <cellStyle name="访问过的超链接" xfId="4680" builtinId="9" hidden="1"/>
    <cellStyle name="访问过的超链接" xfId="4681" builtinId="9" hidden="1"/>
    <cellStyle name="访问过的超链接" xfId="4682" builtinId="9" hidden="1"/>
    <cellStyle name="访问过的超链接" xfId="4683" builtinId="9" hidden="1"/>
    <cellStyle name="访问过的超链接" xfId="4684" builtinId="9" hidden="1"/>
    <cellStyle name="访问过的超链接" xfId="4685" builtinId="9" hidden="1"/>
    <cellStyle name="访问过的超链接" xfId="4686" builtinId="9" hidden="1"/>
    <cellStyle name="访问过的超链接" xfId="4687" builtinId="9" hidden="1"/>
    <cellStyle name="访问过的超链接" xfId="4688" builtinId="9" hidden="1"/>
    <cellStyle name="访问过的超链接" xfId="4689" builtinId="9" hidden="1"/>
    <cellStyle name="访问过的超链接" xfId="4690" builtinId="9" hidden="1"/>
    <cellStyle name="访问过的超链接" xfId="4691" builtinId="9" hidden="1"/>
    <cellStyle name="访问过的超链接" xfId="4692" builtinId="9" hidden="1"/>
    <cellStyle name="访问过的超链接" xfId="4693" builtinId="9" hidden="1"/>
    <cellStyle name="访问过的超链接" xfId="4694" builtinId="9" hidden="1"/>
    <cellStyle name="访问过的超链接" xfId="4695" builtinId="9" hidden="1"/>
    <cellStyle name="访问过的超链接" xfId="4696" builtinId="9" hidden="1"/>
    <cellStyle name="访问过的超链接" xfId="4697" builtinId="9" hidden="1"/>
    <cellStyle name="访问过的超链接" xfId="4698" builtinId="9" hidden="1"/>
    <cellStyle name="访问过的超链接" xfId="4699" builtinId="9" hidden="1"/>
    <cellStyle name="访问过的超链接" xfId="4700" builtinId="9" hidden="1"/>
    <cellStyle name="访问过的超链接" xfId="4701" builtinId="9" hidden="1"/>
    <cellStyle name="访问过的超链接" xfId="4702" builtinId="9" hidden="1"/>
    <cellStyle name="访问过的超链接" xfId="4703" builtinId="9" hidden="1"/>
    <cellStyle name="访问过的超链接" xfId="4704" builtinId="9" hidden="1"/>
    <cellStyle name="访问过的超链接" xfId="4705" builtinId="9" hidden="1"/>
    <cellStyle name="访问过的超链接" xfId="4706" builtinId="9" hidden="1"/>
    <cellStyle name="访问过的超链接" xfId="4707" builtinId="9" hidden="1"/>
    <cellStyle name="访问过的超链接" xfId="4708" builtinId="9" hidden="1"/>
    <cellStyle name="访问过的超链接" xfId="4709" builtinId="9" hidden="1"/>
    <cellStyle name="访问过的超链接" xfId="4710" builtinId="9" hidden="1"/>
    <cellStyle name="访问过的超链接" xfId="4711" builtinId="9" hidden="1"/>
    <cellStyle name="访问过的超链接" xfId="4712" builtinId="9" hidden="1"/>
    <cellStyle name="访问过的超链接" xfId="4713" builtinId="9" hidden="1"/>
    <cellStyle name="访问过的超链接" xfId="4714" builtinId="9" hidden="1"/>
    <cellStyle name="访问过的超链接" xfId="4715" builtinId="9" hidden="1"/>
    <cellStyle name="访问过的超链接" xfId="4716" builtinId="9" hidden="1"/>
    <cellStyle name="访问过的超链接" xfId="4717" builtinId="9" hidden="1"/>
    <cellStyle name="访问过的超链接" xfId="4718" builtinId="9" hidden="1"/>
    <cellStyle name="访问过的超链接" xfId="4719" builtinId="9" hidden="1"/>
    <cellStyle name="访问过的超链接" xfId="4720" builtinId="9" hidden="1"/>
    <cellStyle name="访问过的超链接" xfId="4721" builtinId="9" hidden="1"/>
    <cellStyle name="访问过的超链接" xfId="4722" builtinId="9" hidden="1"/>
    <cellStyle name="访问过的超链接" xfId="4723" builtinId="9" hidden="1"/>
    <cellStyle name="访问过的超链接" xfId="4724" builtinId="9" hidden="1"/>
    <cellStyle name="访问过的超链接" xfId="4725" builtinId="9" hidden="1"/>
    <cellStyle name="访问过的超链接" xfId="4726" builtinId="9" hidden="1"/>
    <cellStyle name="访问过的超链接" xfId="4727" builtinId="9" hidden="1"/>
    <cellStyle name="访问过的超链接" xfId="4728" builtinId="9" hidden="1"/>
    <cellStyle name="访问过的超链接" xfId="4729" builtinId="9" hidden="1"/>
    <cellStyle name="访问过的超链接" xfId="4730" builtinId="9" hidden="1"/>
    <cellStyle name="访问过的超链接" xfId="4731" builtinId="9" hidden="1"/>
    <cellStyle name="访问过的超链接" xfId="4732" builtinId="9" hidden="1"/>
    <cellStyle name="访问过的超链接" xfId="4733" builtinId="9" hidden="1"/>
    <cellStyle name="访问过的超链接" xfId="4734" builtinId="9" hidden="1"/>
    <cellStyle name="访问过的超链接" xfId="4735" builtinId="9" hidden="1"/>
    <cellStyle name="访问过的超链接" xfId="4736" builtinId="9" hidden="1"/>
    <cellStyle name="访问过的超链接" xfId="4737" builtinId="9" hidden="1"/>
    <cellStyle name="访问过的超链接" xfId="4738" builtinId="9" hidden="1"/>
    <cellStyle name="访问过的超链接" xfId="4739" builtinId="9" hidden="1"/>
    <cellStyle name="访问过的超链接" xfId="4740" builtinId="9" hidden="1"/>
    <cellStyle name="访问过的超链接" xfId="4741" builtinId="9" hidden="1"/>
    <cellStyle name="访问过的超链接" xfId="4742" builtinId="9" hidden="1"/>
    <cellStyle name="访问过的超链接" xfId="4743" builtinId="9" hidden="1"/>
    <cellStyle name="访问过的超链接" xfId="4744" builtinId="9" hidden="1"/>
    <cellStyle name="访问过的超链接" xfId="4745" builtinId="9" hidden="1"/>
    <cellStyle name="访问过的超链接" xfId="4746" builtinId="9" hidden="1"/>
    <cellStyle name="访问过的超链接" xfId="4747" builtinId="9" hidden="1"/>
    <cellStyle name="访问过的超链接" xfId="4748" builtinId="9" hidden="1"/>
    <cellStyle name="访问过的超链接" xfId="4749" builtinId="9" hidden="1"/>
    <cellStyle name="访问过的超链接" xfId="4750" builtinId="9" hidden="1"/>
    <cellStyle name="访问过的超链接" xfId="4751" builtinId="9" hidden="1"/>
    <cellStyle name="访问过的超链接" xfId="4752" builtinId="9" hidden="1"/>
    <cellStyle name="访问过的超链接" xfId="4753" builtinId="9" hidden="1"/>
    <cellStyle name="访问过的超链接" xfId="4754" builtinId="9" hidden="1"/>
    <cellStyle name="访问过的超链接" xfId="4755" builtinId="9" hidden="1"/>
    <cellStyle name="访问过的超链接" xfId="4756" builtinId="9" hidden="1"/>
    <cellStyle name="访问过的超链接" xfId="4757" builtinId="9" hidden="1"/>
    <cellStyle name="访问过的超链接" xfId="4758" builtinId="9" hidden="1"/>
    <cellStyle name="访问过的超链接" xfId="4759" builtinId="9" hidden="1"/>
    <cellStyle name="访问过的超链接" xfId="4760" builtinId="9" hidden="1"/>
    <cellStyle name="访问过的超链接" xfId="4761" builtinId="9" hidden="1"/>
    <cellStyle name="访问过的超链接" xfId="4762" builtinId="9" hidden="1"/>
    <cellStyle name="访问过的超链接" xfId="4763" builtinId="9" hidden="1"/>
    <cellStyle name="访问过的超链接" xfId="4764" builtinId="9" hidden="1"/>
    <cellStyle name="访问过的超链接" xfId="4765" builtinId="9" hidden="1"/>
    <cellStyle name="访问过的超链接" xfId="4766" builtinId="9" hidden="1"/>
    <cellStyle name="访问过的超链接" xfId="4767" builtinId="9" hidden="1"/>
    <cellStyle name="访问过的超链接" xfId="4768" builtinId="9" hidden="1"/>
    <cellStyle name="访问过的超链接" xfId="4769" builtinId="9" hidden="1"/>
    <cellStyle name="访问过的超链接" xfId="4770" builtinId="9" hidden="1"/>
    <cellStyle name="访问过的超链接" xfId="4771" builtinId="9" hidden="1"/>
    <cellStyle name="访问过的超链接" xfId="4772" builtinId="9" hidden="1"/>
    <cellStyle name="访问过的超链接" xfId="4773" builtinId="9" hidden="1"/>
    <cellStyle name="访问过的超链接" xfId="4774" builtinId="9" hidden="1"/>
    <cellStyle name="访问过的超链接" xfId="4775" builtinId="9" hidden="1"/>
    <cellStyle name="访问过的超链接" xfId="4776" builtinId="9" hidden="1"/>
    <cellStyle name="访问过的超链接" xfId="4777" builtinId="9" hidden="1"/>
    <cellStyle name="访问过的超链接" xfId="4778" builtinId="9" hidden="1"/>
    <cellStyle name="访问过的超链接" xfId="4779" builtinId="9" hidden="1"/>
    <cellStyle name="访问过的超链接" xfId="4781" builtinId="9" hidden="1"/>
    <cellStyle name="访问过的超链接" xfId="4782" builtinId="9" hidden="1"/>
    <cellStyle name="访问过的超链接" xfId="4783" builtinId="9" hidden="1"/>
    <cellStyle name="访问过的超链接" xfId="4784" builtinId="9" hidden="1"/>
    <cellStyle name="访问过的超链接" xfId="4785" builtinId="9" hidden="1"/>
    <cellStyle name="访问过的超链接" xfId="4786" builtinId="9" hidden="1"/>
    <cellStyle name="访问过的超链接" xfId="4787" builtinId="9" hidden="1"/>
    <cellStyle name="访问过的超链接" xfId="4788" builtinId="9" hidden="1"/>
    <cellStyle name="访问过的超链接" xfId="4789" builtinId="9" hidden="1"/>
    <cellStyle name="访问过的超链接" xfId="4790" builtinId="9" hidden="1"/>
    <cellStyle name="访问过的超链接" xfId="4791" builtinId="9" hidden="1"/>
    <cellStyle name="访问过的超链接" xfId="4792" builtinId="9" hidden="1"/>
    <cellStyle name="访问过的超链接" xfId="4793" builtinId="9" hidden="1"/>
    <cellStyle name="访问过的超链接" xfId="4794" builtinId="9" hidden="1"/>
    <cellStyle name="访问过的超链接" xfId="4795" builtinId="9" hidden="1"/>
    <cellStyle name="访问过的超链接" xfId="4796" builtinId="9" hidden="1"/>
    <cellStyle name="访问过的超链接" xfId="4797" builtinId="9" hidden="1"/>
    <cellStyle name="访问过的超链接" xfId="4798" builtinId="9" hidden="1"/>
    <cellStyle name="访问过的超链接" xfId="4799" builtinId="9" hidden="1"/>
    <cellStyle name="访问过的超链接" xfId="4800" builtinId="9" hidden="1"/>
    <cellStyle name="访问过的超链接" xfId="4801" builtinId="9" hidden="1"/>
    <cellStyle name="访问过的超链接" xfId="4802" builtinId="9" hidden="1"/>
    <cellStyle name="访问过的超链接" xfId="4803" builtinId="9" hidden="1"/>
    <cellStyle name="访问过的超链接" xfId="4804" builtinId="9" hidden="1"/>
    <cellStyle name="访问过的超链接" xfId="4805" builtinId="9" hidden="1"/>
    <cellStyle name="访问过的超链接" xfId="4806" builtinId="9" hidden="1"/>
    <cellStyle name="访问过的超链接" xfId="4807" builtinId="9" hidden="1"/>
    <cellStyle name="访问过的超链接" xfId="4808" builtinId="9" hidden="1"/>
    <cellStyle name="访问过的超链接" xfId="4809" builtinId="9" hidden="1"/>
    <cellStyle name="访问过的超链接" xfId="4810" builtinId="9" hidden="1"/>
    <cellStyle name="访问过的超链接" xfId="4811" builtinId="9" hidden="1"/>
    <cellStyle name="访问过的超链接" xfId="4812" builtinId="9" hidden="1"/>
    <cellStyle name="访问过的超链接" xfId="4813" builtinId="9" hidden="1"/>
    <cellStyle name="访问过的超链接" xfId="4814" builtinId="9" hidden="1"/>
    <cellStyle name="访问过的超链接" xfId="4815" builtinId="9" hidden="1"/>
    <cellStyle name="访问过的超链接" xfId="4816" builtinId="9" hidden="1"/>
    <cellStyle name="访问过的超链接" xfId="4817" builtinId="9" hidden="1"/>
    <cellStyle name="访问过的超链接" xfId="4818" builtinId="9" hidden="1"/>
    <cellStyle name="访问过的超链接" xfId="4819" builtinId="9" hidden="1"/>
    <cellStyle name="访问过的超链接" xfId="4820" builtinId="9" hidden="1"/>
    <cellStyle name="访问过的超链接" xfId="4821" builtinId="9" hidden="1"/>
    <cellStyle name="访问过的超链接" xfId="4822" builtinId="9" hidden="1"/>
    <cellStyle name="访问过的超链接" xfId="4823" builtinId="9" hidden="1"/>
    <cellStyle name="访问过的超链接" xfId="4824" builtinId="9" hidden="1"/>
    <cellStyle name="访问过的超链接" xfId="4825" builtinId="9" hidden="1"/>
    <cellStyle name="访问过的超链接" xfId="4826" builtinId="9" hidden="1"/>
    <cellStyle name="访问过的超链接" xfId="4827" builtinId="9" hidden="1"/>
    <cellStyle name="访问过的超链接" xfId="4828" builtinId="9" hidden="1"/>
    <cellStyle name="访问过的超链接" xfId="4829" builtinId="9" hidden="1"/>
    <cellStyle name="访问过的超链接" xfId="4830" builtinId="9" hidden="1"/>
    <cellStyle name="访问过的超链接" xfId="4831" builtinId="9" hidden="1"/>
    <cellStyle name="访问过的超链接" xfId="4832" builtinId="9" hidden="1"/>
    <cellStyle name="访问过的超链接" xfId="4833" builtinId="9" hidden="1"/>
    <cellStyle name="访问过的超链接" xfId="4834" builtinId="9" hidden="1"/>
    <cellStyle name="访问过的超链接" xfId="4835" builtinId="9" hidden="1"/>
    <cellStyle name="访问过的超链接" xfId="4836" builtinId="9" hidden="1"/>
    <cellStyle name="访问过的超链接" xfId="4837" builtinId="9" hidden="1"/>
    <cellStyle name="访问过的超链接" xfId="4838" builtinId="9" hidden="1"/>
    <cellStyle name="访问过的超链接" xfId="4839" builtinId="9" hidden="1"/>
    <cellStyle name="访问过的超链接" xfId="4840" builtinId="9" hidden="1"/>
    <cellStyle name="访问过的超链接" xfId="4841" builtinId="9" hidden="1"/>
    <cellStyle name="访问过的超链接" xfId="4842" builtinId="9" hidden="1"/>
    <cellStyle name="访问过的超链接" xfId="4843" builtinId="9" hidden="1"/>
    <cellStyle name="访问过的超链接" xfId="4844" builtinId="9" hidden="1"/>
    <cellStyle name="访问过的超链接" xfId="4845" builtinId="9" hidden="1"/>
    <cellStyle name="访问过的超链接" xfId="4846" builtinId="9" hidden="1"/>
    <cellStyle name="访问过的超链接" xfId="4847" builtinId="9" hidden="1"/>
    <cellStyle name="访问过的超链接" xfId="4848" builtinId="9" hidden="1"/>
    <cellStyle name="访问过的超链接" xfId="4849" builtinId="9" hidden="1"/>
    <cellStyle name="访问过的超链接" xfId="4850" builtinId="9" hidden="1"/>
    <cellStyle name="访问过的超链接" xfId="4851" builtinId="9" hidden="1"/>
    <cellStyle name="访问过的超链接" xfId="4852" builtinId="9" hidden="1"/>
    <cellStyle name="访问过的超链接" xfId="4853" builtinId="9" hidden="1"/>
    <cellStyle name="访问过的超链接" xfId="4854" builtinId="9" hidden="1"/>
    <cellStyle name="访问过的超链接" xfId="4855" builtinId="9" hidden="1"/>
    <cellStyle name="访问过的超链接" xfId="4856" builtinId="9" hidden="1"/>
    <cellStyle name="访问过的超链接" xfId="4857" builtinId="9" hidden="1"/>
    <cellStyle name="访问过的超链接" xfId="4858" builtinId="9" hidden="1"/>
    <cellStyle name="访问过的超链接" xfId="4859" builtinId="9" hidden="1"/>
    <cellStyle name="访问过的超链接" xfId="4860" builtinId="9" hidden="1"/>
    <cellStyle name="访问过的超链接" xfId="4861" builtinId="9" hidden="1"/>
    <cellStyle name="访问过的超链接" xfId="4862" builtinId="9" hidden="1"/>
    <cellStyle name="访问过的超链接" xfId="4863" builtinId="9" hidden="1"/>
    <cellStyle name="访问过的超链接" xfId="4864" builtinId="9" hidden="1"/>
    <cellStyle name="访问过的超链接" xfId="4865" builtinId="9" hidden="1"/>
    <cellStyle name="访问过的超链接" xfId="4866" builtinId="9" hidden="1"/>
    <cellStyle name="访问过的超链接" xfId="4867" builtinId="9" hidden="1"/>
    <cellStyle name="访问过的超链接" xfId="4868" builtinId="9" hidden="1"/>
    <cellStyle name="访问过的超链接" xfId="4869" builtinId="9" hidden="1"/>
    <cellStyle name="访问过的超链接" xfId="4870" builtinId="9" hidden="1"/>
    <cellStyle name="访问过的超链接" xfId="4871" builtinId="9" hidden="1"/>
    <cellStyle name="访问过的超链接" xfId="4872" builtinId="9" hidden="1"/>
    <cellStyle name="访问过的超链接" xfId="4873" builtinId="9" hidden="1"/>
    <cellStyle name="访问过的超链接" xfId="4874" builtinId="9" hidden="1"/>
    <cellStyle name="访问过的超链接" xfId="4875" builtinId="9" hidden="1"/>
    <cellStyle name="访问过的超链接" xfId="4876" builtinId="9" hidden="1"/>
    <cellStyle name="访问过的超链接" xfId="4877" builtinId="9" hidden="1"/>
    <cellStyle name="访问过的超链接" xfId="4878" builtinId="9" hidden="1"/>
    <cellStyle name="访问过的超链接" xfId="4879" builtinId="9" hidden="1"/>
    <cellStyle name="访问过的超链接" xfId="4880" builtinId="9" hidden="1"/>
    <cellStyle name="访问过的超链接" xfId="4881" builtinId="9" hidden="1"/>
    <cellStyle name="说明文本" xfId="16" builtinId="53" customBuiltin="1"/>
    <cellStyle name="超链接" xfId="43" builtinId="8"/>
    <cellStyle name="输入" xfId="9" builtinId="20" customBuiltin="1"/>
    <cellStyle name="输出" xfId="10" builtinId="21"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Confidence</c:v>
          </c:tx>
          <c:invertIfNegative val="0"/>
          <c:cat>
            <c:strRef>
              <c:f>'0819'!$AX$1:$BI$1</c:f>
              <c:strCache>
                <c:ptCount val="12"/>
                <c:pt idx="0">
                  <c:v>Increasing traffic to your website:How confident do you feel about your website Facebook page in accomplishing the following goals of your website?  Put other goals in the last line.</c:v>
                </c:pt>
                <c:pt idx="1">
                  <c:v>Educating people about environmental issues:How confident do you feel about your website Facebook page in accomplishing the following goals of your website?  Put other goals in the last line.</c:v>
                </c:pt>
                <c:pt idx="2">
                  <c:v>Moving people to environmental action:How confident do you feel about your website Facebook page in accomplishing the following goals of your website?  Put other goals in the last line.</c:v>
                </c:pt>
                <c:pt idx="3">
                  <c:v>Increasing awareness of organization:How confident do you feel about your website Facebook page in accomplishing the following goals of your website?  Put other goals in the last line.</c:v>
                </c:pt>
                <c:pt idx="4">
                  <c:v>Raising money for the organization:How confident do you feel about your website Facebook page in accomplishing the following goals of your website?  Put other goals in the last line.</c:v>
                </c:pt>
                <c:pt idx="5">
                  <c:v>Spreading out information broadly:How confident do you feel about your website Facebook page in accomplishing the following goals of your website?  Put other goals in the last line.</c:v>
                </c:pt>
                <c:pt idx="6">
                  <c:v>Enhancing relations with existing constituents:How confident do you feel about your website Facebook page in accomplishing the following goals of your website?  Put other goals in the last line.</c:v>
                </c:pt>
                <c:pt idx="7">
                  <c:v>Fostering discussion:How confident do you feel about your website Facebook page in accomplishing the following goals of your website?  Put other goals in the last line.</c:v>
                </c:pt>
                <c:pt idx="8">
                  <c:v>Getting feedback from constituents:How confident do you feel about your website Facebook page in accomplishing the following goals of your website?  Put other goals in the last line.</c:v>
                </c:pt>
                <c:pt idx="9">
                  <c:v>Recruiting new volunteers:How confident do you feel about your website Facebook page in accomplishing the following goals of your website?  Put other goals in the last line.</c:v>
                </c:pt>
                <c:pt idx="10">
                  <c:v>Collborating with other organizations:How confident do you feel about your website Facebook page in accomplishing the following goals of your website?  Put other goals in the last line.</c:v>
                </c:pt>
                <c:pt idx="11">
                  <c:v>Attracting media attention:How confident do you feel about your website Facebook page in accomplishing the following goals of your website?  Put other goals in the last line.</c:v>
                </c:pt>
              </c:strCache>
            </c:strRef>
          </c:cat>
          <c:val>
            <c:numRef>
              <c:f>'0819'!$AX$14:$BI$14</c:f>
              <c:numCache>
                <c:formatCode>General</c:formatCode>
                <c:ptCount val="12"/>
                <c:pt idx="0">
                  <c:v>3.222222222222222</c:v>
                </c:pt>
                <c:pt idx="1">
                  <c:v>3.222222222222222</c:v>
                </c:pt>
                <c:pt idx="2">
                  <c:v>2.555555555555555</c:v>
                </c:pt>
                <c:pt idx="3">
                  <c:v>4.111111111111111</c:v>
                </c:pt>
                <c:pt idx="4">
                  <c:v>1.375</c:v>
                </c:pt>
                <c:pt idx="5">
                  <c:v>3.0</c:v>
                </c:pt>
                <c:pt idx="6">
                  <c:v>3.444444444444445</c:v>
                </c:pt>
                <c:pt idx="7">
                  <c:v>2.111111111111111</c:v>
                </c:pt>
                <c:pt idx="8">
                  <c:v>2.111111111111111</c:v>
                </c:pt>
                <c:pt idx="9">
                  <c:v>2.222222222222222</c:v>
                </c:pt>
                <c:pt idx="10">
                  <c:v>2.111111111111111</c:v>
                </c:pt>
                <c:pt idx="11">
                  <c:v>1.444444444444444</c:v>
                </c:pt>
              </c:numCache>
            </c:numRef>
          </c:val>
        </c:ser>
        <c:ser>
          <c:idx val="1"/>
          <c:order val="1"/>
          <c:tx>
            <c:v>Effectiveness</c:v>
          </c:tx>
          <c:invertIfNegative val="0"/>
          <c:cat>
            <c:strRef>
              <c:f>'0819'!$AX$1:$BI$1</c:f>
              <c:strCache>
                <c:ptCount val="12"/>
                <c:pt idx="0">
                  <c:v>Increasing traffic to your website:How confident do you feel about your website Facebook page in accomplishing the following goals of your website?  Put other goals in the last line.</c:v>
                </c:pt>
                <c:pt idx="1">
                  <c:v>Educating people about environmental issues:How confident do you feel about your website Facebook page in accomplishing the following goals of your website?  Put other goals in the last line.</c:v>
                </c:pt>
                <c:pt idx="2">
                  <c:v>Moving people to environmental action:How confident do you feel about your website Facebook page in accomplishing the following goals of your website?  Put other goals in the last line.</c:v>
                </c:pt>
                <c:pt idx="3">
                  <c:v>Increasing awareness of organization:How confident do you feel about your website Facebook page in accomplishing the following goals of your website?  Put other goals in the last line.</c:v>
                </c:pt>
                <c:pt idx="4">
                  <c:v>Raising money for the organization:How confident do you feel about your website Facebook page in accomplishing the following goals of your website?  Put other goals in the last line.</c:v>
                </c:pt>
                <c:pt idx="5">
                  <c:v>Spreading out information broadly:How confident do you feel about your website Facebook page in accomplishing the following goals of your website?  Put other goals in the last line.</c:v>
                </c:pt>
                <c:pt idx="6">
                  <c:v>Enhancing relations with existing constituents:How confident do you feel about your website Facebook page in accomplishing the following goals of your website?  Put other goals in the last line.</c:v>
                </c:pt>
                <c:pt idx="7">
                  <c:v>Fostering discussion:How confident do you feel about your website Facebook page in accomplishing the following goals of your website?  Put other goals in the last line.</c:v>
                </c:pt>
                <c:pt idx="8">
                  <c:v>Getting feedback from constituents:How confident do you feel about your website Facebook page in accomplishing the following goals of your website?  Put other goals in the last line.</c:v>
                </c:pt>
                <c:pt idx="9">
                  <c:v>Recruiting new volunteers:How confident do you feel about your website Facebook page in accomplishing the following goals of your website?  Put other goals in the last line.</c:v>
                </c:pt>
                <c:pt idx="10">
                  <c:v>Collborating with other organizations:How confident do you feel about your website Facebook page in accomplishing the following goals of your website?  Put other goals in the last line.</c:v>
                </c:pt>
                <c:pt idx="11">
                  <c:v>Attracting media attention:How confident do you feel about your website Facebook page in accomplishing the following goals of your website?  Put other goals in the last line.</c:v>
                </c:pt>
              </c:strCache>
            </c:strRef>
          </c:cat>
          <c:val>
            <c:numRef>
              <c:f>'0819'!$BJ$14:$BU$14</c:f>
              <c:numCache>
                <c:formatCode>General</c:formatCode>
                <c:ptCount val="12"/>
                <c:pt idx="0">
                  <c:v>3.25</c:v>
                </c:pt>
                <c:pt idx="1">
                  <c:v>3.25</c:v>
                </c:pt>
                <c:pt idx="2">
                  <c:v>2.75</c:v>
                </c:pt>
                <c:pt idx="3">
                  <c:v>3.25</c:v>
                </c:pt>
                <c:pt idx="4">
                  <c:v>0.875</c:v>
                </c:pt>
                <c:pt idx="5">
                  <c:v>2.5</c:v>
                </c:pt>
                <c:pt idx="6">
                  <c:v>2.5</c:v>
                </c:pt>
                <c:pt idx="7">
                  <c:v>1.5</c:v>
                </c:pt>
                <c:pt idx="8">
                  <c:v>1.25</c:v>
                </c:pt>
                <c:pt idx="9">
                  <c:v>1.625</c:v>
                </c:pt>
                <c:pt idx="10">
                  <c:v>1.5</c:v>
                </c:pt>
                <c:pt idx="11">
                  <c:v>1.25</c:v>
                </c:pt>
              </c:numCache>
            </c:numRef>
          </c:val>
        </c:ser>
        <c:dLbls>
          <c:showLegendKey val="0"/>
          <c:showVal val="0"/>
          <c:showCatName val="0"/>
          <c:showSerName val="0"/>
          <c:showPercent val="0"/>
          <c:showBubbleSize val="0"/>
        </c:dLbls>
        <c:gapWidth val="150"/>
        <c:axId val="2045741112"/>
        <c:axId val="2094950136"/>
      </c:barChart>
      <c:catAx>
        <c:axId val="2045741112"/>
        <c:scaling>
          <c:orientation val="minMax"/>
        </c:scaling>
        <c:delete val="0"/>
        <c:axPos val="b"/>
        <c:majorTickMark val="out"/>
        <c:minorTickMark val="none"/>
        <c:tickLblPos val="nextTo"/>
        <c:crossAx val="2094950136"/>
        <c:crosses val="autoZero"/>
        <c:auto val="1"/>
        <c:lblAlgn val="ctr"/>
        <c:lblOffset val="100"/>
        <c:noMultiLvlLbl val="0"/>
      </c:catAx>
      <c:valAx>
        <c:axId val="2094950136"/>
        <c:scaling>
          <c:orientation val="minMax"/>
        </c:scaling>
        <c:delete val="0"/>
        <c:axPos val="l"/>
        <c:majorGridlines/>
        <c:numFmt formatCode="General" sourceLinked="1"/>
        <c:majorTickMark val="out"/>
        <c:minorTickMark val="none"/>
        <c:tickLblPos val="nextTo"/>
        <c:crossAx val="20457411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During each week, how many hours do you spend on managing your website social media page?</a:t>
            </a:r>
          </a:p>
        </c:rich>
      </c:tx>
      <c:overlay val="0"/>
    </c:title>
    <c:autoTitleDeleted val="0"/>
    <c:plotArea>
      <c:layout/>
      <c:barChart>
        <c:barDir val="col"/>
        <c:grouping val="clustered"/>
        <c:varyColors val="0"/>
        <c:ser>
          <c:idx val="0"/>
          <c:order val="0"/>
          <c:tx>
            <c:strRef>
              <c:f>'0828'!$CG$1</c:f>
              <c:strCache>
                <c:ptCount val="1"/>
                <c:pt idx="0">
                  <c:v>During each week, how many hours do you spend on managing your website Twitter page?</c:v>
                </c:pt>
              </c:strCache>
            </c:strRef>
          </c:tx>
          <c:invertIfNegative val="0"/>
          <c:cat>
            <c:strLit>
              <c:ptCount val="2"/>
              <c:pt idx="0">
                <c:v>FB</c:v>
              </c:pt>
              <c:pt idx="1">
                <c:v> Twitter</c:v>
              </c:pt>
            </c:strLit>
          </c:cat>
          <c:val>
            <c:numRef>
              <c:f>('0828'!$AV$30,'0828'!$CG$30)</c:f>
              <c:numCache>
                <c:formatCode>General</c:formatCode>
                <c:ptCount val="2"/>
                <c:pt idx="1">
                  <c:v>0.0</c:v>
                </c:pt>
              </c:numCache>
            </c:numRef>
          </c:val>
        </c:ser>
        <c:dLbls>
          <c:showLegendKey val="0"/>
          <c:showVal val="0"/>
          <c:showCatName val="0"/>
          <c:showSerName val="0"/>
          <c:showPercent val="0"/>
          <c:showBubbleSize val="0"/>
        </c:dLbls>
        <c:gapWidth val="150"/>
        <c:axId val="2094189800"/>
        <c:axId val="2094186840"/>
      </c:barChart>
      <c:catAx>
        <c:axId val="2094189800"/>
        <c:scaling>
          <c:orientation val="minMax"/>
        </c:scaling>
        <c:delete val="0"/>
        <c:axPos val="b"/>
        <c:majorTickMark val="out"/>
        <c:minorTickMark val="none"/>
        <c:tickLblPos val="nextTo"/>
        <c:crossAx val="2094186840"/>
        <c:crosses val="autoZero"/>
        <c:auto val="1"/>
        <c:lblAlgn val="ctr"/>
        <c:lblOffset val="100"/>
        <c:noMultiLvlLbl val="0"/>
      </c:catAx>
      <c:valAx>
        <c:axId val="2094186840"/>
        <c:scaling>
          <c:orientation val="minMax"/>
        </c:scaling>
        <c:delete val="0"/>
        <c:axPos val="l"/>
        <c:majorGridlines/>
        <c:numFmt formatCode="General" sourceLinked="1"/>
        <c:majorTickMark val="out"/>
        <c:minorTickMark val="none"/>
        <c:tickLblPos val="nextTo"/>
        <c:crossAx val="2094189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'0828'!$H$1</c:f>
              <c:strCache>
                <c:ptCount val="1"/>
                <c:pt idx="0">
                  <c:v>How long did it take to create your website?</c:v>
                </c:pt>
              </c:strCache>
            </c:strRef>
          </c:tx>
          <c:cat>
            <c:strLit>
              <c:ptCount val="3"/>
              <c:pt idx="0">
                <c:v>less than 1 year</c:v>
              </c:pt>
              <c:pt idx="1">
                <c:v> 1-2 years</c:v>
              </c:pt>
              <c:pt idx="2">
                <c:v> 2-3 years</c:v>
              </c:pt>
            </c:strLit>
          </c:cat>
          <c:val>
            <c:numRef>
              <c:f>'0828'!$H$32:$H$34</c:f>
              <c:numCache>
                <c:formatCode>General</c:formatCode>
                <c:ptCount val="3"/>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'0828'!$I$1</c:f>
              <c:strCache>
                <c:ptCount val="1"/>
                <c:pt idx="0">
                  <c:v>What was the estimated total cost to develop your website? </c:v>
                </c:pt>
              </c:strCache>
            </c:strRef>
          </c:tx>
          <c:cat>
            <c:strLit>
              <c:ptCount val="4"/>
              <c:pt idx="0">
                <c:v>&lt;50k</c:v>
              </c:pt>
              <c:pt idx="1">
                <c:v> 50-100k</c:v>
              </c:pt>
              <c:pt idx="2">
                <c:v> 100-200k</c:v>
              </c:pt>
              <c:pt idx="3">
                <c:v> &gt;500k</c:v>
              </c:pt>
            </c:strLit>
          </c:cat>
          <c:val>
            <c:numRef>
              <c:f>'0828'!$I$32:$I$35</c:f>
              <c:numCache>
                <c:formatCode>General</c:formatCode>
                <c:ptCount val="4"/>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v>FB frequency</c:v>
          </c:tx>
          <c:cat>
            <c:strRef>
              <c:f>'0828'!$AW$77:$AW$81</c:f>
              <c:strCache>
                <c:ptCount val="5"/>
                <c:pt idx="0">
                  <c:v>Every few months</c:v>
                </c:pt>
                <c:pt idx="1">
                  <c:v>Everyweek</c:v>
                </c:pt>
                <c:pt idx="2">
                  <c:v>Every few days</c:v>
                </c:pt>
                <c:pt idx="3">
                  <c:v>Everyday</c:v>
                </c:pt>
                <c:pt idx="4">
                  <c:v>multiple times a day</c:v>
                </c:pt>
              </c:strCache>
            </c:strRef>
          </c:cat>
          <c:val>
            <c:numRef>
              <c:f>'0828'!$AU$31:$AU$35</c:f>
              <c:numCache>
                <c:formatCode>General</c:formatCode>
                <c:ptCount val="5"/>
                <c:pt idx="0">
                  <c:v>0.0</c:v>
                </c:pt>
                <c:pt idx="1">
                  <c:v>10.0</c:v>
                </c:pt>
                <c:pt idx="2">
                  <c:v>6.0</c:v>
                </c:pt>
                <c:pt idx="3">
                  <c:v>5.0</c:v>
                </c:pt>
                <c:pt idx="4">
                  <c:v>1.0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v>FB frequency</c:v>
          </c:tx>
          <c:cat>
            <c:strRef>
              <c:f>'0828'!$AW$77:$AW$81</c:f>
              <c:strCache>
                <c:ptCount val="5"/>
                <c:pt idx="0">
                  <c:v>Every few months</c:v>
                </c:pt>
                <c:pt idx="1">
                  <c:v>Everyweek</c:v>
                </c:pt>
                <c:pt idx="2">
                  <c:v>Every few days</c:v>
                </c:pt>
                <c:pt idx="3">
                  <c:v>Everyday</c:v>
                </c:pt>
                <c:pt idx="4">
                  <c:v>multiple times a day</c:v>
                </c:pt>
              </c:strCache>
            </c:strRef>
          </c:cat>
          <c:val>
            <c:numRef>
              <c:f>'0828'!$AU$31:$AU$35</c:f>
              <c:numCache>
                <c:formatCode>General</c:formatCode>
                <c:ptCount val="5"/>
                <c:pt idx="0">
                  <c:v>0.0</c:v>
                </c:pt>
                <c:pt idx="1">
                  <c:v>10.0</c:v>
                </c:pt>
                <c:pt idx="2">
                  <c:v>6.0</c:v>
                </c:pt>
                <c:pt idx="3">
                  <c:v>5.0</c:v>
                </c:pt>
                <c:pt idx="4">
                  <c:v>1.0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4"/>
              <c:pt idx="0">
                <c:v>Less than a 1 year</c:v>
              </c:pt>
              <c:pt idx="1">
                <c:v>1-2 years</c:v>
              </c:pt>
              <c:pt idx="2">
                <c:v>2-3 years</c:v>
              </c:pt>
              <c:pt idx="3">
                <c:v>Don't know</c:v>
              </c:pt>
            </c:strLit>
          </c:cat>
          <c:val>
            <c:numRef>
              <c:f>'0903'!$E$35:$E$38</c:f>
              <c:numCache>
                <c:formatCode>General</c:formatCode>
                <c:ptCount val="4"/>
                <c:pt idx="0">
                  <c:v>13.0</c:v>
                </c:pt>
                <c:pt idx="1">
                  <c:v>13.0</c:v>
                </c:pt>
                <c:pt idx="2">
                  <c:v>2.0</c:v>
                </c:pt>
                <c:pt idx="3">
                  <c:v>1.0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5"/>
              <c:pt idx="0">
                <c:v>&lt; $50k</c:v>
              </c:pt>
              <c:pt idx="1">
                <c:v>$50k-$100k</c:v>
              </c:pt>
              <c:pt idx="2">
                <c:v>$100k-$200k</c:v>
              </c:pt>
              <c:pt idx="3">
                <c:v>&gt;$500k</c:v>
              </c:pt>
              <c:pt idx="4">
                <c:v> Don't know</c:v>
              </c:pt>
            </c:strLit>
          </c:cat>
          <c:val>
            <c:numRef>
              <c:f>'0903'!$F$35:$F$39</c:f>
              <c:numCache>
                <c:formatCode>General</c:formatCode>
                <c:ptCount val="5"/>
                <c:pt idx="0">
                  <c:v>18.0</c:v>
                </c:pt>
                <c:pt idx="1">
                  <c:v>1.0</c:v>
                </c:pt>
                <c:pt idx="2">
                  <c:v>2.0</c:v>
                </c:pt>
                <c:pt idx="3">
                  <c:v>3.0</c:v>
                </c:pt>
                <c:pt idx="4">
                  <c:v>4.0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'0903'!$G$35:$G$40</c:f>
              <c:numCache>
                <c:formatCode>General</c:formatCode>
                <c:ptCount val="6"/>
                <c:pt idx="0">
                  <c:v>6.0</c:v>
                </c:pt>
                <c:pt idx="1">
                  <c:v>5.0</c:v>
                </c:pt>
                <c:pt idx="2">
                  <c:v>4.0</c:v>
                </c:pt>
                <c:pt idx="3">
                  <c:v>5.0</c:v>
                </c:pt>
                <c:pt idx="4">
                  <c:v>8.0</c:v>
                </c:pt>
                <c:pt idx="5">
                  <c:v>1.0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errBars>
            <c:errBarType val="both"/>
            <c:errValType val="cust"/>
            <c:noEndCap val="0"/>
            <c:plus>
              <c:numRef>
                <c:f>'0903'!$I$34:$S$34</c:f>
                <c:numCache>
                  <c:formatCode>General</c:formatCode>
                  <c:ptCount val="11"/>
                  <c:pt idx="0">
                    <c:v>0.103555463100793</c:v>
                  </c:pt>
                  <c:pt idx="1">
                    <c:v>0.29649972666444</c:v>
                  </c:pt>
                  <c:pt idx="2">
                    <c:v>0.211199581339298</c:v>
                  </c:pt>
                  <c:pt idx="3">
                    <c:v>0.130952380952381</c:v>
                  </c:pt>
                  <c:pt idx="4">
                    <c:v>0.165386237969641</c:v>
                  </c:pt>
                  <c:pt idx="5">
                    <c:v>0.26045394470029</c:v>
                  </c:pt>
                  <c:pt idx="6">
                    <c:v>0.205737799949456</c:v>
                  </c:pt>
                  <c:pt idx="7">
                    <c:v>0.226455406828919</c:v>
                  </c:pt>
                  <c:pt idx="8">
                    <c:v>0.279603113166829</c:v>
                  </c:pt>
                  <c:pt idx="9">
                    <c:v>0.167801519350929</c:v>
                  </c:pt>
                  <c:pt idx="10">
                    <c:v>0.242997158517582</c:v>
                  </c:pt>
                </c:numCache>
              </c:numRef>
            </c:plus>
            <c:minus>
              <c:numRef>
                <c:f>'0903'!$I$34:$S$34</c:f>
                <c:numCache>
                  <c:formatCode>General</c:formatCode>
                  <c:ptCount val="11"/>
                  <c:pt idx="0">
                    <c:v>0.103555463100793</c:v>
                  </c:pt>
                  <c:pt idx="1">
                    <c:v>0.29649972666444</c:v>
                  </c:pt>
                  <c:pt idx="2">
                    <c:v>0.211199581339298</c:v>
                  </c:pt>
                  <c:pt idx="3">
                    <c:v>0.130952380952381</c:v>
                  </c:pt>
                  <c:pt idx="4">
                    <c:v>0.165386237969641</c:v>
                  </c:pt>
                  <c:pt idx="5">
                    <c:v>0.26045394470029</c:v>
                  </c:pt>
                  <c:pt idx="6">
                    <c:v>0.205737799949456</c:v>
                  </c:pt>
                  <c:pt idx="7">
                    <c:v>0.226455406828919</c:v>
                  </c:pt>
                  <c:pt idx="8">
                    <c:v>0.279603113166829</c:v>
                  </c:pt>
                  <c:pt idx="9">
                    <c:v>0.167801519350929</c:v>
                  </c:pt>
                  <c:pt idx="10">
                    <c:v>0.242997158517582</c:v>
                  </c:pt>
                </c:numCache>
              </c:numRef>
            </c:minus>
          </c:errBars>
          <c:cat>
            <c:strRef>
              <c:f>'0903'!$I$1:$S$1</c:f>
              <c:strCache>
                <c:ptCount val="11"/>
                <c:pt idx="0">
                  <c:v>Print material</c:v>
                </c:pt>
                <c:pt idx="1">
                  <c:v>Radio</c:v>
                </c:pt>
                <c:pt idx="2">
                  <c:v>Newspaper</c:v>
                </c:pt>
                <c:pt idx="3">
                  <c:v>Subscriber e-mail list</c:v>
                </c:pt>
                <c:pt idx="4">
                  <c:v>Search Engines</c:v>
                </c:pt>
                <c:pt idx="5">
                  <c:v>Blog</c:v>
                </c:pt>
                <c:pt idx="6">
                  <c:v>Facebook</c:v>
                </c:pt>
                <c:pt idx="7">
                  <c:v>Twitter</c:v>
                </c:pt>
                <c:pt idx="8">
                  <c:v>LinkedIn</c:v>
                </c:pt>
                <c:pt idx="9">
                  <c:v>Youtube</c:v>
                </c:pt>
                <c:pt idx="10">
                  <c:v>Flickr</c:v>
                </c:pt>
              </c:strCache>
            </c:strRef>
          </c:cat>
          <c:val>
            <c:numRef>
              <c:f>'0903'!$I$33:$S$33</c:f>
              <c:numCache>
                <c:formatCode>General</c:formatCode>
                <c:ptCount val="11"/>
                <c:pt idx="0">
                  <c:v>2.821428571428572</c:v>
                </c:pt>
                <c:pt idx="1">
                  <c:v>3.0</c:v>
                </c:pt>
                <c:pt idx="2">
                  <c:v>2.95</c:v>
                </c:pt>
                <c:pt idx="3">
                  <c:v>3.964285714285714</c:v>
                </c:pt>
                <c:pt idx="4">
                  <c:v>3.892857142857143</c:v>
                </c:pt>
                <c:pt idx="5">
                  <c:v>3.368421052631578</c:v>
                </c:pt>
                <c:pt idx="6">
                  <c:v>3.571428571428572</c:v>
                </c:pt>
                <c:pt idx="7">
                  <c:v>3.230769230769231</c:v>
                </c:pt>
                <c:pt idx="8">
                  <c:v>2.526315789473684</c:v>
                </c:pt>
                <c:pt idx="9">
                  <c:v>2.380952380952381</c:v>
                </c:pt>
                <c:pt idx="10">
                  <c:v>2.2</c:v>
                </c:pt>
              </c:numCache>
            </c:numRef>
          </c:val>
        </c:ser>
        <c:dLbls>
          <c:showLegendKey val="0"/>
          <c:showVal val="0"/>
          <c:showCatName val="0"/>
          <c:showSerName val="0"/>
          <c:showPercent val="0"/>
          <c:showBubbleSize val="0"/>
        </c:dLbls>
        <c:gapWidth val="150"/>
        <c:axId val="2135844408"/>
        <c:axId val="2135847384"/>
      </c:barChart>
      <c:catAx>
        <c:axId val="2135844408"/>
        <c:scaling>
          <c:orientation val="minMax"/>
        </c:scaling>
        <c:delete val="0"/>
        <c:axPos val="b"/>
        <c:majorTickMark val="out"/>
        <c:minorTickMark val="none"/>
        <c:tickLblPos val="nextTo"/>
        <c:crossAx val="2135847384"/>
        <c:crosses val="autoZero"/>
        <c:auto val="1"/>
        <c:lblAlgn val="ctr"/>
        <c:lblOffset val="100"/>
        <c:noMultiLvlLbl val="0"/>
      </c:catAx>
      <c:valAx>
        <c:axId val="2135847384"/>
        <c:scaling>
          <c:orientation val="minMax"/>
          <c:max val="5.0"/>
        </c:scaling>
        <c:delete val="0"/>
        <c:axPos val="l"/>
        <c:majorGridlines/>
        <c:numFmt formatCode="General" sourceLinked="1"/>
        <c:majorTickMark val="out"/>
        <c:minorTickMark val="none"/>
        <c:tickLblPos val="nextTo"/>
        <c:crossAx val="2135844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errBars>
            <c:errBarType val="both"/>
            <c:errValType val="stdErr"/>
            <c:noEndCap val="0"/>
          </c:errBars>
          <c:cat>
            <c:strRef>
              <c:f>'0903'!$Y$1:$AF$1</c:f>
              <c:strCache>
                <c:ptCount val="8"/>
                <c:pt idx="0">
                  <c:v>Mapping</c:v>
                </c:pt>
                <c:pt idx="1">
                  <c:v>Social Media</c:v>
                </c:pt>
                <c:pt idx="2">
                  <c:v>Friendly Competition</c:v>
                </c:pt>
                <c:pt idx="3">
                  <c:v>Reporting Environmental Impacts</c:v>
                </c:pt>
                <c:pt idx="4">
                  <c:v>Discussion Forums</c:v>
                </c:pt>
                <c:pt idx="5">
                  <c:v>Modeling or Tools</c:v>
                </c:pt>
                <c:pt idx="6">
                  <c:v>Media reporting</c:v>
                </c:pt>
                <c:pt idx="7">
                  <c:v>Photo album</c:v>
                </c:pt>
              </c:strCache>
            </c:strRef>
          </c:cat>
          <c:val>
            <c:numRef>
              <c:f>'0903'!$Y$33:$AF$33</c:f>
              <c:numCache>
                <c:formatCode>General</c:formatCode>
                <c:ptCount val="8"/>
                <c:pt idx="0">
                  <c:v>4.055555555555555</c:v>
                </c:pt>
                <c:pt idx="1">
                  <c:v>3.692307692307692</c:v>
                </c:pt>
                <c:pt idx="2">
                  <c:v>2.9375</c:v>
                </c:pt>
                <c:pt idx="3">
                  <c:v>3.434782608695652</c:v>
                </c:pt>
                <c:pt idx="4">
                  <c:v>3.153846153846154</c:v>
                </c:pt>
                <c:pt idx="5">
                  <c:v>3.5</c:v>
                </c:pt>
                <c:pt idx="6">
                  <c:v>3.4</c:v>
                </c:pt>
                <c:pt idx="7">
                  <c:v>3.304347826086956</c:v>
                </c:pt>
              </c:numCache>
            </c:numRef>
          </c:val>
        </c:ser>
        <c:dLbls>
          <c:showLegendKey val="0"/>
          <c:showVal val="0"/>
          <c:showCatName val="0"/>
          <c:showSerName val="0"/>
          <c:showPercent val="0"/>
          <c:showBubbleSize val="0"/>
        </c:dLbls>
        <c:gapWidth val="150"/>
        <c:axId val="2135873448"/>
        <c:axId val="2135876424"/>
      </c:barChart>
      <c:catAx>
        <c:axId val="2135873448"/>
        <c:scaling>
          <c:orientation val="minMax"/>
        </c:scaling>
        <c:delete val="0"/>
        <c:axPos val="b"/>
        <c:majorTickMark val="out"/>
        <c:minorTickMark val="none"/>
        <c:tickLblPos val="nextTo"/>
        <c:crossAx val="2135876424"/>
        <c:crosses val="autoZero"/>
        <c:auto val="1"/>
        <c:lblAlgn val="ctr"/>
        <c:lblOffset val="100"/>
        <c:noMultiLvlLbl val="0"/>
      </c:catAx>
      <c:valAx>
        <c:axId val="2135876424"/>
        <c:scaling>
          <c:orientation val="minMax"/>
          <c:max val="5.0"/>
        </c:scaling>
        <c:delete val="0"/>
        <c:axPos val="l"/>
        <c:majorGridlines/>
        <c:numFmt formatCode="General" sourceLinked="1"/>
        <c:majorTickMark val="out"/>
        <c:minorTickMark val="none"/>
        <c:tickLblPos val="nextTo"/>
        <c:crossAx val="21358734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Confidence</c:v>
          </c:tx>
          <c:invertIfNegative val="0"/>
          <c:cat>
            <c:strRef>
              <c:f>'0819'!$AX$1:$BI$1</c:f>
              <c:strCache>
                <c:ptCount val="12"/>
                <c:pt idx="0">
                  <c:v>Increasing traffic to your website:How confident do you feel about your website Facebook page in accomplishing the following goals of your website?  Put other goals in the last line.</c:v>
                </c:pt>
                <c:pt idx="1">
                  <c:v>Educating people about environmental issues:How confident do you feel about your website Facebook page in accomplishing the following goals of your website?  Put other goals in the last line.</c:v>
                </c:pt>
                <c:pt idx="2">
                  <c:v>Moving people to environmental action:How confident do you feel about your website Facebook page in accomplishing the following goals of your website?  Put other goals in the last line.</c:v>
                </c:pt>
                <c:pt idx="3">
                  <c:v>Increasing awareness of organization:How confident do you feel about your website Facebook page in accomplishing the following goals of your website?  Put other goals in the last line.</c:v>
                </c:pt>
                <c:pt idx="4">
                  <c:v>Raising money for the organization:How confident do you feel about your website Facebook page in accomplishing the following goals of your website?  Put other goals in the last line.</c:v>
                </c:pt>
                <c:pt idx="5">
                  <c:v>Spreading out information broadly:How confident do you feel about your website Facebook page in accomplishing the following goals of your website?  Put other goals in the last line.</c:v>
                </c:pt>
                <c:pt idx="6">
                  <c:v>Enhancing relations with existing constituents:How confident do you feel about your website Facebook page in accomplishing the following goals of your website?  Put other goals in the last line.</c:v>
                </c:pt>
                <c:pt idx="7">
                  <c:v>Fostering discussion:How confident do you feel about your website Facebook page in accomplishing the following goals of your website?  Put other goals in the last line.</c:v>
                </c:pt>
                <c:pt idx="8">
                  <c:v>Getting feedback from constituents:How confident do you feel about your website Facebook page in accomplishing the following goals of your website?  Put other goals in the last line.</c:v>
                </c:pt>
                <c:pt idx="9">
                  <c:v>Recruiting new volunteers:How confident do you feel about your website Facebook page in accomplishing the following goals of your website?  Put other goals in the last line.</c:v>
                </c:pt>
                <c:pt idx="10">
                  <c:v>Collborating with other organizations:How confident do you feel about your website Facebook page in accomplishing the following goals of your website?  Put other goals in the last line.</c:v>
                </c:pt>
                <c:pt idx="11">
                  <c:v>Attracting media attention:How confident do you feel about your website Facebook page in accomplishing the following goals of your website?  Put other goals in the last line.</c:v>
                </c:pt>
              </c:strCache>
            </c:strRef>
          </c:cat>
          <c:val>
            <c:numRef>
              <c:f>'0819'!$CI$14:$CT$14</c:f>
              <c:numCache>
                <c:formatCode>General</c:formatCode>
                <c:ptCount val="12"/>
                <c:pt idx="0">
                  <c:v>2.833333333333333</c:v>
                </c:pt>
                <c:pt idx="1">
                  <c:v>2.166666666666666</c:v>
                </c:pt>
                <c:pt idx="2">
                  <c:v>1.833333333333333</c:v>
                </c:pt>
                <c:pt idx="3">
                  <c:v>2.5</c:v>
                </c:pt>
                <c:pt idx="4">
                  <c:v>0.666666666666667</c:v>
                </c:pt>
                <c:pt idx="5">
                  <c:v>1.833333333333333</c:v>
                </c:pt>
                <c:pt idx="6">
                  <c:v>1.166666666666667</c:v>
                </c:pt>
                <c:pt idx="7">
                  <c:v>1.166666666666667</c:v>
                </c:pt>
                <c:pt idx="8">
                  <c:v>0.833333333333333</c:v>
                </c:pt>
                <c:pt idx="9">
                  <c:v>1.333333333333333</c:v>
                </c:pt>
                <c:pt idx="10">
                  <c:v>1.5</c:v>
                </c:pt>
                <c:pt idx="11">
                  <c:v>1.166666666666667</c:v>
                </c:pt>
              </c:numCache>
            </c:numRef>
          </c:val>
        </c:ser>
        <c:ser>
          <c:idx val="1"/>
          <c:order val="1"/>
          <c:tx>
            <c:v>Effectiveness</c:v>
          </c:tx>
          <c:invertIfNegative val="0"/>
          <c:cat>
            <c:strRef>
              <c:f>'0819'!$AX$1:$BI$1</c:f>
              <c:strCache>
                <c:ptCount val="12"/>
                <c:pt idx="0">
                  <c:v>Increasing traffic to your website:How confident do you feel about your website Facebook page in accomplishing the following goals of your website?  Put other goals in the last line.</c:v>
                </c:pt>
                <c:pt idx="1">
                  <c:v>Educating people about environmental issues:How confident do you feel about your website Facebook page in accomplishing the following goals of your website?  Put other goals in the last line.</c:v>
                </c:pt>
                <c:pt idx="2">
                  <c:v>Moving people to environmental action:How confident do you feel about your website Facebook page in accomplishing the following goals of your website?  Put other goals in the last line.</c:v>
                </c:pt>
                <c:pt idx="3">
                  <c:v>Increasing awareness of organization:How confident do you feel about your website Facebook page in accomplishing the following goals of your website?  Put other goals in the last line.</c:v>
                </c:pt>
                <c:pt idx="4">
                  <c:v>Raising money for the organization:How confident do you feel about your website Facebook page in accomplishing the following goals of your website?  Put other goals in the last line.</c:v>
                </c:pt>
                <c:pt idx="5">
                  <c:v>Spreading out information broadly:How confident do you feel about your website Facebook page in accomplishing the following goals of your website?  Put other goals in the last line.</c:v>
                </c:pt>
                <c:pt idx="6">
                  <c:v>Enhancing relations with existing constituents:How confident do you feel about your website Facebook page in accomplishing the following goals of your website?  Put other goals in the last line.</c:v>
                </c:pt>
                <c:pt idx="7">
                  <c:v>Fostering discussion:How confident do you feel about your website Facebook page in accomplishing the following goals of your website?  Put other goals in the last line.</c:v>
                </c:pt>
                <c:pt idx="8">
                  <c:v>Getting feedback from constituents:How confident do you feel about your website Facebook page in accomplishing the following goals of your website?  Put other goals in the last line.</c:v>
                </c:pt>
                <c:pt idx="9">
                  <c:v>Recruiting new volunteers:How confident do you feel about your website Facebook page in accomplishing the following goals of your website?  Put other goals in the last line.</c:v>
                </c:pt>
                <c:pt idx="10">
                  <c:v>Collborating with other organizations:How confident do you feel about your website Facebook page in accomplishing the following goals of your website?  Put other goals in the last line.</c:v>
                </c:pt>
                <c:pt idx="11">
                  <c:v>Attracting media attention:How confident do you feel about your website Facebook page in accomplishing the following goals of your website?  Put other goals in the last line.</c:v>
                </c:pt>
              </c:strCache>
            </c:strRef>
          </c:cat>
          <c:val>
            <c:numRef>
              <c:f>'0819'!$CU$14:$DF$14</c:f>
              <c:numCache>
                <c:formatCode>General</c:formatCode>
                <c:ptCount val="12"/>
                <c:pt idx="0">
                  <c:v>2.833333333333333</c:v>
                </c:pt>
                <c:pt idx="1">
                  <c:v>2.166666666666666</c:v>
                </c:pt>
                <c:pt idx="2">
                  <c:v>1.5</c:v>
                </c:pt>
                <c:pt idx="3">
                  <c:v>3.5</c:v>
                </c:pt>
                <c:pt idx="4">
                  <c:v>0.666666666666667</c:v>
                </c:pt>
                <c:pt idx="5">
                  <c:v>2.166666666666666</c:v>
                </c:pt>
                <c:pt idx="6">
                  <c:v>1.5</c:v>
                </c:pt>
                <c:pt idx="7">
                  <c:v>1.166666666666667</c:v>
                </c:pt>
                <c:pt idx="8">
                  <c:v>0.833333333333333</c:v>
                </c:pt>
                <c:pt idx="9">
                  <c:v>1.0</c:v>
                </c:pt>
                <c:pt idx="10">
                  <c:v>1.5</c:v>
                </c:pt>
                <c:pt idx="11">
                  <c:v>0.833333333333333</c:v>
                </c:pt>
              </c:numCache>
            </c:numRef>
          </c:val>
        </c:ser>
        <c:dLbls>
          <c:showLegendKey val="0"/>
          <c:showVal val="0"/>
          <c:showCatName val="0"/>
          <c:showSerName val="0"/>
          <c:showPercent val="0"/>
          <c:showBubbleSize val="0"/>
        </c:dLbls>
        <c:gapWidth val="150"/>
        <c:axId val="2046762664"/>
        <c:axId val="2046765640"/>
      </c:barChart>
      <c:catAx>
        <c:axId val="2046762664"/>
        <c:scaling>
          <c:orientation val="minMax"/>
        </c:scaling>
        <c:delete val="0"/>
        <c:axPos val="b"/>
        <c:majorTickMark val="out"/>
        <c:minorTickMark val="none"/>
        <c:tickLblPos val="nextTo"/>
        <c:crossAx val="2046765640"/>
        <c:crosses val="autoZero"/>
        <c:auto val="1"/>
        <c:lblAlgn val="ctr"/>
        <c:lblOffset val="100"/>
        <c:noMultiLvlLbl val="0"/>
      </c:catAx>
      <c:valAx>
        <c:axId val="2046765640"/>
        <c:scaling>
          <c:orientation val="minMax"/>
        </c:scaling>
        <c:delete val="0"/>
        <c:axPos val="l"/>
        <c:majorGridlines/>
        <c:numFmt formatCode="General" sourceLinked="1"/>
        <c:majorTickMark val="out"/>
        <c:minorTickMark val="none"/>
        <c:tickLblPos val="nextTo"/>
        <c:crossAx val="20467626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errBars>
            <c:errBarType val="both"/>
            <c:errValType val="stdErr"/>
            <c:noEndCap val="0"/>
          </c:errBars>
          <c:cat>
            <c:strRef>
              <c:f>'0903'!$AH$1:$AP$1</c:f>
              <c:strCache>
                <c:ptCount val="9"/>
                <c:pt idx="0">
                  <c:v>Educating people about environmental issues</c:v>
                </c:pt>
                <c:pt idx="1">
                  <c:v>Moving people to environmental action</c:v>
                </c:pt>
                <c:pt idx="2">
                  <c:v>Increasing awareness of the project/organization</c:v>
                </c:pt>
                <c:pt idx="3">
                  <c:v>Raising awareness of environmental issues</c:v>
                </c:pt>
                <c:pt idx="4">
                  <c:v>Raising money for the organization</c:v>
                </c:pt>
                <c:pt idx="5">
                  <c:v>Recruiting new volunteers</c:v>
                </c:pt>
                <c:pt idx="6">
                  <c:v>Calculating environmental impacts</c:v>
                </c:pt>
                <c:pt idx="7">
                  <c:v>Impacting environmental policy making</c:v>
                </c:pt>
                <c:pt idx="8">
                  <c:v>Attracting media attention</c:v>
                </c:pt>
              </c:strCache>
            </c:strRef>
          </c:cat>
          <c:val>
            <c:numRef>
              <c:f>'0903'!$AH$33:$AP$33</c:f>
              <c:numCache>
                <c:formatCode>General</c:formatCode>
                <c:ptCount val="9"/>
                <c:pt idx="0">
                  <c:v>3.827586206896551</c:v>
                </c:pt>
                <c:pt idx="1">
                  <c:v>3.285714285714286</c:v>
                </c:pt>
                <c:pt idx="2">
                  <c:v>3.966666666666667</c:v>
                </c:pt>
                <c:pt idx="3">
                  <c:v>3.689655172413793</c:v>
                </c:pt>
                <c:pt idx="4">
                  <c:v>2.727272727272727</c:v>
                </c:pt>
                <c:pt idx="5">
                  <c:v>3.041666666666667</c:v>
                </c:pt>
                <c:pt idx="6">
                  <c:v>3.0</c:v>
                </c:pt>
                <c:pt idx="7">
                  <c:v>2.931034482758621</c:v>
                </c:pt>
                <c:pt idx="8">
                  <c:v>2.928571428571428</c:v>
                </c:pt>
              </c:numCache>
            </c:numRef>
          </c:val>
        </c:ser>
        <c:dLbls>
          <c:showLegendKey val="0"/>
          <c:showVal val="0"/>
          <c:showCatName val="0"/>
          <c:showSerName val="0"/>
          <c:showPercent val="0"/>
          <c:showBubbleSize val="0"/>
        </c:dLbls>
        <c:gapWidth val="150"/>
        <c:axId val="2135902568"/>
        <c:axId val="2135905544"/>
      </c:barChart>
      <c:catAx>
        <c:axId val="2135902568"/>
        <c:scaling>
          <c:orientation val="minMax"/>
        </c:scaling>
        <c:delete val="0"/>
        <c:axPos val="b"/>
        <c:majorTickMark val="out"/>
        <c:minorTickMark val="none"/>
        <c:tickLblPos val="nextTo"/>
        <c:crossAx val="2135905544"/>
        <c:crosses val="autoZero"/>
        <c:auto val="1"/>
        <c:lblAlgn val="ctr"/>
        <c:lblOffset val="100"/>
        <c:noMultiLvlLbl val="0"/>
      </c:catAx>
      <c:valAx>
        <c:axId val="2135905544"/>
        <c:scaling>
          <c:orientation val="minMax"/>
          <c:max val="5.0"/>
        </c:scaling>
        <c:delete val="0"/>
        <c:axPos val="l"/>
        <c:majorGridlines/>
        <c:numFmt formatCode="General" sourceLinked="1"/>
        <c:majorTickMark val="out"/>
        <c:minorTickMark val="none"/>
        <c:tickLblPos val="nextTo"/>
        <c:crossAx val="2135902568"/>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Multiple times per day</c:v>
              </c:pt>
              <c:pt idx="1">
                <c:v>Everyday</c:v>
              </c:pt>
              <c:pt idx="2">
                <c:v>Every few days</c:v>
              </c:pt>
              <c:pt idx="3">
                <c:v>Every few weeks</c:v>
              </c:pt>
              <c:pt idx="4">
                <c:v>Every few months</c:v>
              </c:pt>
              <c:pt idx="5">
                <c:v>Don’t know</c:v>
              </c:pt>
            </c:strLit>
          </c:cat>
          <c:val>
            <c:numRef>
              <c:f>'0903'!$AX$35:$AX$40</c:f>
              <c:numCache>
                <c:formatCode>General</c:formatCode>
                <c:ptCount val="6"/>
                <c:pt idx="0">
                  <c:v>4.0</c:v>
                </c:pt>
                <c:pt idx="1">
                  <c:v>5.0</c:v>
                </c:pt>
                <c:pt idx="2">
                  <c:v>9.0</c:v>
                </c:pt>
                <c:pt idx="3">
                  <c:v>1.0</c:v>
                </c:pt>
                <c:pt idx="4">
                  <c:v>1.0</c:v>
                </c:pt>
                <c:pt idx="5">
                  <c:v>1.0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'0903'!$AY$35:$AY$40</c:f>
              <c:numCache>
                <c:formatCode>General</c:formatCode>
                <c:ptCount val="6"/>
                <c:pt idx="0">
                  <c:v>6.0</c:v>
                </c:pt>
                <c:pt idx="1">
                  <c:v>6.0</c:v>
                </c:pt>
                <c:pt idx="2">
                  <c:v>5.0</c:v>
                </c:pt>
                <c:pt idx="3">
                  <c:v>1.0</c:v>
                </c:pt>
                <c:pt idx="4">
                  <c:v>1.0</c:v>
                </c:pt>
                <c:pt idx="5">
                  <c:v>2.0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554024496938"/>
          <c:y val="0.0464783583681119"/>
          <c:w val="0.72248665791776"/>
          <c:h val="0.447812630924547"/>
        </c:manualLayout>
      </c:layout>
      <c:barChart>
        <c:barDir val="col"/>
        <c:grouping val="clustered"/>
        <c:varyColors val="0"/>
        <c:ser>
          <c:idx val="0"/>
          <c:order val="0"/>
          <c:tx>
            <c:v>Confidence</c:v>
          </c:tx>
          <c:invertIfNegative val="0"/>
          <c:errBars>
            <c:errBarType val="both"/>
            <c:errValType val="stdErr"/>
            <c:noEndCap val="0"/>
          </c:errBars>
          <c:cat>
            <c:strRef>
              <c:f>'0903'!$BD$1:$BO$1</c:f>
              <c:strCache>
                <c:ptCount val="12"/>
                <c:pt idx="0">
                  <c:v>Increasing awareness of organization</c:v>
                </c:pt>
                <c:pt idx="1">
                  <c:v>Raising money for the organization</c:v>
                </c:pt>
                <c:pt idx="2">
                  <c:v>Spreading out information broadly</c:v>
                </c:pt>
                <c:pt idx="3">
                  <c:v>Enhancing relations with existing constituents</c:v>
                </c:pt>
                <c:pt idx="4">
                  <c:v>Fostering discussion</c:v>
                </c:pt>
                <c:pt idx="5">
                  <c:v>Getting feedback from constituents</c:v>
                </c:pt>
                <c:pt idx="6">
                  <c:v>Recruiting new volunteers</c:v>
                </c:pt>
                <c:pt idx="7">
                  <c:v>Collborating with other organizations</c:v>
                </c:pt>
                <c:pt idx="8">
                  <c:v>Attracting media attention</c:v>
                </c:pt>
                <c:pt idx="9">
                  <c:v>Increasing traffic to your website:In reality, how effective do you think your website Facebook page is in accomplishing the following goals of your website?  Put other goals in the last line.</c:v>
                </c:pt>
                <c:pt idx="10">
                  <c:v>Educating people about environmental issues:In reality, how effective do you think your website Facebook page is in accomplishing the following goals of your website?  Put other goals in the last line.</c:v>
                </c:pt>
                <c:pt idx="11">
                  <c:v>Moving people to environmental action:In reality, how effective do you think your website Facebook page is in accomplishing the following goals of your website?  Put other goals in the last line.</c:v>
                </c:pt>
              </c:strCache>
            </c:strRef>
          </c:cat>
          <c:val>
            <c:numRef>
              <c:f>'0903'!$BA$33:$BL$33</c:f>
              <c:numCache>
                <c:formatCode>General</c:formatCode>
                <c:ptCount val="12"/>
                <c:pt idx="0">
                  <c:v>3.318181818181818</c:v>
                </c:pt>
                <c:pt idx="1">
                  <c:v>3.681818181818182</c:v>
                </c:pt>
                <c:pt idx="2">
                  <c:v>2.954545454545455</c:v>
                </c:pt>
                <c:pt idx="3">
                  <c:v>3.826086956521739</c:v>
                </c:pt>
                <c:pt idx="4">
                  <c:v>2.0</c:v>
                </c:pt>
                <c:pt idx="5">
                  <c:v>3.454545454545455</c:v>
                </c:pt>
                <c:pt idx="6">
                  <c:v>3.695652173913043</c:v>
                </c:pt>
                <c:pt idx="7">
                  <c:v>2.826086956521739</c:v>
                </c:pt>
                <c:pt idx="8">
                  <c:v>2.636363636363636</c:v>
                </c:pt>
                <c:pt idx="9">
                  <c:v>3.055555555555555</c:v>
                </c:pt>
                <c:pt idx="10">
                  <c:v>2.608695652173913</c:v>
                </c:pt>
                <c:pt idx="11">
                  <c:v>2.227272727272727</c:v>
                </c:pt>
              </c:numCache>
            </c:numRef>
          </c:val>
        </c:ser>
        <c:ser>
          <c:idx val="1"/>
          <c:order val="1"/>
          <c:tx>
            <c:v>Effectiveness</c:v>
          </c:tx>
          <c:invertIfNegative val="0"/>
          <c:errBars>
            <c:errBarType val="both"/>
            <c:errValType val="stdErr"/>
            <c:noEndCap val="0"/>
          </c:errBars>
          <c:cat>
            <c:strRef>
              <c:f>'0903'!$BD$1:$BO$1</c:f>
              <c:strCache>
                <c:ptCount val="12"/>
                <c:pt idx="0">
                  <c:v>Increasing awareness of organization</c:v>
                </c:pt>
                <c:pt idx="1">
                  <c:v>Raising money for the organization</c:v>
                </c:pt>
                <c:pt idx="2">
                  <c:v>Spreading out information broadly</c:v>
                </c:pt>
                <c:pt idx="3">
                  <c:v>Enhancing relations with existing constituents</c:v>
                </c:pt>
                <c:pt idx="4">
                  <c:v>Fostering discussion</c:v>
                </c:pt>
                <c:pt idx="5">
                  <c:v>Getting feedback from constituents</c:v>
                </c:pt>
                <c:pt idx="6">
                  <c:v>Recruiting new volunteers</c:v>
                </c:pt>
                <c:pt idx="7">
                  <c:v>Collborating with other organizations</c:v>
                </c:pt>
                <c:pt idx="8">
                  <c:v>Attracting media attention</c:v>
                </c:pt>
                <c:pt idx="9">
                  <c:v>Increasing traffic to your website:In reality, how effective do you think your website Facebook page is in accomplishing the following goals of your website?  Put other goals in the last line.</c:v>
                </c:pt>
                <c:pt idx="10">
                  <c:v>Educating people about environmental issues:In reality, how effective do you think your website Facebook page is in accomplishing the following goals of your website?  Put other goals in the last line.</c:v>
                </c:pt>
                <c:pt idx="11">
                  <c:v>Moving people to environmental action:In reality, how effective do you think your website Facebook page is in accomplishing the following goals of your website?  Put other goals in the last line.</c:v>
                </c:pt>
              </c:strCache>
            </c:strRef>
          </c:cat>
          <c:val>
            <c:numRef>
              <c:f>'0903'!$BM$33:$BX$33</c:f>
              <c:numCache>
                <c:formatCode>General</c:formatCode>
                <c:ptCount val="12"/>
                <c:pt idx="0">
                  <c:v>3.210526315789474</c:v>
                </c:pt>
                <c:pt idx="1">
                  <c:v>3.611111111111111</c:v>
                </c:pt>
                <c:pt idx="2">
                  <c:v>2.95</c:v>
                </c:pt>
                <c:pt idx="3">
                  <c:v>3.65</c:v>
                </c:pt>
                <c:pt idx="4">
                  <c:v>1.866666666666667</c:v>
                </c:pt>
                <c:pt idx="5">
                  <c:v>3.157894736842105</c:v>
                </c:pt>
                <c:pt idx="6">
                  <c:v>3.3</c:v>
                </c:pt>
                <c:pt idx="7">
                  <c:v>2.6</c:v>
                </c:pt>
                <c:pt idx="8">
                  <c:v>2.578947368421052</c:v>
                </c:pt>
                <c:pt idx="9">
                  <c:v>2.8125</c:v>
                </c:pt>
                <c:pt idx="10">
                  <c:v>2.6</c:v>
                </c:pt>
                <c:pt idx="11">
                  <c:v>2.210526315789474</c:v>
                </c:pt>
              </c:numCache>
            </c:numRef>
          </c:val>
        </c:ser>
        <c:dLbls>
          <c:showLegendKey val="0"/>
          <c:showVal val="0"/>
          <c:showCatName val="0"/>
          <c:showSerName val="0"/>
          <c:showPercent val="0"/>
          <c:showBubbleSize val="0"/>
        </c:dLbls>
        <c:gapWidth val="150"/>
        <c:axId val="2135078024"/>
        <c:axId val="2135075032"/>
      </c:barChart>
      <c:catAx>
        <c:axId val="2135078024"/>
        <c:scaling>
          <c:orientation val="minMax"/>
        </c:scaling>
        <c:delete val="0"/>
        <c:axPos val="b"/>
        <c:majorTickMark val="out"/>
        <c:minorTickMark val="none"/>
        <c:tickLblPos val="nextTo"/>
        <c:crossAx val="2135075032"/>
        <c:crosses val="autoZero"/>
        <c:auto val="1"/>
        <c:lblAlgn val="ctr"/>
        <c:lblOffset val="100"/>
        <c:noMultiLvlLbl val="0"/>
      </c:catAx>
      <c:valAx>
        <c:axId val="2135075032"/>
        <c:scaling>
          <c:orientation val="minMax"/>
          <c:max val="5.0"/>
        </c:scaling>
        <c:delete val="0"/>
        <c:axPos val="l"/>
        <c:majorGridlines/>
        <c:numFmt formatCode="General" sourceLinked="1"/>
        <c:majorTickMark val="out"/>
        <c:minorTickMark val="none"/>
        <c:tickLblPos val="nextTo"/>
        <c:crossAx val="2135078024"/>
        <c:crosses val="autoZero"/>
        <c:crossBetween val="between"/>
      </c:valAx>
    </c:plotArea>
    <c:legend>
      <c:legendPos val="r"/>
      <c:layout>
        <c:manualLayout>
          <c:xMode val="edge"/>
          <c:yMode val="edge"/>
          <c:x val="0.787889545056868"/>
          <c:y val="0.759202666831041"/>
          <c:w val="0.19430084711672"/>
          <c:h val="0.151400610407115"/>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Multiple times per day</c:v>
              </c:pt>
              <c:pt idx="1">
                <c:v>Everyday</c:v>
              </c:pt>
              <c:pt idx="2">
                <c:v>Every few days</c:v>
              </c:pt>
              <c:pt idx="3">
                <c:v>Every few weeks</c:v>
              </c:pt>
              <c:pt idx="4">
                <c:v>Every few months</c:v>
              </c:pt>
              <c:pt idx="5">
                <c:v>Don’t know</c:v>
              </c:pt>
            </c:strLit>
          </c:cat>
          <c:val>
            <c:numRef>
              <c:f>'0903'!$CI$35:$CI$40</c:f>
              <c:numCache>
                <c:formatCode>General</c:formatCode>
                <c:ptCount val="6"/>
                <c:pt idx="0">
                  <c:v>4.0</c:v>
                </c:pt>
                <c:pt idx="1">
                  <c:v>2.0</c:v>
                </c:pt>
                <c:pt idx="2">
                  <c:v>6.0</c:v>
                </c:pt>
                <c:pt idx="3">
                  <c:v>0.0</c:v>
                </c:pt>
                <c:pt idx="4">
                  <c:v>1.0</c:v>
                </c:pt>
                <c:pt idx="5">
                  <c:v>2.0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'0903'!$CJ$35:$CJ$40</c:f>
              <c:numCache>
                <c:formatCode>General</c:formatCode>
                <c:ptCount val="6"/>
                <c:pt idx="0">
                  <c:v>3.0</c:v>
                </c:pt>
                <c:pt idx="1">
                  <c:v>3.0</c:v>
                </c:pt>
                <c:pt idx="2">
                  <c:v>2.0</c:v>
                </c:pt>
                <c:pt idx="3">
                  <c:v>2.0</c:v>
                </c:pt>
                <c:pt idx="4">
                  <c:v>1.0</c:v>
                </c:pt>
                <c:pt idx="5">
                  <c:v>2.0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271653543307"/>
          <c:y val="0.0514005540974045"/>
          <c:w val="0.711375546806649"/>
          <c:h val="0.494583333333333"/>
        </c:manualLayout>
      </c:layout>
      <c:barChart>
        <c:barDir val="col"/>
        <c:grouping val="clustered"/>
        <c:varyColors val="0"/>
        <c:ser>
          <c:idx val="0"/>
          <c:order val="0"/>
          <c:tx>
            <c:v>Confidence</c:v>
          </c:tx>
          <c:invertIfNegative val="0"/>
          <c:cat>
            <c:strRef>
              <c:f>'0903'!$BD$1:$BO$1</c:f>
              <c:strCache>
                <c:ptCount val="12"/>
                <c:pt idx="0">
                  <c:v>Increasing awareness of organization</c:v>
                </c:pt>
                <c:pt idx="1">
                  <c:v>Raising money for the organization</c:v>
                </c:pt>
                <c:pt idx="2">
                  <c:v>Spreading out information broadly</c:v>
                </c:pt>
                <c:pt idx="3">
                  <c:v>Enhancing relations with existing constituents</c:v>
                </c:pt>
                <c:pt idx="4">
                  <c:v>Fostering discussion</c:v>
                </c:pt>
                <c:pt idx="5">
                  <c:v>Getting feedback from constituents</c:v>
                </c:pt>
                <c:pt idx="6">
                  <c:v>Recruiting new volunteers</c:v>
                </c:pt>
                <c:pt idx="7">
                  <c:v>Collborating with other organizations</c:v>
                </c:pt>
                <c:pt idx="8">
                  <c:v>Attracting media attention</c:v>
                </c:pt>
                <c:pt idx="9">
                  <c:v>Increasing traffic to your website:In reality, how effective do you think your website Facebook page is in accomplishing the following goals of your website?  Put other goals in the last line.</c:v>
                </c:pt>
                <c:pt idx="10">
                  <c:v>Educating people about environmental issues:In reality, how effective do you think your website Facebook page is in accomplishing the following goals of your website?  Put other goals in the last line.</c:v>
                </c:pt>
                <c:pt idx="11">
                  <c:v>Moving people to environmental action:In reality, how effective do you think your website Facebook page is in accomplishing the following goals of your website?  Put other goals in the last line.</c:v>
                </c:pt>
              </c:strCache>
            </c:strRef>
          </c:cat>
          <c:val>
            <c:numRef>
              <c:f>'0903'!$CL$33:$CW$33</c:f>
              <c:numCache>
                <c:formatCode>General</c:formatCode>
                <c:ptCount val="12"/>
                <c:pt idx="0">
                  <c:v>2.5</c:v>
                </c:pt>
                <c:pt idx="1">
                  <c:v>2.5625</c:v>
                </c:pt>
                <c:pt idx="2">
                  <c:v>2.333333333333333</c:v>
                </c:pt>
                <c:pt idx="3">
                  <c:v>3.0</c:v>
                </c:pt>
                <c:pt idx="4">
                  <c:v>1.2</c:v>
                </c:pt>
                <c:pt idx="5">
                  <c:v>2.6875</c:v>
                </c:pt>
                <c:pt idx="6">
                  <c:v>2.4375</c:v>
                </c:pt>
                <c:pt idx="7">
                  <c:v>2.3125</c:v>
                </c:pt>
                <c:pt idx="8">
                  <c:v>1.866666666666667</c:v>
                </c:pt>
                <c:pt idx="9">
                  <c:v>1.727272727272727</c:v>
                </c:pt>
                <c:pt idx="10">
                  <c:v>2.375</c:v>
                </c:pt>
                <c:pt idx="11">
                  <c:v>2.3125</c:v>
                </c:pt>
              </c:numCache>
            </c:numRef>
          </c:val>
        </c:ser>
        <c:ser>
          <c:idx val="1"/>
          <c:order val="1"/>
          <c:tx>
            <c:v>Effectiveness</c:v>
          </c:tx>
          <c:invertIfNegative val="0"/>
          <c:cat>
            <c:strRef>
              <c:f>'0903'!$BD$1:$BO$1</c:f>
              <c:strCache>
                <c:ptCount val="12"/>
                <c:pt idx="0">
                  <c:v>Increasing awareness of organization</c:v>
                </c:pt>
                <c:pt idx="1">
                  <c:v>Raising money for the organization</c:v>
                </c:pt>
                <c:pt idx="2">
                  <c:v>Spreading out information broadly</c:v>
                </c:pt>
                <c:pt idx="3">
                  <c:v>Enhancing relations with existing constituents</c:v>
                </c:pt>
                <c:pt idx="4">
                  <c:v>Fostering discussion</c:v>
                </c:pt>
                <c:pt idx="5">
                  <c:v>Getting feedback from constituents</c:v>
                </c:pt>
                <c:pt idx="6">
                  <c:v>Recruiting new volunteers</c:v>
                </c:pt>
                <c:pt idx="7">
                  <c:v>Collborating with other organizations</c:v>
                </c:pt>
                <c:pt idx="8">
                  <c:v>Attracting media attention</c:v>
                </c:pt>
                <c:pt idx="9">
                  <c:v>Increasing traffic to your website:In reality, how effective do you think your website Facebook page is in accomplishing the following goals of your website?  Put other goals in the last line.</c:v>
                </c:pt>
                <c:pt idx="10">
                  <c:v>Educating people about environmental issues:In reality, how effective do you think your website Facebook page is in accomplishing the following goals of your website?  Put other goals in the last line.</c:v>
                </c:pt>
                <c:pt idx="11">
                  <c:v>Moving people to environmental action:In reality, how effective do you think your website Facebook page is in accomplishing the following goals of your website?  Put other goals in the last line.</c:v>
                </c:pt>
              </c:strCache>
            </c:strRef>
          </c:cat>
          <c:val>
            <c:numRef>
              <c:f>'0903'!$CX$33:$DI$33</c:f>
              <c:numCache>
                <c:formatCode>General</c:formatCode>
                <c:ptCount val="12"/>
                <c:pt idx="0">
                  <c:v>2.875</c:v>
                </c:pt>
                <c:pt idx="1">
                  <c:v>2.875</c:v>
                </c:pt>
                <c:pt idx="2">
                  <c:v>2.533333333333333</c:v>
                </c:pt>
                <c:pt idx="3">
                  <c:v>3.375</c:v>
                </c:pt>
                <c:pt idx="4">
                  <c:v>1.272727272727273</c:v>
                </c:pt>
                <c:pt idx="5">
                  <c:v>3.0</c:v>
                </c:pt>
                <c:pt idx="6">
                  <c:v>2.625</c:v>
                </c:pt>
                <c:pt idx="7">
                  <c:v>2.333333333333333</c:v>
                </c:pt>
                <c:pt idx="8">
                  <c:v>2.0625</c:v>
                </c:pt>
                <c:pt idx="9">
                  <c:v>1.916666666666667</c:v>
                </c:pt>
                <c:pt idx="10">
                  <c:v>2.5625</c:v>
                </c:pt>
                <c:pt idx="11">
                  <c:v>2.375</c:v>
                </c:pt>
              </c:numCache>
            </c:numRef>
          </c:val>
        </c:ser>
        <c:dLbls>
          <c:showLegendKey val="0"/>
          <c:showVal val="0"/>
          <c:showCatName val="0"/>
          <c:showSerName val="0"/>
          <c:showPercent val="0"/>
          <c:showBubbleSize val="0"/>
        </c:dLbls>
        <c:gapWidth val="150"/>
        <c:axId val="2134999016"/>
        <c:axId val="2134996024"/>
      </c:barChart>
      <c:catAx>
        <c:axId val="2134999016"/>
        <c:scaling>
          <c:orientation val="minMax"/>
        </c:scaling>
        <c:delete val="0"/>
        <c:axPos val="b"/>
        <c:majorTickMark val="out"/>
        <c:minorTickMark val="none"/>
        <c:tickLblPos val="nextTo"/>
        <c:crossAx val="2134996024"/>
        <c:crosses val="autoZero"/>
        <c:auto val="1"/>
        <c:lblAlgn val="ctr"/>
        <c:lblOffset val="100"/>
        <c:noMultiLvlLbl val="0"/>
      </c:catAx>
      <c:valAx>
        <c:axId val="2134996024"/>
        <c:scaling>
          <c:orientation val="minMax"/>
          <c:max val="5.0"/>
        </c:scaling>
        <c:delete val="0"/>
        <c:axPos val="l"/>
        <c:majorGridlines/>
        <c:numFmt formatCode="General" sourceLinked="1"/>
        <c:majorTickMark val="out"/>
        <c:minorTickMark val="none"/>
        <c:tickLblPos val="nextTo"/>
        <c:crossAx val="2134999016"/>
        <c:crosses val="autoZero"/>
        <c:crossBetween val="between"/>
      </c:valAx>
    </c:plotArea>
    <c:legend>
      <c:legendPos val="r"/>
      <c:layout>
        <c:manualLayout>
          <c:xMode val="edge"/>
          <c:yMode val="edge"/>
          <c:x val="0.801778433945757"/>
          <c:y val="0.819060586176728"/>
          <c:w val="0.195443788276465"/>
          <c:h val="0.1674343832021"/>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Facebook</c:v>
          </c:tx>
          <c:invertIfNegative val="0"/>
          <c:cat>
            <c:strRef>
              <c:f>'0903'!$DJ$1:$DN$1</c:f>
              <c:strCache>
                <c:ptCount val="5"/>
                <c:pt idx="0">
                  <c:v>Limitation of time</c:v>
                </c:pt>
                <c:pt idx="1">
                  <c:v>Limitation of staff/volunteers</c:v>
                </c:pt>
                <c:pt idx="2">
                  <c:v>Limitation of internet access</c:v>
                </c:pt>
                <c:pt idx="3">
                  <c:v>Limitation of funds</c:v>
                </c:pt>
                <c:pt idx="4">
                  <c:v>Limitation of knowledge about Twitter features</c:v>
                </c:pt>
              </c:strCache>
            </c:strRef>
          </c:cat>
          <c:val>
            <c:numRef>
              <c:f>'0903'!$BY$33:$CC$33</c:f>
              <c:numCache>
                <c:formatCode>General</c:formatCode>
                <c:ptCount val="5"/>
                <c:pt idx="0">
                  <c:v>3.227272727272727</c:v>
                </c:pt>
                <c:pt idx="1">
                  <c:v>3.136363636363636</c:v>
                </c:pt>
                <c:pt idx="2">
                  <c:v>1.142857142857143</c:v>
                </c:pt>
                <c:pt idx="3">
                  <c:v>2.227272727272727</c:v>
                </c:pt>
                <c:pt idx="4">
                  <c:v>2.090909090909091</c:v>
                </c:pt>
              </c:numCache>
            </c:numRef>
          </c:val>
        </c:ser>
        <c:ser>
          <c:idx val="1"/>
          <c:order val="1"/>
          <c:tx>
            <c:v>Twitter</c:v>
          </c:tx>
          <c:invertIfNegative val="0"/>
          <c:cat>
            <c:strRef>
              <c:f>'0903'!$DJ$1:$DN$1</c:f>
              <c:strCache>
                <c:ptCount val="5"/>
                <c:pt idx="0">
                  <c:v>Limitation of time</c:v>
                </c:pt>
                <c:pt idx="1">
                  <c:v>Limitation of staff/volunteers</c:v>
                </c:pt>
                <c:pt idx="2">
                  <c:v>Limitation of internet access</c:v>
                </c:pt>
                <c:pt idx="3">
                  <c:v>Limitation of funds</c:v>
                </c:pt>
                <c:pt idx="4">
                  <c:v>Limitation of knowledge about Twitter features</c:v>
                </c:pt>
              </c:strCache>
            </c:strRef>
          </c:cat>
          <c:val>
            <c:numRef>
              <c:f>'0903'!$DJ$33:$DN$33</c:f>
              <c:numCache>
                <c:formatCode>General</c:formatCode>
                <c:ptCount val="5"/>
                <c:pt idx="0">
                  <c:v>3.166666666666666</c:v>
                </c:pt>
                <c:pt idx="1">
                  <c:v>3.277777777777777</c:v>
                </c:pt>
                <c:pt idx="2">
                  <c:v>1.222222222222222</c:v>
                </c:pt>
                <c:pt idx="3">
                  <c:v>2.555555555555555</c:v>
                </c:pt>
                <c:pt idx="4">
                  <c:v>2.5</c:v>
                </c:pt>
              </c:numCache>
            </c:numRef>
          </c:val>
        </c:ser>
        <c:dLbls>
          <c:showLegendKey val="0"/>
          <c:showVal val="0"/>
          <c:showCatName val="0"/>
          <c:showSerName val="0"/>
          <c:showPercent val="0"/>
          <c:showBubbleSize val="0"/>
        </c:dLbls>
        <c:gapWidth val="150"/>
        <c:axId val="2096803992"/>
        <c:axId val="2096806968"/>
      </c:barChart>
      <c:catAx>
        <c:axId val="2096803992"/>
        <c:scaling>
          <c:orientation val="minMax"/>
        </c:scaling>
        <c:delete val="0"/>
        <c:axPos val="b"/>
        <c:majorTickMark val="out"/>
        <c:minorTickMark val="none"/>
        <c:tickLblPos val="nextTo"/>
        <c:crossAx val="2096806968"/>
        <c:crosses val="autoZero"/>
        <c:auto val="1"/>
        <c:lblAlgn val="ctr"/>
        <c:lblOffset val="100"/>
        <c:noMultiLvlLbl val="0"/>
      </c:catAx>
      <c:valAx>
        <c:axId val="2096806968"/>
        <c:scaling>
          <c:orientation val="minMax"/>
          <c:max val="5.0"/>
        </c:scaling>
        <c:delete val="0"/>
        <c:axPos val="l"/>
        <c:majorGridlines/>
        <c:numFmt formatCode="General" sourceLinked="1"/>
        <c:majorTickMark val="out"/>
        <c:minorTickMark val="none"/>
        <c:tickLblPos val="nextTo"/>
        <c:crossAx val="2096803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Lit>
              <c:ptCount val="2"/>
              <c:pt idx="0">
                <c:v>Facebook</c:v>
              </c:pt>
              <c:pt idx="1">
                <c:v> Twitter</c:v>
              </c:pt>
            </c:strLit>
          </c:cat>
          <c:val>
            <c:numRef>
              <c:f>('0903'!$CF$33,'0903'!$DQ$33)</c:f>
              <c:numCache>
                <c:formatCode>General</c:formatCode>
                <c:ptCount val="2"/>
                <c:pt idx="0">
                  <c:v>3.047619047619047</c:v>
                </c:pt>
                <c:pt idx="1">
                  <c:v>2.875</c:v>
                </c:pt>
              </c:numCache>
            </c:numRef>
          </c:val>
        </c:ser>
        <c:dLbls>
          <c:showLegendKey val="0"/>
          <c:showVal val="0"/>
          <c:showCatName val="0"/>
          <c:showSerName val="0"/>
          <c:showPercent val="0"/>
          <c:showBubbleSize val="0"/>
        </c:dLbls>
        <c:gapWidth val="150"/>
        <c:axId val="2096830584"/>
        <c:axId val="2096833528"/>
      </c:barChart>
      <c:catAx>
        <c:axId val="2096830584"/>
        <c:scaling>
          <c:orientation val="minMax"/>
        </c:scaling>
        <c:delete val="0"/>
        <c:axPos val="b"/>
        <c:majorTickMark val="out"/>
        <c:minorTickMark val="none"/>
        <c:tickLblPos val="nextTo"/>
        <c:crossAx val="2096833528"/>
        <c:crosses val="autoZero"/>
        <c:auto val="1"/>
        <c:lblAlgn val="ctr"/>
        <c:lblOffset val="100"/>
        <c:noMultiLvlLbl val="0"/>
      </c:catAx>
      <c:valAx>
        <c:axId val="2096833528"/>
        <c:scaling>
          <c:orientation val="minMax"/>
          <c:max val="5.0"/>
        </c:scaling>
        <c:delete val="0"/>
        <c:axPos val="l"/>
        <c:majorGridlines/>
        <c:numFmt formatCode="General" sourceLinked="1"/>
        <c:majorTickMark val="out"/>
        <c:minorTickMark val="none"/>
        <c:tickLblPos val="nextTo"/>
        <c:crossAx val="2096830584"/>
        <c:crosses val="autoZero"/>
        <c:crossBetween val="between"/>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1663808964663"/>
          <c:y val="0.0509259259259259"/>
          <c:w val="0.560515244575614"/>
          <c:h val="0.833094196558764"/>
        </c:manualLayout>
      </c:layout>
      <c:barChart>
        <c:barDir val="bar"/>
        <c:grouping val="clustered"/>
        <c:varyColors val="0"/>
        <c:ser>
          <c:idx val="0"/>
          <c:order val="0"/>
          <c:tx>
            <c:v>Facebook</c:v>
          </c:tx>
          <c:spPr>
            <a:noFill/>
            <a:ln>
              <a:solidFill>
                <a:schemeClr val="tx1"/>
              </a:solidFill>
            </a:ln>
          </c:spPr>
          <c:invertIfNegative val="0"/>
          <c:errBars>
            <c:errBarType val="both"/>
            <c:errValType val="cust"/>
            <c:noEndCap val="0"/>
            <c:pl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plus>
            <c:min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minus>
          </c:errBars>
          <c:cat>
            <c:multiLvlStrRef>
              <c:f>'0904'!#REF!</c:f>
            </c:multiLvlStrRef>
          </c:cat>
          <c:val>
            <c:numRef>
              <c:f>'0904'!$BI$34:$BT$34</c:f>
              <c:numCache>
                <c:formatCode>General</c:formatCode>
                <c:ptCount val="12"/>
                <c:pt idx="0">
                  <c:v>3.375</c:v>
                </c:pt>
                <c:pt idx="1">
                  <c:v>3.625</c:v>
                </c:pt>
                <c:pt idx="2">
                  <c:v>2.916666666666666</c:v>
                </c:pt>
                <c:pt idx="3">
                  <c:v>3.76</c:v>
                </c:pt>
                <c:pt idx="4">
                  <c:v>1.941176470588235</c:v>
                </c:pt>
                <c:pt idx="5">
                  <c:v>3.333333333333333</c:v>
                </c:pt>
                <c:pt idx="6">
                  <c:v>3.48</c:v>
                </c:pt>
                <c:pt idx="7">
                  <c:v>2.76</c:v>
                </c:pt>
                <c:pt idx="8">
                  <c:v>2.583333333333333</c:v>
                </c:pt>
                <c:pt idx="9">
                  <c:v>3.055555555555555</c:v>
                </c:pt>
                <c:pt idx="10">
                  <c:v>2.68</c:v>
                </c:pt>
                <c:pt idx="11">
                  <c:v>2.25</c:v>
                </c:pt>
              </c:numCache>
            </c:numRef>
          </c:val>
        </c:ser>
        <c:ser>
          <c:idx val="1"/>
          <c:order val="1"/>
          <c:tx>
            <c:v>Twitter</c:v>
          </c:tx>
          <c:spPr>
            <a:solidFill>
              <a:schemeClr val="tx1"/>
            </a:solidFill>
          </c:spPr>
          <c:invertIfNegative val="0"/>
          <c:errBars>
            <c:errBarType val="both"/>
            <c:errValType val="cust"/>
            <c:noEndCap val="0"/>
            <c:pl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plus>
            <c:min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minus>
          </c:errBars>
          <c:cat>
            <c:multiLvlStrRef>
              <c:f>'0904'!#REF!</c:f>
            </c:multiLvlStrRef>
          </c:cat>
          <c:val>
            <c:numRef>
              <c:f>'0904'!$DC$34:$DN$34</c:f>
              <c:numCache>
                <c:formatCode>General</c:formatCode>
                <c:ptCount val="12"/>
                <c:pt idx="0">
                  <c:v>2.555555555555555</c:v>
                </c:pt>
                <c:pt idx="1">
                  <c:v>2.555555555555555</c:v>
                </c:pt>
                <c:pt idx="2">
                  <c:v>2.294117647058823</c:v>
                </c:pt>
                <c:pt idx="3">
                  <c:v>2.944444444444445</c:v>
                </c:pt>
                <c:pt idx="4">
                  <c:v>1.181818181818182</c:v>
                </c:pt>
                <c:pt idx="5">
                  <c:v>2.555555555555555</c:v>
                </c:pt>
                <c:pt idx="6">
                  <c:v>2.333333333333333</c:v>
                </c:pt>
                <c:pt idx="7">
                  <c:v>2.222222222222222</c:v>
                </c:pt>
                <c:pt idx="8">
                  <c:v>1.823529411764706</c:v>
                </c:pt>
                <c:pt idx="9">
                  <c:v>1.833333333333333</c:v>
                </c:pt>
                <c:pt idx="10">
                  <c:v>2.222222222222222</c:v>
                </c:pt>
                <c:pt idx="11">
                  <c:v>2.166666666666666</c:v>
                </c:pt>
              </c:numCache>
            </c:numRef>
          </c:val>
        </c:ser>
        <c:dLbls>
          <c:showLegendKey val="0"/>
          <c:showVal val="0"/>
          <c:showCatName val="0"/>
          <c:showSerName val="0"/>
          <c:showPercent val="0"/>
          <c:showBubbleSize val="0"/>
        </c:dLbls>
        <c:gapWidth val="150"/>
        <c:axId val="2136342824"/>
        <c:axId val="2136345800"/>
      </c:barChart>
      <c:catAx>
        <c:axId val="2136342824"/>
        <c:scaling>
          <c:orientation val="minMax"/>
        </c:scaling>
        <c:delete val="0"/>
        <c:axPos val="l"/>
        <c:numFmt formatCode="General" sourceLinked="1"/>
        <c:majorTickMark val="out"/>
        <c:minorTickMark val="none"/>
        <c:tickLblPos val="nextTo"/>
        <c:crossAx val="2136345800"/>
        <c:crosses val="autoZero"/>
        <c:auto val="1"/>
        <c:lblAlgn val="ctr"/>
        <c:lblOffset val="100"/>
        <c:noMultiLvlLbl val="0"/>
      </c:catAx>
      <c:valAx>
        <c:axId val="2136345800"/>
        <c:scaling>
          <c:orientation val="minMax"/>
          <c:max val="5.0"/>
        </c:scaling>
        <c:delete val="0"/>
        <c:axPos val="b"/>
        <c:numFmt formatCode="General" sourceLinked="1"/>
        <c:majorTickMark val="out"/>
        <c:minorTickMark val="none"/>
        <c:tickLblPos val="nextTo"/>
        <c:crossAx val="2136342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FB Confidence</c:v>
          </c:tx>
          <c:invertIfNegative val="0"/>
          <c:cat>
            <c:strRef>
              <c:f>'0828'!$AX$1:$BI$1</c:f>
              <c:strCache>
                <c:ptCount val="12"/>
                <c:pt idx="0">
                  <c:v>Increasing traffic to your website</c:v>
                </c:pt>
                <c:pt idx="1">
                  <c:v>Educating people about environmental issues</c:v>
                </c:pt>
                <c:pt idx="2">
                  <c:v>Moving people to environmental action</c:v>
                </c:pt>
                <c:pt idx="3">
                  <c:v>Increasing awareness of organization</c:v>
                </c:pt>
                <c:pt idx="4">
                  <c:v>Raising money for the organization</c:v>
                </c:pt>
                <c:pt idx="5">
                  <c:v>Spreading out information broadly</c:v>
                </c:pt>
                <c:pt idx="6">
                  <c:v>Enhancing relations with existing constituents</c:v>
                </c:pt>
                <c:pt idx="7">
                  <c:v>Fostering discussion</c:v>
                </c:pt>
                <c:pt idx="8">
                  <c:v>Getting feedback from constituents</c:v>
                </c:pt>
                <c:pt idx="9">
                  <c:v>Recruiting new volunteers</c:v>
                </c:pt>
                <c:pt idx="10">
                  <c:v>Collborating with other organizations</c:v>
                </c:pt>
                <c:pt idx="11">
                  <c:v>Attracting media attention</c:v>
                </c:pt>
              </c:strCache>
            </c:strRef>
          </c:cat>
          <c:val>
            <c:numRef>
              <c:f>'0828'!$AX$30:$BI$30</c:f>
              <c:numCache>
                <c:formatCode>General</c:formatCode>
                <c:ptCount val="12"/>
                <c:pt idx="0">
                  <c:v>0.0</c:v>
                </c:pt>
                <c:pt idx="1">
                  <c:v>0.0</c:v>
                </c:pt>
                <c:pt idx="2">
                  <c:v>0.0</c:v>
                </c:pt>
                <c:pt idx="3">
                  <c:v>0.0</c:v>
                </c:pt>
                <c:pt idx="4">
                  <c:v>0.0</c:v>
                </c:pt>
                <c:pt idx="5">
                  <c:v>4000.0</c:v>
                </c:pt>
                <c:pt idx="6">
                  <c:v>0.0</c:v>
                </c:pt>
                <c:pt idx="7">
                  <c:v>0.0</c:v>
                </c:pt>
                <c:pt idx="8">
                  <c:v>0.0</c:v>
                </c:pt>
                <c:pt idx="9">
                  <c:v>0.0</c:v>
                </c:pt>
                <c:pt idx="10">
                  <c:v>0.0</c:v>
                </c:pt>
                <c:pt idx="11">
                  <c:v>0.0</c:v>
                </c:pt>
              </c:numCache>
            </c:numRef>
          </c:val>
        </c:ser>
        <c:ser>
          <c:idx val="1"/>
          <c:order val="1"/>
          <c:tx>
            <c:v>FB Effectiveness</c:v>
          </c:tx>
          <c:invertIfNegative val="0"/>
          <c:cat>
            <c:strRef>
              <c:f>'0828'!$AX$1:$BI$1</c:f>
              <c:strCache>
                <c:ptCount val="12"/>
                <c:pt idx="0">
                  <c:v>Increasing traffic to your website</c:v>
                </c:pt>
                <c:pt idx="1">
                  <c:v>Educating people about environmental issues</c:v>
                </c:pt>
                <c:pt idx="2">
                  <c:v>Moving people to environmental action</c:v>
                </c:pt>
                <c:pt idx="3">
                  <c:v>Increasing awareness of organization</c:v>
                </c:pt>
                <c:pt idx="4">
                  <c:v>Raising money for the organization</c:v>
                </c:pt>
                <c:pt idx="5">
                  <c:v>Spreading out information broadly</c:v>
                </c:pt>
                <c:pt idx="6">
                  <c:v>Enhancing relations with existing constituents</c:v>
                </c:pt>
                <c:pt idx="7">
                  <c:v>Fostering discussion</c:v>
                </c:pt>
                <c:pt idx="8">
                  <c:v>Getting feedback from constituents</c:v>
                </c:pt>
                <c:pt idx="9">
                  <c:v>Recruiting new volunteers</c:v>
                </c:pt>
                <c:pt idx="10">
                  <c:v>Collborating with other organizations</c:v>
                </c:pt>
                <c:pt idx="11">
                  <c:v>Attracting media attention</c:v>
                </c:pt>
              </c:strCache>
            </c:strRef>
          </c:cat>
          <c:val>
            <c:numRef>
              <c:f>'0828'!$BJ$30:$BU$30</c:f>
              <c:numCache>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gapWidth val="150"/>
        <c:axId val="2053398680"/>
        <c:axId val="2053401656"/>
      </c:barChart>
      <c:catAx>
        <c:axId val="2053398680"/>
        <c:scaling>
          <c:orientation val="minMax"/>
        </c:scaling>
        <c:delete val="0"/>
        <c:axPos val="b"/>
        <c:majorTickMark val="out"/>
        <c:minorTickMark val="none"/>
        <c:tickLblPos val="nextTo"/>
        <c:crossAx val="2053401656"/>
        <c:crosses val="autoZero"/>
        <c:auto val="1"/>
        <c:lblAlgn val="ctr"/>
        <c:lblOffset val="100"/>
        <c:noMultiLvlLbl val="0"/>
      </c:catAx>
      <c:valAx>
        <c:axId val="2053401656"/>
        <c:scaling>
          <c:orientation val="minMax"/>
          <c:max val="5.0"/>
        </c:scaling>
        <c:delete val="0"/>
        <c:axPos val="l"/>
        <c:majorGridlines/>
        <c:numFmt formatCode="General" sourceLinked="1"/>
        <c:majorTickMark val="out"/>
        <c:minorTickMark val="none"/>
        <c:tickLblPos val="nextTo"/>
        <c:crossAx val="2053398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1663808964663"/>
          <c:y val="0.0509259259259259"/>
          <c:w val="0.560515244575614"/>
          <c:h val="0.833094196558764"/>
        </c:manualLayout>
      </c:layout>
      <c:barChart>
        <c:barDir val="bar"/>
        <c:grouping val="clustered"/>
        <c:varyColors val="0"/>
        <c:ser>
          <c:idx val="0"/>
          <c:order val="0"/>
          <c:tx>
            <c:v>Facebook</c:v>
          </c:tx>
          <c:spPr>
            <a:noFill/>
            <a:ln>
              <a:solidFill>
                <a:schemeClr val="tx1"/>
              </a:solidFill>
            </a:ln>
          </c:spPr>
          <c:invertIfNegative val="0"/>
          <c:errBars>
            <c:errBarType val="both"/>
            <c:errValType val="cust"/>
            <c:noEndCap val="0"/>
            <c:plus>
              <c:numRef>
                <c:f>'0904'!$DO$35:$DZ$35</c:f>
                <c:numCache>
                  <c:formatCode>General</c:formatCode>
                  <c:ptCount val="12"/>
                  <c:pt idx="0">
                    <c:v>0.0640021498722973</c:v>
                  </c:pt>
                  <c:pt idx="1">
                    <c:v>0.0409782674128962</c:v>
                  </c:pt>
                  <c:pt idx="2">
                    <c:v>0.041943524640393</c:v>
                  </c:pt>
                  <c:pt idx="3">
                    <c:v>0.0586068674254475</c:v>
                  </c:pt>
                  <c:pt idx="4">
                    <c:v>0.080903983495589</c:v>
                  </c:pt>
                  <c:pt idx="5">
                    <c:v>0.0665359326056381</c:v>
                  </c:pt>
                  <c:pt idx="6">
                    <c:v>0.0514396842467768</c:v>
                  </c:pt>
                  <c:pt idx="7">
                    <c:v>0.0475857181296715</c:v>
                  </c:pt>
                  <c:pt idx="8">
                    <c:v>0.0415945165403851</c:v>
                  </c:pt>
                  <c:pt idx="9">
                    <c:v>0.105506992267999</c:v>
                  </c:pt>
                  <c:pt idx="10">
                    <c:v>0.0691608861290889</c:v>
                  </c:pt>
                  <c:pt idx="11">
                    <c:v>0.0531426385931061</c:v>
                  </c:pt>
                </c:numCache>
              </c:numRef>
            </c:plus>
            <c:minus>
              <c:numRef>
                <c:f>'0904'!$DO$35:$DZ$35</c:f>
                <c:numCache>
                  <c:formatCode>General</c:formatCode>
                  <c:ptCount val="12"/>
                  <c:pt idx="0">
                    <c:v>0.0640021498722973</c:v>
                  </c:pt>
                  <c:pt idx="1">
                    <c:v>0.0409782674128962</c:v>
                  </c:pt>
                  <c:pt idx="2">
                    <c:v>0.041943524640393</c:v>
                  </c:pt>
                  <c:pt idx="3">
                    <c:v>0.0586068674254475</c:v>
                  </c:pt>
                  <c:pt idx="4">
                    <c:v>0.080903983495589</c:v>
                  </c:pt>
                  <c:pt idx="5">
                    <c:v>0.0665359326056381</c:v>
                  </c:pt>
                  <c:pt idx="6">
                    <c:v>0.0514396842467768</c:v>
                  </c:pt>
                  <c:pt idx="7">
                    <c:v>0.0475857181296715</c:v>
                  </c:pt>
                  <c:pt idx="8">
                    <c:v>0.0415945165403851</c:v>
                  </c:pt>
                  <c:pt idx="9">
                    <c:v>0.105506992267999</c:v>
                  </c:pt>
                  <c:pt idx="10">
                    <c:v>0.0691608861290889</c:v>
                  </c:pt>
                  <c:pt idx="11">
                    <c:v>0.0531426385931061</c:v>
                  </c:pt>
                </c:numCache>
              </c:numRef>
            </c:minus>
          </c:errBars>
          <c:cat>
            <c:multiLvlStrRef>
              <c:f>'0904'!#REF!</c:f>
            </c:multiLvlStrRef>
          </c:cat>
          <c:val>
            <c:numRef>
              <c:f>'0904'!$BU$34:$CF$34</c:f>
              <c:numCache>
                <c:formatCode>General</c:formatCode>
                <c:ptCount val="12"/>
                <c:pt idx="0">
                  <c:v>3.285714285714286</c:v>
                </c:pt>
                <c:pt idx="1">
                  <c:v>3.45</c:v>
                </c:pt>
                <c:pt idx="2">
                  <c:v>2.818181818181818</c:v>
                </c:pt>
                <c:pt idx="3">
                  <c:v>3.590909090909091</c:v>
                </c:pt>
                <c:pt idx="4">
                  <c:v>1.8</c:v>
                </c:pt>
                <c:pt idx="5">
                  <c:v>3.095238095238095</c:v>
                </c:pt>
                <c:pt idx="6">
                  <c:v>3.090909090909091</c:v>
                </c:pt>
                <c:pt idx="7">
                  <c:v>2.545454545454545</c:v>
                </c:pt>
                <c:pt idx="8">
                  <c:v>2.523809523809524</c:v>
                </c:pt>
                <c:pt idx="9">
                  <c:v>2.9375</c:v>
                </c:pt>
                <c:pt idx="10">
                  <c:v>2.681818181818182</c:v>
                </c:pt>
                <c:pt idx="11">
                  <c:v>2.285714285714286</c:v>
                </c:pt>
              </c:numCache>
            </c:numRef>
          </c:val>
        </c:ser>
        <c:ser>
          <c:idx val="1"/>
          <c:order val="1"/>
          <c:tx>
            <c:v>Twitter</c:v>
          </c:tx>
          <c:spPr>
            <a:solidFill>
              <a:schemeClr val="tx1"/>
            </a:solidFill>
          </c:spPr>
          <c:invertIfNegative val="0"/>
          <c:errBars>
            <c:errBarType val="both"/>
            <c:errValType val="cust"/>
            <c:noEndCap val="0"/>
            <c:plus>
              <c:numRef>
                <c:f>'0904'!$BU$35:$CF$35</c:f>
                <c:numCache>
                  <c:formatCode>General</c:formatCode>
                  <c:ptCount val="12"/>
                  <c:pt idx="0">
                    <c:v>0.0573211504221111</c:v>
                  </c:pt>
                  <c:pt idx="1">
                    <c:v>0.0524729578549073</c:v>
                  </c:pt>
                  <c:pt idx="2">
                    <c:v>0.0412238101811175</c:v>
                  </c:pt>
                  <c:pt idx="3">
                    <c:v>0.0478977390896051</c:v>
                  </c:pt>
                  <c:pt idx="4">
                    <c:v>0.126773138209277</c:v>
                  </c:pt>
                  <c:pt idx="5">
                    <c:v>0.0581357429147886</c:v>
                  </c:pt>
                  <c:pt idx="6">
                    <c:v>0.0503999956840569</c:v>
                  </c:pt>
                  <c:pt idx="7">
                    <c:v>0.0437500159718253</c:v>
                  </c:pt>
                  <c:pt idx="8">
                    <c:v>0.0515243816533678</c:v>
                  </c:pt>
                  <c:pt idx="9">
                    <c:v>0.0997914491994847</c:v>
                  </c:pt>
                  <c:pt idx="10">
                    <c:v>0.0532057030694201</c:v>
                  </c:pt>
                  <c:pt idx="11">
                    <c:v>0.0503558763771845</c:v>
                  </c:pt>
                </c:numCache>
              </c:numRef>
            </c:plus>
            <c:minus>
              <c:numRef>
                <c:f>'0904'!$BU$35:$CF$35</c:f>
                <c:numCache>
                  <c:formatCode>General</c:formatCode>
                  <c:ptCount val="12"/>
                  <c:pt idx="0">
                    <c:v>0.0573211504221111</c:v>
                  </c:pt>
                  <c:pt idx="1">
                    <c:v>0.0524729578549073</c:v>
                  </c:pt>
                  <c:pt idx="2">
                    <c:v>0.0412238101811175</c:v>
                  </c:pt>
                  <c:pt idx="3">
                    <c:v>0.0478977390896051</c:v>
                  </c:pt>
                  <c:pt idx="4">
                    <c:v>0.126773138209277</c:v>
                  </c:pt>
                  <c:pt idx="5">
                    <c:v>0.0581357429147886</c:v>
                  </c:pt>
                  <c:pt idx="6">
                    <c:v>0.0503999956840569</c:v>
                  </c:pt>
                  <c:pt idx="7">
                    <c:v>0.0437500159718253</c:v>
                  </c:pt>
                  <c:pt idx="8">
                    <c:v>0.0515243816533678</c:v>
                  </c:pt>
                  <c:pt idx="9">
                    <c:v>0.0997914491994847</c:v>
                  </c:pt>
                  <c:pt idx="10">
                    <c:v>0.0532057030694201</c:v>
                  </c:pt>
                  <c:pt idx="11">
                    <c:v>0.0503558763771845</c:v>
                  </c:pt>
                </c:numCache>
              </c:numRef>
            </c:minus>
          </c:errBars>
          <c:cat>
            <c:multiLvlStrRef>
              <c:f>'0904'!#REF!</c:f>
            </c:multiLvlStrRef>
          </c:cat>
          <c:val>
            <c:numRef>
              <c:f>'0904'!$DO$34:$DZ$34</c:f>
              <c:numCache>
                <c:formatCode>General</c:formatCode>
                <c:ptCount val="12"/>
                <c:pt idx="0">
                  <c:v>3.058823529411764</c:v>
                </c:pt>
                <c:pt idx="1">
                  <c:v>2.882352941176471</c:v>
                </c:pt>
                <c:pt idx="2">
                  <c:v>2.5625</c:v>
                </c:pt>
                <c:pt idx="3">
                  <c:v>3.352941176470588</c:v>
                </c:pt>
                <c:pt idx="4">
                  <c:v>1.181818181818182</c:v>
                </c:pt>
                <c:pt idx="5">
                  <c:v>2.823529411764706</c:v>
                </c:pt>
                <c:pt idx="6">
                  <c:v>2.470588235294118</c:v>
                </c:pt>
                <c:pt idx="7">
                  <c:v>2.176470588235294</c:v>
                </c:pt>
                <c:pt idx="8">
                  <c:v>2.0</c:v>
                </c:pt>
                <c:pt idx="9">
                  <c:v>2.0</c:v>
                </c:pt>
                <c:pt idx="10">
                  <c:v>2.411764705882352</c:v>
                </c:pt>
                <c:pt idx="11">
                  <c:v>2.235294117647059</c:v>
                </c:pt>
              </c:numCache>
            </c:numRef>
          </c:val>
        </c:ser>
        <c:dLbls>
          <c:showLegendKey val="0"/>
          <c:showVal val="0"/>
          <c:showCatName val="0"/>
          <c:showSerName val="0"/>
          <c:showPercent val="0"/>
          <c:showBubbleSize val="0"/>
        </c:dLbls>
        <c:gapWidth val="150"/>
        <c:axId val="2136382648"/>
        <c:axId val="2136385624"/>
      </c:barChart>
      <c:catAx>
        <c:axId val="2136382648"/>
        <c:scaling>
          <c:orientation val="minMax"/>
        </c:scaling>
        <c:delete val="0"/>
        <c:axPos val="l"/>
        <c:numFmt formatCode="General" sourceLinked="1"/>
        <c:majorTickMark val="out"/>
        <c:minorTickMark val="none"/>
        <c:tickLblPos val="nextTo"/>
        <c:crossAx val="2136385624"/>
        <c:crosses val="autoZero"/>
        <c:auto val="1"/>
        <c:lblAlgn val="ctr"/>
        <c:lblOffset val="100"/>
        <c:noMultiLvlLbl val="0"/>
      </c:catAx>
      <c:valAx>
        <c:axId val="2136385624"/>
        <c:scaling>
          <c:orientation val="minMax"/>
          <c:max val="5.0"/>
        </c:scaling>
        <c:delete val="0"/>
        <c:axPos val="b"/>
        <c:numFmt formatCode="General" sourceLinked="1"/>
        <c:majorTickMark val="out"/>
        <c:minorTickMark val="none"/>
        <c:tickLblPos val="nextTo"/>
        <c:crossAx val="2136382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Facebook</c:v>
          </c:tx>
          <c:spPr>
            <a:noFill/>
            <a:ln>
              <a:solidFill>
                <a:schemeClr val="tx1"/>
              </a:solidFill>
            </a:ln>
          </c:spPr>
          <c:invertIfNegative val="0"/>
          <c:errBars>
            <c:errBarType val="both"/>
            <c:errValType val="cust"/>
            <c:noEndCap val="0"/>
            <c:plus>
              <c:numRef>
                <c:f>'0904'!$CG$35:$CK$35</c:f>
                <c:numCache>
                  <c:formatCode>General</c:formatCode>
                  <c:ptCount val="5"/>
                  <c:pt idx="0">
                    <c:v>0.041274262973775</c:v>
                  </c:pt>
                  <c:pt idx="1">
                    <c:v>0.0424346304781769</c:v>
                  </c:pt>
                  <c:pt idx="2">
                    <c:v>0.0179441371352664</c:v>
                  </c:pt>
                  <c:pt idx="3">
                    <c:v>0.0406357275860605</c:v>
                  </c:pt>
                  <c:pt idx="4">
                    <c:v>0.047107507729214</c:v>
                  </c:pt>
                </c:numCache>
              </c:numRef>
            </c:plus>
            <c:minus>
              <c:numRef>
                <c:f>'0904'!$CG$35:$CK$35</c:f>
                <c:numCache>
                  <c:formatCode>General</c:formatCode>
                  <c:ptCount val="5"/>
                  <c:pt idx="0">
                    <c:v>0.041274262973775</c:v>
                  </c:pt>
                  <c:pt idx="1">
                    <c:v>0.0424346304781769</c:v>
                  </c:pt>
                  <c:pt idx="2">
                    <c:v>0.0179441371352664</c:v>
                  </c:pt>
                  <c:pt idx="3">
                    <c:v>0.0406357275860605</c:v>
                  </c:pt>
                  <c:pt idx="4">
                    <c:v>0.047107507729214</c:v>
                  </c:pt>
                </c:numCache>
              </c:numRef>
            </c:minus>
          </c:errBars>
          <c:cat>
            <c:numRef>
              <c:f>'0904'!$CG$2:$CK$2</c:f>
              <c:numCache>
                <c:formatCode>General</c:formatCode>
                <c:ptCount val="5"/>
              </c:numCache>
            </c:numRef>
          </c:cat>
          <c:val>
            <c:numRef>
              <c:f>'0904'!$CG$34:$CK$34</c:f>
              <c:numCache>
                <c:formatCode>General</c:formatCode>
                <c:ptCount val="5"/>
                <c:pt idx="0">
                  <c:v>3.08695652173913</c:v>
                </c:pt>
                <c:pt idx="1">
                  <c:v>2.956521739130435</c:v>
                </c:pt>
                <c:pt idx="2">
                  <c:v>1.181818181818182</c:v>
                </c:pt>
                <c:pt idx="3">
                  <c:v>2.347826086956522</c:v>
                </c:pt>
                <c:pt idx="4">
                  <c:v>2.08695652173913</c:v>
                </c:pt>
              </c:numCache>
            </c:numRef>
          </c:val>
        </c:ser>
        <c:ser>
          <c:idx val="1"/>
          <c:order val="1"/>
          <c:tx>
            <c:v>Twitter</c:v>
          </c:tx>
          <c:spPr>
            <a:solidFill>
              <a:schemeClr val="tx1"/>
            </a:solidFill>
          </c:spPr>
          <c:invertIfNegative val="0"/>
          <c:errBars>
            <c:errBarType val="both"/>
            <c:errValType val="cust"/>
            <c:noEndCap val="0"/>
            <c:plus>
              <c:numRef>
                <c:f>'0904'!$EA$35:$EE$35</c:f>
                <c:numCache>
                  <c:formatCode>General</c:formatCode>
                  <c:ptCount val="5"/>
                  <c:pt idx="0">
                    <c:v>0.0520886283921797</c:v>
                  </c:pt>
                  <c:pt idx="1">
                    <c:v>0.0445758768313946</c:v>
                  </c:pt>
                  <c:pt idx="2">
                    <c:v>0.0213045830235381</c:v>
                  </c:pt>
                  <c:pt idx="3">
                    <c:v>0.0543626465992556</c:v>
                  </c:pt>
                  <c:pt idx="4">
                    <c:v>0.0606754790485125</c:v>
                  </c:pt>
                </c:numCache>
              </c:numRef>
            </c:plus>
            <c:minus>
              <c:numRef>
                <c:f>'0904'!$EA$35:$EE$35</c:f>
                <c:numCache>
                  <c:formatCode>General</c:formatCode>
                  <c:ptCount val="5"/>
                  <c:pt idx="0">
                    <c:v>0.0520886283921797</c:v>
                  </c:pt>
                  <c:pt idx="1">
                    <c:v>0.0445758768313946</c:v>
                  </c:pt>
                  <c:pt idx="2">
                    <c:v>0.0213045830235381</c:v>
                  </c:pt>
                  <c:pt idx="3">
                    <c:v>0.0543626465992556</c:v>
                  </c:pt>
                  <c:pt idx="4">
                    <c:v>0.0606754790485125</c:v>
                  </c:pt>
                </c:numCache>
              </c:numRef>
            </c:minus>
          </c:errBars>
          <c:cat>
            <c:numRef>
              <c:f>'0904'!$CG$2:$CK$2</c:f>
              <c:numCache>
                <c:formatCode>General</c:formatCode>
                <c:ptCount val="5"/>
              </c:numCache>
            </c:numRef>
          </c:cat>
          <c:val>
            <c:numRef>
              <c:f>'0904'!$EA$34:$EE$34</c:f>
              <c:numCache>
                <c:formatCode>General</c:formatCode>
                <c:ptCount val="5"/>
                <c:pt idx="0">
                  <c:v>3.055555555555555</c:v>
                </c:pt>
                <c:pt idx="1">
                  <c:v>3.055555555555555</c:v>
                </c:pt>
                <c:pt idx="2">
                  <c:v>1.166666666666667</c:v>
                </c:pt>
                <c:pt idx="3">
                  <c:v>2.388888888888889</c:v>
                </c:pt>
                <c:pt idx="4">
                  <c:v>2.388888888888889</c:v>
                </c:pt>
              </c:numCache>
            </c:numRef>
          </c:val>
        </c:ser>
        <c:dLbls>
          <c:showLegendKey val="0"/>
          <c:showVal val="0"/>
          <c:showCatName val="0"/>
          <c:showSerName val="0"/>
          <c:showPercent val="0"/>
          <c:showBubbleSize val="0"/>
        </c:dLbls>
        <c:gapWidth val="150"/>
        <c:axId val="2136422024"/>
        <c:axId val="2136425032"/>
      </c:barChart>
      <c:catAx>
        <c:axId val="2136422024"/>
        <c:scaling>
          <c:orientation val="minMax"/>
        </c:scaling>
        <c:delete val="0"/>
        <c:axPos val="l"/>
        <c:numFmt formatCode="General" sourceLinked="1"/>
        <c:majorTickMark val="out"/>
        <c:minorTickMark val="none"/>
        <c:tickLblPos val="nextTo"/>
        <c:txPr>
          <a:bodyPr/>
          <a:lstStyle/>
          <a:p>
            <a:pPr>
              <a:defRPr sz="900" baseline="0"/>
            </a:pPr>
            <a:endParaRPr lang="zh-CN"/>
          </a:p>
        </c:txPr>
        <c:crossAx val="2136425032"/>
        <c:crosses val="autoZero"/>
        <c:auto val="1"/>
        <c:lblAlgn val="ctr"/>
        <c:lblOffset val="100"/>
        <c:noMultiLvlLbl val="0"/>
      </c:catAx>
      <c:valAx>
        <c:axId val="2136425032"/>
        <c:scaling>
          <c:orientation val="minMax"/>
          <c:max val="5.0"/>
        </c:scaling>
        <c:delete val="0"/>
        <c:axPos val="b"/>
        <c:numFmt formatCode="General" sourceLinked="1"/>
        <c:majorTickMark val="out"/>
        <c:minorTickMark val="none"/>
        <c:tickLblPos val="nextTo"/>
        <c:crossAx val="2136422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75405331045558"/>
          <c:y val="0.0542988937043614"/>
          <c:w val="0.560515244575614"/>
          <c:h val="0.833094196558764"/>
        </c:manualLayout>
      </c:layout>
      <c:barChart>
        <c:barDir val="bar"/>
        <c:grouping val="clustered"/>
        <c:varyColors val="0"/>
        <c:ser>
          <c:idx val="0"/>
          <c:order val="0"/>
          <c:tx>
            <c:v>Facebook Confidence *</c:v>
          </c:tx>
          <c:spPr>
            <a:pattFill prst="ltDnDiag">
              <a:fgClr>
                <a:schemeClr val="tx1"/>
              </a:fgClr>
              <a:bgClr>
                <a:schemeClr val="bg1"/>
              </a:bgClr>
            </a:pattFill>
            <a:ln>
              <a:solidFill>
                <a:schemeClr val="tx1"/>
              </a:solidFill>
            </a:ln>
          </c:spPr>
          <c:invertIfNegative val="0"/>
          <c:errBars>
            <c:errBarType val="both"/>
            <c:errValType val="cust"/>
            <c:noEndCap val="0"/>
            <c:pl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plus>
            <c:min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'0904'!$BI$34:$BT$34</c:f>
              <c:numCache>
                <c:formatCode>General</c:formatCode>
                <c:ptCount val="12"/>
                <c:pt idx="0">
                  <c:v>3.375</c:v>
                </c:pt>
                <c:pt idx="1">
                  <c:v>3.625</c:v>
                </c:pt>
                <c:pt idx="2">
                  <c:v>2.916666666666666</c:v>
                </c:pt>
                <c:pt idx="3">
                  <c:v>3.76</c:v>
                </c:pt>
                <c:pt idx="4">
                  <c:v>1.941176470588235</c:v>
                </c:pt>
                <c:pt idx="5">
                  <c:v>3.333333333333333</c:v>
                </c:pt>
                <c:pt idx="6">
                  <c:v>3.48</c:v>
                </c:pt>
                <c:pt idx="7">
                  <c:v>2.76</c:v>
                </c:pt>
                <c:pt idx="8">
                  <c:v>2.583333333333333</c:v>
                </c:pt>
                <c:pt idx="9">
                  <c:v>3.055555555555555</c:v>
                </c:pt>
                <c:pt idx="10">
                  <c:v>2.68</c:v>
                </c:pt>
                <c:pt idx="11">
                  <c:v>2.25</c:v>
                </c:pt>
              </c:numCache>
            </c:numRef>
          </c:val>
        </c:ser>
        <c:ser>
          <c:idx val="1"/>
          <c:order val="1"/>
          <c:tx>
            <c:v>Twitter Confidence *</c:v>
          </c:tx>
          <c:spPr>
            <a:pattFill prst="ltDnDiag">
              <a:fgClr>
                <a:schemeClr val="tx1"/>
              </a:fgClr>
              <a:bgClr>
                <a:schemeClr val="tx1">
                  <a:lumMod val="75000"/>
                  <a:lumOff val="25000"/>
                </a:schemeClr>
              </a:bgClr>
            </a:pattFill>
          </c:spPr>
          <c:invertIfNegative val="0"/>
          <c:errBars>
            <c:errBarType val="both"/>
            <c:errValType val="cust"/>
            <c:noEndCap val="0"/>
            <c:pl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plus>
            <c:min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'0904'!$DC$34:$DN$34</c:f>
              <c:numCache>
                <c:formatCode>General</c:formatCode>
                <c:ptCount val="12"/>
                <c:pt idx="0">
                  <c:v>2.555555555555555</c:v>
                </c:pt>
                <c:pt idx="1">
                  <c:v>2.555555555555555</c:v>
                </c:pt>
                <c:pt idx="2">
                  <c:v>2.294117647058823</c:v>
                </c:pt>
                <c:pt idx="3">
                  <c:v>2.944444444444445</c:v>
                </c:pt>
                <c:pt idx="4">
                  <c:v>1.181818181818182</c:v>
                </c:pt>
                <c:pt idx="5">
                  <c:v>2.555555555555555</c:v>
                </c:pt>
                <c:pt idx="6">
                  <c:v>2.333333333333333</c:v>
                </c:pt>
                <c:pt idx="7">
                  <c:v>2.222222222222222</c:v>
                </c:pt>
                <c:pt idx="8">
                  <c:v>1.823529411764706</c:v>
                </c:pt>
                <c:pt idx="9">
                  <c:v>1.833333333333333</c:v>
                </c:pt>
                <c:pt idx="10">
                  <c:v>2.222222222222222</c:v>
                </c:pt>
                <c:pt idx="11">
                  <c:v>2.166666666666666</c:v>
                </c:pt>
              </c:numCache>
            </c:numRef>
          </c:val>
        </c:ser>
        <c:ser>
          <c:idx val="2"/>
          <c:order val="2"/>
          <c:tx>
            <c:v>Facebook Effectiveness #</c:v>
          </c:tx>
          <c:spPr>
            <a:noFill/>
            <a:ln>
              <a:solidFill>
                <a:schemeClr val="tx1"/>
              </a:solidFill>
            </a:ln>
          </c:spPr>
          <c:invertIfNegative val="0"/>
          <c:errBars>
            <c:errBarType val="both"/>
            <c:errValType val="cust"/>
            <c:noEndCap val="0"/>
            <c:pl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plus>
            <c:min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'0904'!$BU$34:$CF$34</c:f>
              <c:numCache>
                <c:formatCode>General</c:formatCode>
                <c:ptCount val="12"/>
                <c:pt idx="0">
                  <c:v>3.285714285714286</c:v>
                </c:pt>
                <c:pt idx="1">
                  <c:v>3.45</c:v>
                </c:pt>
                <c:pt idx="2">
                  <c:v>2.818181818181818</c:v>
                </c:pt>
                <c:pt idx="3">
                  <c:v>3.590909090909091</c:v>
                </c:pt>
                <c:pt idx="4">
                  <c:v>1.8</c:v>
                </c:pt>
                <c:pt idx="5">
                  <c:v>3.095238095238095</c:v>
                </c:pt>
                <c:pt idx="6">
                  <c:v>3.090909090909091</c:v>
                </c:pt>
                <c:pt idx="7">
                  <c:v>2.545454545454545</c:v>
                </c:pt>
                <c:pt idx="8">
                  <c:v>2.523809523809524</c:v>
                </c:pt>
                <c:pt idx="9">
                  <c:v>2.9375</c:v>
                </c:pt>
                <c:pt idx="10">
                  <c:v>2.681818181818182</c:v>
                </c:pt>
                <c:pt idx="11">
                  <c:v>2.285714285714286</c:v>
                </c:pt>
              </c:numCache>
            </c:numRef>
          </c:val>
        </c:ser>
        <c:ser>
          <c:idx val="3"/>
          <c:order val="3"/>
          <c:tx>
            <c:v>Twitter Effectiveness #</c:v>
          </c:tx>
          <c:spPr>
            <a:solidFill>
              <a:schemeClr val="tx1">
                <a:lumMod val="75000"/>
                <a:lumOff val="25000"/>
              </a:schemeClr>
            </a:solidFill>
            <a:ln>
              <a:solidFill>
                <a:schemeClr val="tx1"/>
              </a:solidFill>
            </a:ln>
          </c:spPr>
          <c:invertIfNegative val="0"/>
          <c:errBars>
            <c:errBarType val="both"/>
            <c:errValType val="cust"/>
            <c:noEndCap val="0"/>
            <c:pl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plus>
            <c:min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'0904'!$DO$34:$DZ$34</c:f>
              <c:numCache>
                <c:formatCode>General</c:formatCode>
                <c:ptCount val="12"/>
                <c:pt idx="0">
                  <c:v>3.058823529411764</c:v>
                </c:pt>
                <c:pt idx="1">
                  <c:v>2.882352941176471</c:v>
                </c:pt>
                <c:pt idx="2">
                  <c:v>2.5625</c:v>
                </c:pt>
                <c:pt idx="3">
                  <c:v>3.352941176470588</c:v>
                </c:pt>
                <c:pt idx="4">
                  <c:v>1.181818181818182</c:v>
                </c:pt>
                <c:pt idx="5">
                  <c:v>2.823529411764706</c:v>
                </c:pt>
                <c:pt idx="6">
                  <c:v>2.470588235294118</c:v>
                </c:pt>
                <c:pt idx="7">
                  <c:v>2.176470588235294</c:v>
                </c:pt>
                <c:pt idx="8">
                  <c:v>2.0</c:v>
                </c:pt>
                <c:pt idx="9">
                  <c:v>2.0</c:v>
                </c:pt>
                <c:pt idx="10">
                  <c:v>2.411764705882352</c:v>
                </c:pt>
                <c:pt idx="11">
                  <c:v>2.235294117647059</c:v>
                </c:pt>
              </c:numCache>
            </c:numRef>
          </c:val>
        </c:ser>
        <c:dLbls>
          <c:showLegendKey val="0"/>
          <c:showVal val="0"/>
          <c:showCatName val="0"/>
          <c:showSerName val="0"/>
          <c:showPercent val="0"/>
          <c:showBubbleSize val="0"/>
        </c:dLbls>
        <c:gapWidth val="150"/>
        <c:axId val="2136483528"/>
        <c:axId val="2136486664"/>
      </c:barChart>
      <c:catAx>
        <c:axId val="2136483528"/>
        <c:scaling>
          <c:orientation val="minMax"/>
        </c:scaling>
        <c:delete val="0"/>
        <c:axPos val="l"/>
        <c:numFmt formatCode="General" sourceLinked="1"/>
        <c:majorTickMark val="out"/>
        <c:minorTickMark val="none"/>
        <c:tickLblPos val="nextTo"/>
        <c:crossAx val="2136486664"/>
        <c:crosses val="autoZero"/>
        <c:auto val="1"/>
        <c:lblAlgn val="ctr"/>
        <c:lblOffset val="100"/>
        <c:noMultiLvlLbl val="0"/>
      </c:catAx>
      <c:valAx>
        <c:axId val="2136486664"/>
        <c:scaling>
          <c:orientation val="minMax"/>
          <c:max val="5.0"/>
        </c:scaling>
        <c:delete val="0"/>
        <c:axPos val="b"/>
        <c:numFmt formatCode="General" sourceLinked="0"/>
        <c:majorTickMark val="out"/>
        <c:minorTickMark val="none"/>
        <c:tickLblPos val="nextTo"/>
        <c:crossAx val="2136483528"/>
        <c:crosses val="autoZero"/>
        <c:crossBetween val="between"/>
      </c:valAx>
    </c:plotArea>
    <c:legend>
      <c:legendPos val="r"/>
      <c:layout>
        <c:manualLayout>
          <c:xMode val="edge"/>
          <c:yMode val="edge"/>
          <c:x val="0.808432339992398"/>
          <c:y val="0.084559880037544"/>
          <c:w val="0.191567709325915"/>
          <c:h val="0.362031224021812"/>
        </c:manualLayou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75405331045558"/>
          <c:y val="0.0542988937043614"/>
          <c:w val="0.61049415036746"/>
          <c:h val="0.833094196558764"/>
        </c:manualLayout>
      </c:layout>
      <c:barChart>
        <c:barDir val="bar"/>
        <c:grouping val="clustered"/>
        <c:varyColors val="0"/>
        <c:ser>
          <c:idx val="0"/>
          <c:order val="0"/>
          <c:tx>
            <c:v>Facebook Confidence *</c:v>
          </c:tx>
          <c:spPr>
            <a:noFill/>
            <a:ln>
              <a:solidFill>
                <a:schemeClr val="tx1"/>
              </a:solidFill>
            </a:ln>
          </c:spPr>
          <c:invertIfNegative val="0"/>
          <c:errBars>
            <c:errBarType val="both"/>
            <c:errValType val="cust"/>
            <c:noEndCap val="0"/>
            <c:pl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plus>
            <c:min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'0904'!$BI$34:$BT$34</c:f>
              <c:numCache>
                <c:formatCode>General</c:formatCode>
                <c:ptCount val="12"/>
                <c:pt idx="0">
                  <c:v>3.375</c:v>
                </c:pt>
                <c:pt idx="1">
                  <c:v>3.625</c:v>
                </c:pt>
                <c:pt idx="2">
                  <c:v>2.916666666666666</c:v>
                </c:pt>
                <c:pt idx="3">
                  <c:v>3.76</c:v>
                </c:pt>
                <c:pt idx="4">
                  <c:v>1.941176470588235</c:v>
                </c:pt>
                <c:pt idx="5">
                  <c:v>3.333333333333333</c:v>
                </c:pt>
                <c:pt idx="6">
                  <c:v>3.48</c:v>
                </c:pt>
                <c:pt idx="7">
                  <c:v>2.76</c:v>
                </c:pt>
                <c:pt idx="8">
                  <c:v>2.583333333333333</c:v>
                </c:pt>
                <c:pt idx="9">
                  <c:v>3.055555555555555</c:v>
                </c:pt>
                <c:pt idx="10">
                  <c:v>2.68</c:v>
                </c:pt>
                <c:pt idx="11">
                  <c:v>2.25</c:v>
                </c:pt>
              </c:numCache>
            </c:numRef>
          </c:val>
        </c:ser>
        <c:ser>
          <c:idx val="1"/>
          <c:order val="1"/>
          <c:tx>
            <c:v>Twitter Confidence *</c:v>
          </c:tx>
          <c:spPr>
            <a:solidFill>
              <a:schemeClr val="tx1"/>
            </a:solidFill>
          </c:spPr>
          <c:invertIfNegative val="0"/>
          <c:errBars>
            <c:errBarType val="both"/>
            <c:errValType val="cust"/>
            <c:noEndCap val="0"/>
            <c:pl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plus>
            <c:min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'0904'!$DC$34:$DN$34</c:f>
              <c:numCache>
                <c:formatCode>General</c:formatCode>
                <c:ptCount val="12"/>
                <c:pt idx="0">
                  <c:v>2.555555555555555</c:v>
                </c:pt>
                <c:pt idx="1">
                  <c:v>2.555555555555555</c:v>
                </c:pt>
                <c:pt idx="2">
                  <c:v>2.294117647058823</c:v>
                </c:pt>
                <c:pt idx="3">
                  <c:v>2.944444444444445</c:v>
                </c:pt>
                <c:pt idx="4">
                  <c:v>1.181818181818182</c:v>
                </c:pt>
                <c:pt idx="5">
                  <c:v>2.555555555555555</c:v>
                </c:pt>
                <c:pt idx="6">
                  <c:v>2.333333333333333</c:v>
                </c:pt>
                <c:pt idx="7">
                  <c:v>2.222222222222222</c:v>
                </c:pt>
                <c:pt idx="8">
                  <c:v>1.823529411764706</c:v>
                </c:pt>
                <c:pt idx="9">
                  <c:v>1.833333333333333</c:v>
                </c:pt>
                <c:pt idx="10">
                  <c:v>2.222222222222222</c:v>
                </c:pt>
                <c:pt idx="11">
                  <c:v>2.166666666666666</c:v>
                </c:pt>
              </c:numCache>
            </c:numRef>
          </c:val>
        </c:ser>
        <c:ser>
          <c:idx val="2"/>
          <c:order val="2"/>
          <c:tx>
            <c:v>Facebook Effectiveness #</c:v>
          </c:tx>
          <c:spPr>
            <a:solidFill>
              <a:schemeClr val="bg1">
                <a:lumMod val="75000"/>
              </a:schemeClr>
            </a:solidFill>
            <a:ln>
              <a:solidFill>
                <a:schemeClr val="tx1"/>
              </a:solidFill>
            </a:ln>
          </c:spPr>
          <c:invertIfNegative val="0"/>
          <c:errBars>
            <c:errBarType val="both"/>
            <c:errValType val="cust"/>
            <c:noEndCap val="0"/>
            <c:pl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plus>
            <c:minus>
              <c:numRef>
                <c:f>'0904'!$DC$35:$DN$35</c:f>
                <c:numCache>
                  <c:formatCode>General</c:formatCode>
                  <c:ptCount val="12"/>
                  <c:pt idx="0">
                    <c:v>0.0718624074181727</c:v>
                  </c:pt>
                  <c:pt idx="1">
                    <c:v>0.0546402448975357</c:v>
                  </c:pt>
                  <c:pt idx="2">
                    <c:v>0.0654189692988024</c:v>
                  </c:pt>
                  <c:pt idx="3">
                    <c:v>0.0749539248988489</c:v>
                  </c:pt>
                  <c:pt idx="4">
                    <c:v>0.101129979369486</c:v>
                  </c:pt>
                  <c:pt idx="5">
                    <c:v>0.0718624074181727</c:v>
                  </c:pt>
                  <c:pt idx="6">
                    <c:v>0.0602584605051823</c:v>
                  </c:pt>
                  <c:pt idx="7">
                    <c:v>0.0557368139671722</c:v>
                  </c:pt>
                  <c:pt idx="8">
                    <c:v>0.050559825512776</c:v>
                  </c:pt>
                  <c:pt idx="9">
                    <c:v>0.139141184989454</c:v>
                  </c:pt>
                  <c:pt idx="10">
                    <c:v>0.0726996675967912</c:v>
                  </c:pt>
                  <c:pt idx="11">
                    <c:v>0.0610070415117466</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'0904'!$BU$34:$CF$34</c:f>
              <c:numCache>
                <c:formatCode>General</c:formatCode>
                <c:ptCount val="12"/>
                <c:pt idx="0">
                  <c:v>3.285714285714286</c:v>
                </c:pt>
                <c:pt idx="1">
                  <c:v>3.45</c:v>
                </c:pt>
                <c:pt idx="2">
                  <c:v>2.818181818181818</c:v>
                </c:pt>
                <c:pt idx="3">
                  <c:v>3.590909090909091</c:v>
                </c:pt>
                <c:pt idx="4">
                  <c:v>1.8</c:v>
                </c:pt>
                <c:pt idx="5">
                  <c:v>3.095238095238095</c:v>
                </c:pt>
                <c:pt idx="6">
                  <c:v>3.090909090909091</c:v>
                </c:pt>
                <c:pt idx="7">
                  <c:v>2.545454545454545</c:v>
                </c:pt>
                <c:pt idx="8">
                  <c:v>2.523809523809524</c:v>
                </c:pt>
                <c:pt idx="9">
                  <c:v>2.9375</c:v>
                </c:pt>
                <c:pt idx="10">
                  <c:v>2.681818181818182</c:v>
                </c:pt>
                <c:pt idx="11">
                  <c:v>2.285714285714286</c:v>
                </c:pt>
              </c:numCache>
            </c:numRef>
          </c:val>
        </c:ser>
        <c:ser>
          <c:idx val="3"/>
          <c:order val="3"/>
          <c:tx>
            <c:v>Twitter Effectiveness #</c:v>
          </c:tx>
          <c:spPr>
            <a:solidFill>
              <a:schemeClr val="tx1">
                <a:lumMod val="75000"/>
                <a:lumOff val="25000"/>
              </a:schemeClr>
            </a:solidFill>
            <a:ln>
              <a:solidFill>
                <a:schemeClr val="tx1"/>
              </a:solidFill>
            </a:ln>
          </c:spPr>
          <c:invertIfNegative val="0"/>
          <c:errBars>
            <c:errBarType val="both"/>
            <c:errValType val="cust"/>
            <c:noEndCap val="0"/>
            <c:pl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plus>
            <c:minus>
              <c:numRef>
                <c:f>'0904'!$BI$35:$BT$35</c:f>
                <c:numCache>
                  <c:formatCode>General</c:formatCode>
                  <c:ptCount val="12"/>
                  <c:pt idx="0">
                    <c:v>0.0493443492025653</c:v>
                  </c:pt>
                  <c:pt idx="1">
                    <c:v>0.0421586120003104</c:v>
                  </c:pt>
                  <c:pt idx="2">
                    <c:v>0.044258902409048</c:v>
                  </c:pt>
                  <c:pt idx="3">
                    <c:v>0.0387814388593306</c:v>
                  </c:pt>
                  <c:pt idx="4">
                    <c:v>0.138725393965955</c:v>
                  </c:pt>
                  <c:pt idx="5">
                    <c:v>0.0523416752546822</c:v>
                  </c:pt>
                  <c:pt idx="6">
                    <c:v>0.041825032376955</c:v>
                  </c:pt>
                  <c:pt idx="7">
                    <c:v>0.0465904138924164</c:v>
                  </c:pt>
                  <c:pt idx="8">
                    <c:v>0.0542690039626822</c:v>
                  </c:pt>
                  <c:pt idx="9">
                    <c:v>0.100906066448977</c:v>
                  </c:pt>
                  <c:pt idx="10">
                    <c:v>0.0472158165590021</c:v>
                  </c:pt>
                  <c:pt idx="11">
                    <c:v>0.0500677604466882</c:v>
                  </c:pt>
                </c:numCache>
              </c:numRef>
            </c:minus>
          </c:errBars>
          <c:cat>
            <c:strRef>
              <c:f>'0904'!$CF$43:$CF$54</c:f>
              <c:strCache>
                <c:ptCount val="12"/>
                <c:pt idx="0">
                  <c:v>Increasing traffic to your website *</c:v>
                </c:pt>
                <c:pt idx="1">
                  <c:v>Educating people about environmental issues #*</c:v>
                </c:pt>
                <c:pt idx="2">
                  <c:v>Moving people to environmental action #*</c:v>
                </c:pt>
                <c:pt idx="3">
                  <c:v>Increasing awareness of organization *</c:v>
                </c:pt>
                <c:pt idx="4">
                  <c:v>Raising money for the organization #*</c:v>
                </c:pt>
                <c:pt idx="5">
                  <c:v>Spreading out information broadly #*</c:v>
                </c:pt>
                <c:pt idx="6">
                  <c:v>Enhancing relations with existing constituents #*</c:v>
                </c:pt>
                <c:pt idx="7">
                  <c:v>Fostering discussion</c:v>
                </c:pt>
                <c:pt idx="8">
                  <c:v>Getting feedback from constituents #*</c:v>
                </c:pt>
                <c:pt idx="9">
                  <c:v>Recruiting new volunteers *</c:v>
                </c:pt>
                <c:pt idx="10">
                  <c:v>Collborating with other organizations</c:v>
                </c:pt>
                <c:pt idx="11">
                  <c:v>Attracting media attention</c:v>
                </c:pt>
              </c:strCache>
            </c:strRef>
          </c:cat>
          <c:val>
            <c:numRef>
              <c:f>'0904'!$DO$34:$DZ$34</c:f>
              <c:numCache>
                <c:formatCode>General</c:formatCode>
                <c:ptCount val="12"/>
                <c:pt idx="0">
                  <c:v>3.058823529411764</c:v>
                </c:pt>
                <c:pt idx="1">
                  <c:v>2.882352941176471</c:v>
                </c:pt>
                <c:pt idx="2">
                  <c:v>2.5625</c:v>
                </c:pt>
                <c:pt idx="3">
                  <c:v>3.352941176470588</c:v>
                </c:pt>
                <c:pt idx="4">
                  <c:v>1.181818181818182</c:v>
                </c:pt>
                <c:pt idx="5">
                  <c:v>2.823529411764706</c:v>
                </c:pt>
                <c:pt idx="6">
                  <c:v>2.470588235294118</c:v>
                </c:pt>
                <c:pt idx="7">
                  <c:v>2.176470588235294</c:v>
                </c:pt>
                <c:pt idx="8">
                  <c:v>2.0</c:v>
                </c:pt>
                <c:pt idx="9">
                  <c:v>2.0</c:v>
                </c:pt>
                <c:pt idx="10">
                  <c:v>2.411764705882352</c:v>
                </c:pt>
                <c:pt idx="11">
                  <c:v>2.235294117647059</c:v>
                </c:pt>
              </c:numCache>
            </c:numRef>
          </c:val>
        </c:ser>
        <c:dLbls>
          <c:showLegendKey val="0"/>
          <c:showVal val="0"/>
          <c:showCatName val="0"/>
          <c:showSerName val="0"/>
          <c:showPercent val="0"/>
          <c:showBubbleSize val="0"/>
        </c:dLbls>
        <c:gapWidth val="150"/>
        <c:axId val="2096884824"/>
        <c:axId val="2096887960"/>
      </c:barChart>
      <c:catAx>
        <c:axId val="2096884824"/>
        <c:scaling>
          <c:orientation val="minMax"/>
        </c:scaling>
        <c:delete val="0"/>
        <c:axPos val="l"/>
        <c:numFmt formatCode="General" sourceLinked="1"/>
        <c:majorTickMark val="out"/>
        <c:minorTickMark val="none"/>
        <c:tickLblPos val="nextTo"/>
        <c:crossAx val="2096887960"/>
        <c:crosses val="autoZero"/>
        <c:auto val="1"/>
        <c:lblAlgn val="ctr"/>
        <c:lblOffset val="100"/>
        <c:noMultiLvlLbl val="0"/>
      </c:catAx>
      <c:valAx>
        <c:axId val="2096887960"/>
        <c:scaling>
          <c:orientation val="minMax"/>
          <c:max val="5.0"/>
        </c:scaling>
        <c:delete val="0"/>
        <c:axPos val="b"/>
        <c:numFmt formatCode="General" sourceLinked="0"/>
        <c:majorTickMark val="out"/>
        <c:minorTickMark val="none"/>
        <c:tickLblPos val="nextTo"/>
        <c:crossAx val="2096884824"/>
        <c:crosses val="autoZero"/>
        <c:crossBetween val="between"/>
      </c:valAx>
    </c:plotArea>
    <c:legend>
      <c:legendPos val="r"/>
      <c:layout>
        <c:manualLayout>
          <c:xMode val="edge"/>
          <c:yMode val="edge"/>
          <c:x val="0.808432339992398"/>
          <c:y val="0.084559880037544"/>
          <c:w val="0.191567709325915"/>
          <c:h val="0.362031224021812"/>
        </c:manualLayout>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information</c:v>
          </c:tx>
          <c:spPr>
            <a:ln w="28575">
              <a:noFill/>
            </a:ln>
          </c:spPr>
          <c:xVal>
            <c:numRef>
              <c:f>'0906'!$K$3:$K$32</c:f>
              <c:numCache>
                <c:formatCode>General</c:formatCode>
                <c:ptCount val="30"/>
                <c:pt idx="0">
                  <c:v>39.0</c:v>
                </c:pt>
                <c:pt idx="1">
                  <c:v>67.0</c:v>
                </c:pt>
                <c:pt idx="2">
                  <c:v>10.0</c:v>
                </c:pt>
                <c:pt idx="5">
                  <c:v>61.0</c:v>
                </c:pt>
                <c:pt idx="6">
                  <c:v>30.0</c:v>
                </c:pt>
                <c:pt idx="7">
                  <c:v>32.0</c:v>
                </c:pt>
                <c:pt idx="8">
                  <c:v>16.0</c:v>
                </c:pt>
                <c:pt idx="9">
                  <c:v>36.0</c:v>
                </c:pt>
                <c:pt idx="10">
                  <c:v>28.0</c:v>
                </c:pt>
                <c:pt idx="11">
                  <c:v>71.0</c:v>
                </c:pt>
                <c:pt idx="12">
                  <c:v>51.0</c:v>
                </c:pt>
                <c:pt idx="13">
                  <c:v>55.0</c:v>
                </c:pt>
                <c:pt idx="14">
                  <c:v>60.0</c:v>
                </c:pt>
                <c:pt idx="15">
                  <c:v>19.0</c:v>
                </c:pt>
                <c:pt idx="16">
                  <c:v>79.0</c:v>
                </c:pt>
                <c:pt idx="17">
                  <c:v>76.0</c:v>
                </c:pt>
                <c:pt idx="18">
                  <c:v>49.0</c:v>
                </c:pt>
                <c:pt idx="20">
                  <c:v>45.0</c:v>
                </c:pt>
                <c:pt idx="21">
                  <c:v>64.0</c:v>
                </c:pt>
                <c:pt idx="22">
                  <c:v>65.0</c:v>
                </c:pt>
                <c:pt idx="24">
                  <c:v>11.0</c:v>
                </c:pt>
                <c:pt idx="25">
                  <c:v>32.0</c:v>
                </c:pt>
                <c:pt idx="27">
                  <c:v>54.0</c:v>
                </c:pt>
                <c:pt idx="29">
                  <c:v>29.0</c:v>
                </c:pt>
              </c:numCache>
            </c:numRef>
          </c:xVal>
          <c:yVal>
            <c:numRef>
              <c:f>'0906'!$I$3:$I$32</c:f>
              <c:numCache>
                <c:formatCode>General</c:formatCode>
                <c:ptCount val="30"/>
                <c:pt idx="0">
                  <c:v>76.0</c:v>
                </c:pt>
                <c:pt idx="1">
                  <c:v>68.0</c:v>
                </c:pt>
                <c:pt idx="2">
                  <c:v>1096.0</c:v>
                </c:pt>
                <c:pt idx="5">
                  <c:v>1310.0</c:v>
                </c:pt>
                <c:pt idx="6">
                  <c:v>2461.0</c:v>
                </c:pt>
                <c:pt idx="7">
                  <c:v>1310.0</c:v>
                </c:pt>
                <c:pt idx="8">
                  <c:v>69.0</c:v>
                </c:pt>
                <c:pt idx="9">
                  <c:v>770.0</c:v>
                </c:pt>
                <c:pt idx="10">
                  <c:v>3177.0</c:v>
                </c:pt>
                <c:pt idx="11">
                  <c:v>355.0</c:v>
                </c:pt>
                <c:pt idx="12">
                  <c:v>101.0</c:v>
                </c:pt>
                <c:pt idx="13">
                  <c:v>275.0</c:v>
                </c:pt>
                <c:pt idx="14">
                  <c:v>77.0</c:v>
                </c:pt>
                <c:pt idx="15">
                  <c:v>476.0</c:v>
                </c:pt>
                <c:pt idx="16">
                  <c:v>2728.0</c:v>
                </c:pt>
                <c:pt idx="17">
                  <c:v>2087.0</c:v>
                </c:pt>
                <c:pt idx="18">
                  <c:v>225.0</c:v>
                </c:pt>
                <c:pt idx="20">
                  <c:v>923.0</c:v>
                </c:pt>
                <c:pt idx="21">
                  <c:v>2833.0</c:v>
                </c:pt>
                <c:pt idx="22">
                  <c:v>4368.0</c:v>
                </c:pt>
                <c:pt idx="24">
                  <c:v>64.0</c:v>
                </c:pt>
                <c:pt idx="25">
                  <c:v>624.0</c:v>
                </c:pt>
                <c:pt idx="27">
                  <c:v>860.0</c:v>
                </c:pt>
                <c:pt idx="29">
                  <c:v>3269.0</c:v>
                </c:pt>
              </c:numCache>
            </c:numRef>
          </c:yVal>
          <c:smooth val="0"/>
        </c:ser>
        <c:ser>
          <c:idx val="1"/>
          <c:order val="1"/>
          <c:tx>
            <c:v>community</c:v>
          </c:tx>
          <c:spPr>
            <a:ln w="28575">
              <a:noFill/>
            </a:ln>
          </c:spPr>
          <c:xVal>
            <c:numRef>
              <c:f>'0906'!$L$3:$L$32</c:f>
              <c:numCache>
                <c:formatCode>General</c:formatCode>
                <c:ptCount val="30"/>
                <c:pt idx="0">
                  <c:v>30.0</c:v>
                </c:pt>
                <c:pt idx="1">
                  <c:v>10.0</c:v>
                </c:pt>
                <c:pt idx="2">
                  <c:v>74.0</c:v>
                </c:pt>
                <c:pt idx="5">
                  <c:v>28.0</c:v>
                </c:pt>
                <c:pt idx="6">
                  <c:v>43.0</c:v>
                </c:pt>
                <c:pt idx="7">
                  <c:v>27.0</c:v>
                </c:pt>
                <c:pt idx="8">
                  <c:v>6.0</c:v>
                </c:pt>
                <c:pt idx="9">
                  <c:v>25.0</c:v>
                </c:pt>
                <c:pt idx="10">
                  <c:v>17.0</c:v>
                </c:pt>
                <c:pt idx="11">
                  <c:v>20.0</c:v>
                </c:pt>
                <c:pt idx="12">
                  <c:v>43.0</c:v>
                </c:pt>
                <c:pt idx="13">
                  <c:v>20.0</c:v>
                </c:pt>
                <c:pt idx="14">
                  <c:v>10.0</c:v>
                </c:pt>
                <c:pt idx="15">
                  <c:v>45.0</c:v>
                </c:pt>
                <c:pt idx="16">
                  <c:v>5.0</c:v>
                </c:pt>
                <c:pt idx="17">
                  <c:v>8.0</c:v>
                </c:pt>
                <c:pt idx="18">
                  <c:v>16.0</c:v>
                </c:pt>
                <c:pt idx="20">
                  <c:v>19.0</c:v>
                </c:pt>
                <c:pt idx="21">
                  <c:v>10.0</c:v>
                </c:pt>
                <c:pt idx="22">
                  <c:v>30.0</c:v>
                </c:pt>
                <c:pt idx="24">
                  <c:v>2.0</c:v>
                </c:pt>
                <c:pt idx="25">
                  <c:v>42.0</c:v>
                </c:pt>
                <c:pt idx="27">
                  <c:v>24.0</c:v>
                </c:pt>
                <c:pt idx="29">
                  <c:v>31.0</c:v>
                </c:pt>
              </c:numCache>
            </c:numRef>
          </c:xVal>
          <c:yVal>
            <c:numRef>
              <c:f>'0906'!$I$3:$I$32</c:f>
              <c:numCache>
                <c:formatCode>General</c:formatCode>
                <c:ptCount val="30"/>
                <c:pt idx="0">
                  <c:v>76.0</c:v>
                </c:pt>
                <c:pt idx="1">
                  <c:v>68.0</c:v>
                </c:pt>
                <c:pt idx="2">
                  <c:v>1096.0</c:v>
                </c:pt>
                <c:pt idx="5">
                  <c:v>1310.0</c:v>
                </c:pt>
                <c:pt idx="6">
                  <c:v>2461.0</c:v>
                </c:pt>
                <c:pt idx="7">
                  <c:v>1310.0</c:v>
                </c:pt>
                <c:pt idx="8">
                  <c:v>69.0</c:v>
                </c:pt>
                <c:pt idx="9">
                  <c:v>770.0</c:v>
                </c:pt>
                <c:pt idx="10">
                  <c:v>3177.0</c:v>
                </c:pt>
                <c:pt idx="11">
                  <c:v>355.0</c:v>
                </c:pt>
                <c:pt idx="12">
                  <c:v>101.0</c:v>
                </c:pt>
                <c:pt idx="13">
                  <c:v>275.0</c:v>
                </c:pt>
                <c:pt idx="14">
                  <c:v>77.0</c:v>
                </c:pt>
                <c:pt idx="15">
                  <c:v>476.0</c:v>
                </c:pt>
                <c:pt idx="16">
                  <c:v>2728.0</c:v>
                </c:pt>
                <c:pt idx="17">
                  <c:v>2087.0</c:v>
                </c:pt>
                <c:pt idx="18">
                  <c:v>225.0</c:v>
                </c:pt>
                <c:pt idx="20">
                  <c:v>923.0</c:v>
                </c:pt>
                <c:pt idx="21">
                  <c:v>2833.0</c:v>
                </c:pt>
                <c:pt idx="22">
                  <c:v>4368.0</c:v>
                </c:pt>
                <c:pt idx="24">
                  <c:v>64.0</c:v>
                </c:pt>
                <c:pt idx="25">
                  <c:v>624.0</c:v>
                </c:pt>
                <c:pt idx="27">
                  <c:v>860.0</c:v>
                </c:pt>
                <c:pt idx="29">
                  <c:v>3269.0</c:v>
                </c:pt>
              </c:numCache>
            </c:numRef>
          </c:yVal>
          <c:smooth val="0"/>
        </c:ser>
        <c:ser>
          <c:idx val="2"/>
          <c:order val="2"/>
          <c:tx>
            <c:v>Action</c:v>
          </c:tx>
          <c:spPr>
            <a:ln w="28575">
              <a:noFill/>
            </a:ln>
          </c:spPr>
          <c:xVal>
            <c:numRef>
              <c:f>'0906'!$M$3:$M$32</c:f>
              <c:numCache>
                <c:formatCode>General</c:formatCode>
                <c:ptCount val="30"/>
                <c:pt idx="0">
                  <c:v>18.0</c:v>
                </c:pt>
                <c:pt idx="1">
                  <c:v>21.0</c:v>
                </c:pt>
                <c:pt idx="2">
                  <c:v>10.0</c:v>
                </c:pt>
                <c:pt idx="5">
                  <c:v>8.0</c:v>
                </c:pt>
                <c:pt idx="6">
                  <c:v>27.0</c:v>
                </c:pt>
                <c:pt idx="7">
                  <c:v>41.0</c:v>
                </c:pt>
                <c:pt idx="8">
                  <c:v>55.0</c:v>
                </c:pt>
                <c:pt idx="9">
                  <c:v>38.0</c:v>
                </c:pt>
                <c:pt idx="10">
                  <c:v>40.0</c:v>
                </c:pt>
                <c:pt idx="11">
                  <c:v>9.0</c:v>
                </c:pt>
                <c:pt idx="12">
                  <c:v>31.0</c:v>
                </c:pt>
                <c:pt idx="13">
                  <c:v>25.0</c:v>
                </c:pt>
                <c:pt idx="14">
                  <c:v>24.0</c:v>
                </c:pt>
                <c:pt idx="15">
                  <c:v>34.0</c:v>
                </c:pt>
                <c:pt idx="16">
                  <c:v>11.0</c:v>
                </c:pt>
                <c:pt idx="17">
                  <c:v>16.0</c:v>
                </c:pt>
                <c:pt idx="18">
                  <c:v>32.0</c:v>
                </c:pt>
                <c:pt idx="20">
                  <c:v>36.0</c:v>
                </c:pt>
                <c:pt idx="21">
                  <c:v>26.0</c:v>
                </c:pt>
                <c:pt idx="22">
                  <c:v>0.0</c:v>
                </c:pt>
                <c:pt idx="24">
                  <c:v>3.0</c:v>
                </c:pt>
                <c:pt idx="25">
                  <c:v>20.0</c:v>
                </c:pt>
                <c:pt idx="27">
                  <c:v>25.0</c:v>
                </c:pt>
                <c:pt idx="29">
                  <c:v>33.0</c:v>
                </c:pt>
              </c:numCache>
            </c:numRef>
          </c:xVal>
          <c:yVal>
            <c:numRef>
              <c:f>'0906'!$I$3:$I$32</c:f>
              <c:numCache>
                <c:formatCode>General</c:formatCode>
                <c:ptCount val="30"/>
                <c:pt idx="0">
                  <c:v>76.0</c:v>
                </c:pt>
                <c:pt idx="1">
                  <c:v>68.0</c:v>
                </c:pt>
                <c:pt idx="2">
                  <c:v>1096.0</c:v>
                </c:pt>
                <c:pt idx="5">
                  <c:v>1310.0</c:v>
                </c:pt>
                <c:pt idx="6">
                  <c:v>2461.0</c:v>
                </c:pt>
                <c:pt idx="7">
                  <c:v>1310.0</c:v>
                </c:pt>
                <c:pt idx="8">
                  <c:v>69.0</c:v>
                </c:pt>
                <c:pt idx="9">
                  <c:v>770.0</c:v>
                </c:pt>
                <c:pt idx="10">
                  <c:v>3177.0</c:v>
                </c:pt>
                <c:pt idx="11">
                  <c:v>355.0</c:v>
                </c:pt>
                <c:pt idx="12">
                  <c:v>101.0</c:v>
                </c:pt>
                <c:pt idx="13">
                  <c:v>275.0</c:v>
                </c:pt>
                <c:pt idx="14">
                  <c:v>77.0</c:v>
                </c:pt>
                <c:pt idx="15">
                  <c:v>476.0</c:v>
                </c:pt>
                <c:pt idx="16">
                  <c:v>2728.0</c:v>
                </c:pt>
                <c:pt idx="17">
                  <c:v>2087.0</c:v>
                </c:pt>
                <c:pt idx="18">
                  <c:v>225.0</c:v>
                </c:pt>
                <c:pt idx="20">
                  <c:v>923.0</c:v>
                </c:pt>
                <c:pt idx="21">
                  <c:v>2833.0</c:v>
                </c:pt>
                <c:pt idx="22">
                  <c:v>4368.0</c:v>
                </c:pt>
                <c:pt idx="24">
                  <c:v>64.0</c:v>
                </c:pt>
                <c:pt idx="25">
                  <c:v>624.0</c:v>
                </c:pt>
                <c:pt idx="27">
                  <c:v>860.0</c:v>
                </c:pt>
                <c:pt idx="29">
                  <c:v>3269.0</c:v>
                </c:pt>
              </c:numCache>
            </c:numRef>
          </c:yVal>
          <c:smooth val="0"/>
        </c:ser>
        <c:dLbls>
          <c:showLegendKey val="0"/>
          <c:showVal val="0"/>
          <c:showCatName val="0"/>
          <c:showSerName val="0"/>
          <c:showPercent val="0"/>
          <c:showBubbleSize val="0"/>
        </c:dLbls>
        <c:axId val="2096961224"/>
        <c:axId val="2096964216"/>
      </c:scatterChart>
      <c:valAx>
        <c:axId val="2096961224"/>
        <c:scaling>
          <c:orientation val="minMax"/>
        </c:scaling>
        <c:delete val="0"/>
        <c:axPos val="b"/>
        <c:numFmt formatCode="General" sourceLinked="1"/>
        <c:majorTickMark val="out"/>
        <c:minorTickMark val="none"/>
        <c:tickLblPos val="nextTo"/>
        <c:crossAx val="2096964216"/>
        <c:crosses val="autoZero"/>
        <c:crossBetween val="midCat"/>
      </c:valAx>
      <c:valAx>
        <c:axId val="2096964216"/>
        <c:scaling>
          <c:orientation val="minMax"/>
        </c:scaling>
        <c:delete val="0"/>
        <c:axPos val="l"/>
        <c:majorGridlines/>
        <c:numFmt formatCode="General" sourceLinked="1"/>
        <c:majorTickMark val="out"/>
        <c:minorTickMark val="none"/>
        <c:tickLblPos val="nextTo"/>
        <c:crossAx val="20969612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Twitter</c:v>
          </c:tx>
          <c:invertIfNegative val="0"/>
          <c:cat>
            <c:strLit>
              <c:ptCount val="3"/>
              <c:pt idx="0">
                <c:v>Information</c:v>
              </c:pt>
              <c:pt idx="1">
                <c:v> Community</c:v>
              </c:pt>
              <c:pt idx="2">
                <c:v> Action</c:v>
              </c:pt>
            </c:strLit>
          </c:cat>
          <c:val>
            <c:numRef>
              <c:f>'0906'!$K$34:$M$34</c:f>
              <c:numCache>
                <c:formatCode>General</c:formatCode>
                <c:ptCount val="3"/>
                <c:pt idx="0">
                  <c:v>44.95833333333334</c:v>
                </c:pt>
                <c:pt idx="1">
                  <c:v>24.375</c:v>
                </c:pt>
                <c:pt idx="2">
                  <c:v>24.29166666666667</c:v>
                </c:pt>
              </c:numCache>
            </c:numRef>
          </c:val>
        </c:ser>
        <c:ser>
          <c:idx val="1"/>
          <c:order val="1"/>
          <c:tx>
            <c:v>Facebook</c:v>
          </c:tx>
          <c:invertIfNegative val="0"/>
          <c:cat>
            <c:strLit>
              <c:ptCount val="3"/>
              <c:pt idx="0">
                <c:v>Information</c:v>
              </c:pt>
              <c:pt idx="1">
                <c:v> Community</c:v>
              </c:pt>
              <c:pt idx="2">
                <c:v> Action</c:v>
              </c:pt>
            </c:strLit>
          </c:cat>
          <c:val>
            <c:numRef>
              <c:f>'0906'!$AM$34:$AO$34</c:f>
              <c:numCache>
                <c:formatCode>General</c:formatCode>
                <c:ptCount val="3"/>
                <c:pt idx="0">
                  <c:v>49.91666666666666</c:v>
                </c:pt>
                <c:pt idx="1">
                  <c:v>17.41666666666667</c:v>
                </c:pt>
                <c:pt idx="2">
                  <c:v>32.66666666666666</c:v>
                </c:pt>
              </c:numCache>
            </c:numRef>
          </c:val>
        </c:ser>
        <c:dLbls>
          <c:showLegendKey val="0"/>
          <c:showVal val="0"/>
          <c:showCatName val="0"/>
          <c:showSerName val="0"/>
          <c:showPercent val="0"/>
          <c:showBubbleSize val="0"/>
        </c:dLbls>
        <c:gapWidth val="150"/>
        <c:axId val="2134963960"/>
        <c:axId val="2134960968"/>
      </c:barChart>
      <c:catAx>
        <c:axId val="2134963960"/>
        <c:scaling>
          <c:orientation val="minMax"/>
        </c:scaling>
        <c:delete val="0"/>
        <c:axPos val="b"/>
        <c:majorTickMark val="out"/>
        <c:minorTickMark val="none"/>
        <c:tickLblPos val="nextTo"/>
        <c:crossAx val="2134960968"/>
        <c:crosses val="autoZero"/>
        <c:auto val="1"/>
        <c:lblAlgn val="ctr"/>
        <c:lblOffset val="100"/>
        <c:noMultiLvlLbl val="0"/>
      </c:catAx>
      <c:valAx>
        <c:axId val="2134960968"/>
        <c:scaling>
          <c:orientation val="minMax"/>
        </c:scaling>
        <c:delete val="0"/>
        <c:axPos val="l"/>
        <c:majorGridlines/>
        <c:numFmt formatCode="General" sourceLinked="1"/>
        <c:majorTickMark val="out"/>
        <c:minorTickMark val="none"/>
        <c:tickLblPos val="nextTo"/>
        <c:crossAx val="2134963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Twitter</c:v>
          </c:tx>
          <c:invertIfNegative val="0"/>
          <c:cat>
            <c:strRef>
              <c:f>'0906'!$Q$67:$AF$67</c:f>
              <c:strCache>
                <c:ptCount val="16"/>
                <c:pt idx="0">
                  <c:v>edu</c:v>
                </c:pt>
                <c:pt idx="1">
                  <c:v>media</c:v>
                </c:pt>
                <c:pt idx="2">
                  <c:v>news</c:v>
                </c:pt>
                <c:pt idx="3">
                  <c:v>press</c:v>
                </c:pt>
                <c:pt idx="4">
                  <c:v>tools</c:v>
                </c:pt>
                <c:pt idx="5">
                  <c:v>website</c:v>
                </c:pt>
                <c:pt idx="6">
                  <c:v>conversation</c:v>
                </c:pt>
                <c:pt idx="7">
                  <c:v>other site</c:v>
                </c:pt>
                <c:pt idx="8">
                  <c:v> thanks</c:v>
                </c:pt>
                <c:pt idx="9">
                  <c:v>report of event</c:v>
                </c:pt>
                <c:pt idx="10">
                  <c:v>advocacy</c:v>
                </c:pt>
                <c:pt idx="11">
                  <c:v>call for action</c:v>
                </c:pt>
                <c:pt idx="12">
                  <c:v>event</c:v>
                </c:pt>
                <c:pt idx="13">
                  <c:v>raise funding</c:v>
                </c:pt>
                <c:pt idx="14">
                  <c:v>recruiting</c:v>
                </c:pt>
                <c:pt idx="15">
                  <c:v>Special day</c:v>
                </c:pt>
              </c:strCache>
            </c:strRef>
          </c:cat>
          <c:val>
            <c:numRef>
              <c:f>'0906'!$O$34:$AD$34</c:f>
              <c:numCache>
                <c:formatCode>General</c:formatCode>
                <c:ptCount val="16"/>
                <c:pt idx="0">
                  <c:v>3.041666666666667</c:v>
                </c:pt>
                <c:pt idx="1">
                  <c:v>3.333333333333333</c:v>
                </c:pt>
                <c:pt idx="2">
                  <c:v>29.91666666666667</c:v>
                </c:pt>
                <c:pt idx="3">
                  <c:v>2.291666666666666</c:v>
                </c:pt>
                <c:pt idx="4">
                  <c:v>2.25</c:v>
                </c:pt>
                <c:pt idx="5">
                  <c:v>4.125</c:v>
                </c:pt>
                <c:pt idx="6">
                  <c:v>3.166666666666666</c:v>
                </c:pt>
                <c:pt idx="7">
                  <c:v>5.416666666666666</c:v>
                </c:pt>
                <c:pt idx="8">
                  <c:v>9.833333333333333</c:v>
                </c:pt>
                <c:pt idx="9">
                  <c:v>9.125</c:v>
                </c:pt>
                <c:pt idx="10">
                  <c:v>2.25</c:v>
                </c:pt>
                <c:pt idx="11">
                  <c:v>1.458333333333333</c:v>
                </c:pt>
                <c:pt idx="12">
                  <c:v>16.625</c:v>
                </c:pt>
                <c:pt idx="13">
                  <c:v>0.375</c:v>
                </c:pt>
                <c:pt idx="14">
                  <c:v>2.291666666666666</c:v>
                </c:pt>
                <c:pt idx="15">
                  <c:v>1.291666666666667</c:v>
                </c:pt>
              </c:numCache>
            </c:numRef>
          </c:val>
        </c:ser>
        <c:ser>
          <c:idx val="1"/>
          <c:order val="1"/>
          <c:tx>
            <c:v>Facebook</c:v>
          </c:tx>
          <c:invertIfNegative val="0"/>
          <c:cat>
            <c:strRef>
              <c:f>'0906'!$Q$67:$AF$67</c:f>
              <c:strCache>
                <c:ptCount val="16"/>
                <c:pt idx="0">
                  <c:v>edu</c:v>
                </c:pt>
                <c:pt idx="1">
                  <c:v>media</c:v>
                </c:pt>
                <c:pt idx="2">
                  <c:v>news</c:v>
                </c:pt>
                <c:pt idx="3">
                  <c:v>press</c:v>
                </c:pt>
                <c:pt idx="4">
                  <c:v>tools</c:v>
                </c:pt>
                <c:pt idx="5">
                  <c:v>website</c:v>
                </c:pt>
                <c:pt idx="6">
                  <c:v>conversation</c:v>
                </c:pt>
                <c:pt idx="7">
                  <c:v>other site</c:v>
                </c:pt>
                <c:pt idx="8">
                  <c:v> thanks</c:v>
                </c:pt>
                <c:pt idx="9">
                  <c:v>report of event</c:v>
                </c:pt>
                <c:pt idx="10">
                  <c:v>advocacy</c:v>
                </c:pt>
                <c:pt idx="11">
                  <c:v>call for action</c:v>
                </c:pt>
                <c:pt idx="12">
                  <c:v>event</c:v>
                </c:pt>
                <c:pt idx="13">
                  <c:v>raise funding</c:v>
                </c:pt>
                <c:pt idx="14">
                  <c:v>recruiting</c:v>
                </c:pt>
                <c:pt idx="15">
                  <c:v>Special day</c:v>
                </c:pt>
              </c:strCache>
            </c:strRef>
          </c:cat>
          <c:val>
            <c:numRef>
              <c:f>'0906'!$AQ$34:$BF$34</c:f>
              <c:numCache>
                <c:formatCode>General</c:formatCode>
                <c:ptCount val="16"/>
                <c:pt idx="0">
                  <c:v>5.041666666666666</c:v>
                </c:pt>
                <c:pt idx="1">
                  <c:v>6.347826086956521</c:v>
                </c:pt>
                <c:pt idx="2">
                  <c:v>30.54166666666667</c:v>
                </c:pt>
                <c:pt idx="3">
                  <c:v>2.130434782608696</c:v>
                </c:pt>
                <c:pt idx="4">
                  <c:v>2.291666666666666</c:v>
                </c:pt>
                <c:pt idx="5">
                  <c:v>3.916666666666666</c:v>
                </c:pt>
                <c:pt idx="6">
                  <c:v>1.173913043478261</c:v>
                </c:pt>
                <c:pt idx="7">
                  <c:v>1.545454545454545</c:v>
                </c:pt>
                <c:pt idx="8">
                  <c:v>6.391304347826087</c:v>
                </c:pt>
                <c:pt idx="9">
                  <c:v>9.130434782608695</c:v>
                </c:pt>
                <c:pt idx="10">
                  <c:v>4.217391304347826</c:v>
                </c:pt>
                <c:pt idx="11">
                  <c:v>4.173913043478261</c:v>
                </c:pt>
                <c:pt idx="12">
                  <c:v>20.41666666666667</c:v>
                </c:pt>
                <c:pt idx="13">
                  <c:v>0.173913043478261</c:v>
                </c:pt>
                <c:pt idx="14">
                  <c:v>2.956521739130435</c:v>
                </c:pt>
                <c:pt idx="15">
                  <c:v>1.260869565217391</c:v>
                </c:pt>
              </c:numCache>
            </c:numRef>
          </c:val>
        </c:ser>
        <c:dLbls>
          <c:showLegendKey val="0"/>
          <c:showVal val="0"/>
          <c:showCatName val="0"/>
          <c:showSerName val="0"/>
          <c:showPercent val="0"/>
          <c:showBubbleSize val="0"/>
        </c:dLbls>
        <c:gapWidth val="150"/>
        <c:axId val="2134932328"/>
        <c:axId val="2134929336"/>
      </c:barChart>
      <c:catAx>
        <c:axId val="2134932328"/>
        <c:scaling>
          <c:orientation val="minMax"/>
        </c:scaling>
        <c:delete val="0"/>
        <c:axPos val="l"/>
        <c:majorTickMark val="out"/>
        <c:minorTickMark val="none"/>
        <c:tickLblPos val="nextTo"/>
        <c:crossAx val="2134929336"/>
        <c:crosses val="autoZero"/>
        <c:auto val="1"/>
        <c:lblAlgn val="ctr"/>
        <c:lblOffset val="100"/>
        <c:noMultiLvlLbl val="0"/>
      </c:catAx>
      <c:valAx>
        <c:axId val="2134929336"/>
        <c:scaling>
          <c:orientation val="minMax"/>
        </c:scaling>
        <c:delete val="0"/>
        <c:axPos val="b"/>
        <c:majorGridlines/>
        <c:numFmt formatCode="General" sourceLinked="1"/>
        <c:majorTickMark val="out"/>
        <c:minorTickMark val="none"/>
        <c:tickLblPos val="nextTo"/>
        <c:crossAx val="2134932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4"/>
              <c:pt idx="0">
                <c:v>Less than a 1 year</c:v>
              </c:pt>
              <c:pt idx="1">
                <c:v>1-2 years</c:v>
              </c:pt>
              <c:pt idx="2">
                <c:v>2-3 years</c:v>
              </c:pt>
              <c:pt idx="3">
                <c:v>Don't know</c:v>
              </c:pt>
            </c:strLit>
          </c:cat>
          <c:val>
            <c:numRef>
              <c:f>'0906'!$BM$36:$BM$39</c:f>
              <c:numCache>
                <c:formatCode>General</c:formatCode>
                <c:ptCount val="4"/>
                <c:pt idx="0">
                  <c:v>15.0</c:v>
                </c:pt>
                <c:pt idx="1">
                  <c:v>11.0</c:v>
                </c:pt>
                <c:pt idx="2">
                  <c:v>1.0</c:v>
                </c:pt>
                <c:pt idx="3">
                  <c:v>1.0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'0906'!$BN$36:$BN$41</c:f>
              <c:numCache>
                <c:formatCode>General</c:formatCode>
                <c:ptCount val="6"/>
                <c:pt idx="0">
                  <c:v>19.0</c:v>
                </c:pt>
                <c:pt idx="1">
                  <c:v>1.0</c:v>
                </c:pt>
                <c:pt idx="2">
                  <c:v>1.0</c:v>
                </c:pt>
                <c:pt idx="3">
                  <c:v>0.0</c:v>
                </c:pt>
                <c:pt idx="4">
                  <c:v>1.0</c:v>
                </c:pt>
                <c:pt idx="5">
                  <c:v>3.0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'0906'!$BO$36:$BO$40</c:f>
              <c:numCache>
                <c:formatCode>General</c:formatCode>
                <c:ptCount val="5"/>
                <c:pt idx="0">
                  <c:v>6.0</c:v>
                </c:pt>
                <c:pt idx="1">
                  <c:v>5.0</c:v>
                </c:pt>
                <c:pt idx="2">
                  <c:v>6.0</c:v>
                </c:pt>
                <c:pt idx="3">
                  <c:v>3.0</c:v>
                </c:pt>
                <c:pt idx="4">
                  <c:v>7.0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Twitter Confidence</c:v>
          </c:tx>
          <c:invertIfNegative val="0"/>
          <c:cat>
            <c:strRef>
              <c:f>'0828'!$CI$1:$CT$1</c:f>
              <c:strCache>
                <c:ptCount val="12"/>
                <c:pt idx="0">
                  <c:v>Increasing traffic to your website</c:v>
                </c:pt>
                <c:pt idx="1">
                  <c:v>Educating people about environmental issues</c:v>
                </c:pt>
                <c:pt idx="2">
                  <c:v>Moving people to environmental action</c:v>
                </c:pt>
                <c:pt idx="3">
                  <c:v>Increasing awareness of organization</c:v>
                </c:pt>
                <c:pt idx="4">
                  <c:v>Raising money for the organization</c:v>
                </c:pt>
                <c:pt idx="5">
                  <c:v>Spreading out information broadly</c:v>
                </c:pt>
                <c:pt idx="6">
                  <c:v>Enhancing relations with existing constituents</c:v>
                </c:pt>
                <c:pt idx="7">
                  <c:v>Fostering discussion</c:v>
                </c:pt>
                <c:pt idx="8">
                  <c:v>Getting feedback from constituents</c:v>
                </c:pt>
                <c:pt idx="9">
                  <c:v>Recruiting new volunteers</c:v>
                </c:pt>
                <c:pt idx="10">
                  <c:v>Collborating with other organizations</c:v>
                </c:pt>
                <c:pt idx="11">
                  <c:v>Attracting media attention</c:v>
                </c:pt>
              </c:strCache>
            </c:strRef>
          </c:cat>
          <c:val>
            <c:numRef>
              <c:f>'0828'!$CI$30:$CT$30</c:f>
              <c:numCache>
                <c:formatCode>General</c:formatCode>
                <c:ptCount val="12"/>
                <c:pt idx="0">
                  <c:v>0.0</c:v>
                </c:pt>
                <c:pt idx="1">
                  <c:v>0.0</c:v>
                </c:pt>
                <c:pt idx="2">
                  <c:v>0.0</c:v>
                </c:pt>
                <c:pt idx="3">
                  <c:v>0.0</c:v>
                </c:pt>
                <c:pt idx="4">
                  <c:v>0.0</c:v>
                </c:pt>
                <c:pt idx="5">
                  <c:v>100.0</c:v>
                </c:pt>
                <c:pt idx="6">
                  <c:v>0.0</c:v>
                </c:pt>
                <c:pt idx="7">
                  <c:v>0.0</c:v>
                </c:pt>
                <c:pt idx="8">
                  <c:v>0.0</c:v>
                </c:pt>
                <c:pt idx="9">
                  <c:v>0.0</c:v>
                </c:pt>
                <c:pt idx="10">
                  <c:v>0.0</c:v>
                </c:pt>
                <c:pt idx="11">
                  <c:v>0.0</c:v>
                </c:pt>
              </c:numCache>
            </c:numRef>
          </c:val>
        </c:ser>
        <c:ser>
          <c:idx val="1"/>
          <c:order val="1"/>
          <c:tx>
            <c:v>Twitter Effectiveness</c:v>
          </c:tx>
          <c:invertIfNegative val="0"/>
          <c:cat>
            <c:strRef>
              <c:f>'0828'!$CI$1:$CT$1</c:f>
              <c:strCache>
                <c:ptCount val="12"/>
                <c:pt idx="0">
                  <c:v>Increasing traffic to your website</c:v>
                </c:pt>
                <c:pt idx="1">
                  <c:v>Educating people about environmental issues</c:v>
                </c:pt>
                <c:pt idx="2">
                  <c:v>Moving people to environmental action</c:v>
                </c:pt>
                <c:pt idx="3">
                  <c:v>Increasing awareness of organization</c:v>
                </c:pt>
                <c:pt idx="4">
                  <c:v>Raising money for the organization</c:v>
                </c:pt>
                <c:pt idx="5">
                  <c:v>Spreading out information broadly</c:v>
                </c:pt>
                <c:pt idx="6">
                  <c:v>Enhancing relations with existing constituents</c:v>
                </c:pt>
                <c:pt idx="7">
                  <c:v>Fostering discussion</c:v>
                </c:pt>
                <c:pt idx="8">
                  <c:v>Getting feedback from constituents</c:v>
                </c:pt>
                <c:pt idx="9">
                  <c:v>Recruiting new volunteers</c:v>
                </c:pt>
                <c:pt idx="10">
                  <c:v>Collborating with other organizations</c:v>
                </c:pt>
                <c:pt idx="11">
                  <c:v>Attracting media attention</c:v>
                </c:pt>
              </c:strCache>
            </c:strRef>
          </c:cat>
          <c:val>
            <c:numRef>
              <c:f>'0828'!$CU$30:$DF$30</c:f>
              <c:numCache>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gapWidth val="150"/>
        <c:axId val="2053434824"/>
        <c:axId val="2131811512"/>
      </c:barChart>
      <c:catAx>
        <c:axId val="2053434824"/>
        <c:scaling>
          <c:orientation val="minMax"/>
        </c:scaling>
        <c:delete val="0"/>
        <c:axPos val="b"/>
        <c:majorTickMark val="out"/>
        <c:minorTickMark val="none"/>
        <c:tickLblPos val="nextTo"/>
        <c:crossAx val="2131811512"/>
        <c:crosses val="autoZero"/>
        <c:auto val="1"/>
        <c:lblAlgn val="ctr"/>
        <c:lblOffset val="100"/>
        <c:noMultiLvlLbl val="0"/>
      </c:catAx>
      <c:valAx>
        <c:axId val="2131811512"/>
        <c:scaling>
          <c:orientation val="minMax"/>
          <c:max val="5.0"/>
        </c:scaling>
        <c:delete val="0"/>
        <c:axPos val="l"/>
        <c:majorGridlines/>
        <c:numFmt formatCode="General" sourceLinked="1"/>
        <c:majorTickMark val="out"/>
        <c:minorTickMark val="none"/>
        <c:tickLblPos val="nextTo"/>
        <c:crossAx val="20534348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Marteting Strategies</c:v>
          </c:tx>
          <c:invertIfNegative val="0"/>
          <c:errBars>
            <c:errBarType val="both"/>
            <c:errValType val="cust"/>
            <c:noEndCap val="0"/>
            <c:plus>
              <c:numRef>
                <c:f>'0906'!$BQ$35:$CA$35</c:f>
                <c:numCache>
                  <c:formatCode>General</c:formatCode>
                  <c:ptCount val="11"/>
                  <c:pt idx="0">
                    <c:v>0.0197689078771713</c:v>
                  </c:pt>
                  <c:pt idx="1">
                    <c:v>0.103289254875821</c:v>
                  </c:pt>
                  <c:pt idx="2">
                    <c:v>0.0414382376220072</c:v>
                  </c:pt>
                  <c:pt idx="3">
                    <c:v>0.0271777550261238</c:v>
                  </c:pt>
                  <c:pt idx="4">
                    <c:v>0.0290446450282301</c:v>
                  </c:pt>
                  <c:pt idx="5">
                    <c:v>0.0666182346467131</c:v>
                  </c:pt>
                  <c:pt idx="6">
                    <c:v>0.0325507419953642</c:v>
                  </c:pt>
                  <c:pt idx="7">
                    <c:v>0.0439830434070633</c:v>
                  </c:pt>
                  <c:pt idx="8">
                    <c:v>0.0693626969829775</c:v>
                  </c:pt>
                  <c:pt idx="9">
                    <c:v>0.0412788973740948</c:v>
                  </c:pt>
                  <c:pt idx="10">
                    <c:v>0.0589143401125691</c:v>
                  </c:pt>
                </c:numCache>
              </c:numRef>
            </c:plus>
            <c:minus>
              <c:numRef>
                <c:f>'0906'!$BQ$35:$CA$35</c:f>
                <c:numCache>
                  <c:formatCode>General</c:formatCode>
                  <c:ptCount val="11"/>
                  <c:pt idx="0">
                    <c:v>0.0197689078771713</c:v>
                  </c:pt>
                  <c:pt idx="1">
                    <c:v>0.103289254875821</c:v>
                  </c:pt>
                  <c:pt idx="2">
                    <c:v>0.0414382376220072</c:v>
                  </c:pt>
                  <c:pt idx="3">
                    <c:v>0.0271777550261238</c:v>
                  </c:pt>
                  <c:pt idx="4">
                    <c:v>0.0290446450282301</c:v>
                  </c:pt>
                  <c:pt idx="5">
                    <c:v>0.0666182346467131</c:v>
                  </c:pt>
                  <c:pt idx="6">
                    <c:v>0.0325507419953642</c:v>
                  </c:pt>
                  <c:pt idx="7">
                    <c:v>0.0439830434070633</c:v>
                  </c:pt>
                  <c:pt idx="8">
                    <c:v>0.0693626969829775</c:v>
                  </c:pt>
                  <c:pt idx="9">
                    <c:v>0.0412788973740948</c:v>
                  </c:pt>
                  <c:pt idx="10">
                    <c:v>0.0589143401125691</c:v>
                  </c:pt>
                </c:numCache>
              </c:numRef>
            </c:minus>
          </c:errBars>
          <c:cat>
            <c:strRef>
              <c:f>'0906'!$BQ$1:$CA$1</c:f>
              <c:strCache>
                <c:ptCount val="11"/>
                <c:pt idx="0">
                  <c:v>Print material</c:v>
                </c:pt>
                <c:pt idx="1">
                  <c:v>Radio</c:v>
                </c:pt>
                <c:pt idx="2">
                  <c:v>Newspaper</c:v>
                </c:pt>
                <c:pt idx="3">
                  <c:v>Subscriber e-mail list</c:v>
                </c:pt>
                <c:pt idx="4">
                  <c:v>Search Engines</c:v>
                </c:pt>
                <c:pt idx="5">
                  <c:v>Blog</c:v>
                </c:pt>
                <c:pt idx="6">
                  <c:v>Facebook</c:v>
                </c:pt>
                <c:pt idx="7">
                  <c:v>Twitter</c:v>
                </c:pt>
                <c:pt idx="8">
                  <c:v>LinkedIn</c:v>
                </c:pt>
                <c:pt idx="9">
                  <c:v>Youtube</c:v>
                </c:pt>
                <c:pt idx="10">
                  <c:v>Flickr</c:v>
                </c:pt>
              </c:strCache>
            </c:strRef>
          </c:cat>
          <c:val>
            <c:numRef>
              <c:f>'0906'!$BQ$34:$CA$34</c:f>
              <c:numCache>
                <c:formatCode>General</c:formatCode>
                <c:ptCount val="11"/>
                <c:pt idx="0">
                  <c:v>2.846153846153846</c:v>
                </c:pt>
                <c:pt idx="1">
                  <c:v>3.090909090909091</c:v>
                </c:pt>
                <c:pt idx="2">
                  <c:v>3.222222222222222</c:v>
                </c:pt>
                <c:pt idx="3">
                  <c:v>4.0</c:v>
                </c:pt>
                <c:pt idx="4">
                  <c:v>3.962962962962963</c:v>
                </c:pt>
                <c:pt idx="5">
                  <c:v>3.470588235294118</c:v>
                </c:pt>
                <c:pt idx="6">
                  <c:v>3.666666666666666</c:v>
                </c:pt>
                <c:pt idx="7">
                  <c:v>3.230769230769231</c:v>
                </c:pt>
                <c:pt idx="8">
                  <c:v>2.588235294117647</c:v>
                </c:pt>
                <c:pt idx="9">
                  <c:v>2.473684210526316</c:v>
                </c:pt>
                <c:pt idx="10">
                  <c:v>2.285714285714286</c:v>
                </c:pt>
              </c:numCache>
            </c:numRef>
          </c:val>
        </c:ser>
        <c:dLbls>
          <c:showLegendKey val="0"/>
          <c:showVal val="0"/>
          <c:showCatName val="0"/>
          <c:showSerName val="0"/>
          <c:showPercent val="0"/>
          <c:showBubbleSize val="0"/>
        </c:dLbls>
        <c:gapWidth val="150"/>
        <c:axId val="2137289464"/>
        <c:axId val="2137292440"/>
      </c:barChart>
      <c:catAx>
        <c:axId val="2137289464"/>
        <c:scaling>
          <c:orientation val="minMax"/>
        </c:scaling>
        <c:delete val="0"/>
        <c:axPos val="b"/>
        <c:numFmt formatCode="General" sourceLinked="1"/>
        <c:majorTickMark val="out"/>
        <c:minorTickMark val="none"/>
        <c:tickLblPos val="nextTo"/>
        <c:crossAx val="2137292440"/>
        <c:crosses val="autoZero"/>
        <c:auto val="1"/>
        <c:lblAlgn val="ctr"/>
        <c:lblOffset val="100"/>
        <c:noMultiLvlLbl val="0"/>
      </c:catAx>
      <c:valAx>
        <c:axId val="2137292440"/>
        <c:scaling>
          <c:orientation val="minMax"/>
          <c:max val="5.0"/>
        </c:scaling>
        <c:delete val="0"/>
        <c:axPos val="l"/>
        <c:majorGridlines/>
        <c:numFmt formatCode="General" sourceLinked="1"/>
        <c:majorTickMark val="out"/>
        <c:minorTickMark val="none"/>
        <c:tickLblPos val="nextTo"/>
        <c:crossAx val="2137289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Website features</c:v>
          </c:tx>
          <c:invertIfNegative val="0"/>
          <c:errBars>
            <c:errBarType val="both"/>
            <c:errValType val="cust"/>
            <c:noEndCap val="0"/>
            <c:plus>
              <c:numRef>
                <c:f>'0906'!$CD$35:$CL$35</c:f>
                <c:numCache>
                  <c:formatCode>General</c:formatCode>
                  <c:ptCount val="9"/>
                  <c:pt idx="0">
                    <c:v>0.0373203480028911</c:v>
                  </c:pt>
                  <c:pt idx="1">
                    <c:v>0.0627415965409547</c:v>
                  </c:pt>
                  <c:pt idx="2">
                    <c:v>0.0317244578177867</c:v>
                  </c:pt>
                  <c:pt idx="3">
                    <c:v>0.0909332253036135</c:v>
                  </c:pt>
                  <c:pt idx="4">
                    <c:v>0.100068251628922</c:v>
                  </c:pt>
                  <c:pt idx="5">
                    <c:v>0.0414941331443308</c:v>
                  </c:pt>
                  <c:pt idx="6">
                    <c:v>0.0523654615205111</c:v>
                  </c:pt>
                  <c:pt idx="7">
                    <c:v>0.0625046955411207</c:v>
                  </c:pt>
                  <c:pt idx="8">
                    <c:v>0.0278061556033843</c:v>
                  </c:pt>
                </c:numCache>
              </c:numRef>
            </c:plus>
            <c:minus>
              <c:numRef>
                <c:f>'0906'!$CD$35:$CK$35</c:f>
                <c:numCache>
                  <c:formatCode>General</c:formatCode>
                  <c:ptCount val="8"/>
                  <c:pt idx="0">
                    <c:v>0.0373203480028911</c:v>
                  </c:pt>
                  <c:pt idx="1">
                    <c:v>0.0627415965409547</c:v>
                  </c:pt>
                  <c:pt idx="2">
                    <c:v>0.0317244578177867</c:v>
                  </c:pt>
                  <c:pt idx="3">
                    <c:v>0.0909332253036135</c:v>
                  </c:pt>
                  <c:pt idx="4">
                    <c:v>0.100068251628922</c:v>
                  </c:pt>
                  <c:pt idx="5">
                    <c:v>0.0414941331443308</c:v>
                  </c:pt>
                  <c:pt idx="6">
                    <c:v>0.0523654615205111</c:v>
                  </c:pt>
                  <c:pt idx="7">
                    <c:v>0.0625046955411207</c:v>
                  </c:pt>
                </c:numCache>
              </c:numRef>
            </c:minus>
          </c:errBars>
          <c:cat>
            <c:strRef>
              <c:f>'0906'!$CD$1:$CK$1</c:f>
              <c:strCache>
                <c:ptCount val="8"/>
                <c:pt idx="0">
                  <c:v>Social Media</c:v>
                </c:pt>
                <c:pt idx="1">
                  <c:v>Friendly Competition</c:v>
                </c:pt>
                <c:pt idx="2">
                  <c:v>Reporting Environmental Impacts</c:v>
                </c:pt>
                <c:pt idx="3">
                  <c:v>Discussion Forums</c:v>
                </c:pt>
                <c:pt idx="4">
                  <c:v>Modeling or Tools</c:v>
                </c:pt>
                <c:pt idx="5">
                  <c:v>Media reporting</c:v>
                </c:pt>
                <c:pt idx="6">
                  <c:v>Photo album</c:v>
                </c:pt>
                <c:pt idx="7">
                  <c:v>in-house blogs</c:v>
                </c:pt>
              </c:strCache>
            </c:strRef>
          </c:cat>
          <c:val>
            <c:numRef>
              <c:f>'0906'!$CD$34:$CK$34</c:f>
              <c:numCache>
                <c:formatCode>General</c:formatCode>
                <c:ptCount val="8"/>
                <c:pt idx="0">
                  <c:v>3.72</c:v>
                </c:pt>
                <c:pt idx="1">
                  <c:v>2.857142857142857</c:v>
                </c:pt>
                <c:pt idx="2">
                  <c:v>3.347826086956522</c:v>
                </c:pt>
                <c:pt idx="3">
                  <c:v>2.692307692307692</c:v>
                </c:pt>
                <c:pt idx="4">
                  <c:v>3.230769230769231</c:v>
                </c:pt>
                <c:pt idx="5">
                  <c:v>3.523809523809524</c:v>
                </c:pt>
                <c:pt idx="6">
                  <c:v>3.272727272727272</c:v>
                </c:pt>
                <c:pt idx="7">
                  <c:v>3.545454545454545</c:v>
                </c:pt>
              </c:numCache>
            </c:numRef>
          </c:val>
        </c:ser>
        <c:dLbls>
          <c:showLegendKey val="0"/>
          <c:showVal val="0"/>
          <c:showCatName val="0"/>
          <c:showSerName val="0"/>
          <c:showPercent val="0"/>
          <c:showBubbleSize val="0"/>
        </c:dLbls>
        <c:gapWidth val="150"/>
        <c:axId val="2136511640"/>
        <c:axId val="2136514616"/>
      </c:barChart>
      <c:catAx>
        <c:axId val="2136511640"/>
        <c:scaling>
          <c:orientation val="minMax"/>
        </c:scaling>
        <c:delete val="0"/>
        <c:axPos val="b"/>
        <c:majorTickMark val="out"/>
        <c:minorTickMark val="none"/>
        <c:tickLblPos val="nextTo"/>
        <c:crossAx val="2136514616"/>
        <c:crosses val="autoZero"/>
        <c:auto val="1"/>
        <c:lblAlgn val="ctr"/>
        <c:lblOffset val="100"/>
        <c:noMultiLvlLbl val="0"/>
      </c:catAx>
      <c:valAx>
        <c:axId val="2136514616"/>
        <c:scaling>
          <c:orientation val="minMax"/>
          <c:max val="5.0"/>
        </c:scaling>
        <c:delete val="0"/>
        <c:axPos val="l"/>
        <c:majorGridlines/>
        <c:numFmt formatCode="General" sourceLinked="1"/>
        <c:majorTickMark val="out"/>
        <c:minorTickMark val="none"/>
        <c:tickLblPos val="nextTo"/>
        <c:crossAx val="2136511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Goals</c:v>
          </c:tx>
          <c:invertIfNegative val="0"/>
          <c:errBars>
            <c:errBarType val="both"/>
            <c:errValType val="cust"/>
            <c:noEndCap val="0"/>
            <c:plus>
              <c:numRef>
                <c:f>'0906'!$CL$35:$CT$35</c:f>
                <c:numCache>
                  <c:formatCode>General</c:formatCode>
                  <c:ptCount val="9"/>
                  <c:pt idx="0">
                    <c:v>0.0278061556033843</c:v>
                  </c:pt>
                  <c:pt idx="1">
                    <c:v>0.0314970394174356</c:v>
                  </c:pt>
                  <c:pt idx="2">
                    <c:v>0.02616384175883</c:v>
                  </c:pt>
                  <c:pt idx="3">
                    <c:v>0.0363628605039919</c:v>
                  </c:pt>
                  <c:pt idx="4">
                    <c:v>0.0518636590752746</c:v>
                  </c:pt>
                  <c:pt idx="5">
                    <c:v>0.0478510323607105</c:v>
                  </c:pt>
                  <c:pt idx="6">
                    <c:v>0.0427853358674862</c:v>
                  </c:pt>
                  <c:pt idx="7">
                    <c:v>0.0302956671562072</c:v>
                  </c:pt>
                  <c:pt idx="8">
                    <c:v>0.0475726591093754</c:v>
                  </c:pt>
                </c:numCache>
              </c:numRef>
            </c:plus>
            <c:minus>
              <c:numRef>
                <c:f>'0906'!$CL$35:$CT$35</c:f>
                <c:numCache>
                  <c:formatCode>General</c:formatCode>
                  <c:ptCount val="9"/>
                  <c:pt idx="0">
                    <c:v>0.0278061556033843</c:v>
                  </c:pt>
                  <c:pt idx="1">
                    <c:v>0.0314970394174356</c:v>
                  </c:pt>
                  <c:pt idx="2">
                    <c:v>0.02616384175883</c:v>
                  </c:pt>
                  <c:pt idx="3">
                    <c:v>0.0363628605039919</c:v>
                  </c:pt>
                  <c:pt idx="4">
                    <c:v>0.0518636590752746</c:v>
                  </c:pt>
                  <c:pt idx="5">
                    <c:v>0.0478510323607105</c:v>
                  </c:pt>
                  <c:pt idx="6">
                    <c:v>0.0427853358674862</c:v>
                  </c:pt>
                  <c:pt idx="7">
                    <c:v>0.0302956671562072</c:v>
                  </c:pt>
                  <c:pt idx="8">
                    <c:v>0.0475726591093754</c:v>
                  </c:pt>
                </c:numCache>
              </c:numRef>
            </c:minus>
          </c:errBars>
          <c:cat>
            <c:strRef>
              <c:f>'0906'!$CL$1:$CT$1</c:f>
              <c:strCache>
                <c:ptCount val="9"/>
                <c:pt idx="0">
                  <c:v>Educating people about environmental issues</c:v>
                </c:pt>
                <c:pt idx="1">
                  <c:v>Moving people to environmental action</c:v>
                </c:pt>
                <c:pt idx="2">
                  <c:v>Increasing awareness of the project/organization</c:v>
                </c:pt>
                <c:pt idx="3">
                  <c:v>Raising awareness of environmental issues</c:v>
                </c:pt>
                <c:pt idx="4">
                  <c:v>Raising money for the organization</c:v>
                </c:pt>
                <c:pt idx="5">
                  <c:v>Recruiting new volunteers</c:v>
                </c:pt>
                <c:pt idx="6">
                  <c:v>Calculating environmental impacts</c:v>
                </c:pt>
                <c:pt idx="7">
                  <c:v>Impacting environmental policy making</c:v>
                </c:pt>
                <c:pt idx="8">
                  <c:v>Attracting media attention</c:v>
                </c:pt>
              </c:strCache>
            </c:strRef>
          </c:cat>
          <c:val>
            <c:numRef>
              <c:f>'0906'!$CL$34:$CT$34</c:f>
              <c:numCache>
                <c:formatCode>General</c:formatCode>
                <c:ptCount val="9"/>
                <c:pt idx="0">
                  <c:v>3.678571428571428</c:v>
                </c:pt>
                <c:pt idx="1">
                  <c:v>3.481481481481481</c:v>
                </c:pt>
                <c:pt idx="2">
                  <c:v>3.724137931034482</c:v>
                </c:pt>
                <c:pt idx="3">
                  <c:v>3.56</c:v>
                </c:pt>
                <c:pt idx="4">
                  <c:v>2.818181818181818</c:v>
                </c:pt>
                <c:pt idx="5">
                  <c:v>3.190476190476191</c:v>
                </c:pt>
                <c:pt idx="6">
                  <c:v>2.863636363636364</c:v>
                </c:pt>
                <c:pt idx="7">
                  <c:v>2.851851851851852</c:v>
                </c:pt>
                <c:pt idx="8">
                  <c:v>2.736842105263158</c:v>
                </c:pt>
              </c:numCache>
            </c:numRef>
          </c:val>
        </c:ser>
        <c:dLbls>
          <c:showLegendKey val="0"/>
          <c:showVal val="0"/>
          <c:showCatName val="0"/>
          <c:showSerName val="0"/>
          <c:showPercent val="0"/>
          <c:showBubbleSize val="0"/>
        </c:dLbls>
        <c:gapWidth val="150"/>
        <c:axId val="2137308776"/>
        <c:axId val="2137311688"/>
      </c:barChart>
      <c:catAx>
        <c:axId val="2137308776"/>
        <c:scaling>
          <c:orientation val="minMax"/>
        </c:scaling>
        <c:delete val="0"/>
        <c:axPos val="b"/>
        <c:majorTickMark val="out"/>
        <c:minorTickMark val="none"/>
        <c:tickLblPos val="nextTo"/>
        <c:crossAx val="2137311688"/>
        <c:crosses val="autoZero"/>
        <c:auto val="1"/>
        <c:lblAlgn val="ctr"/>
        <c:lblOffset val="100"/>
        <c:noMultiLvlLbl val="0"/>
      </c:catAx>
      <c:valAx>
        <c:axId val="2137311688"/>
        <c:scaling>
          <c:orientation val="minMax"/>
          <c:max val="5.0"/>
          <c:min val="0.0"/>
        </c:scaling>
        <c:delete val="0"/>
        <c:axPos val="l"/>
        <c:majorGridlines/>
        <c:numFmt formatCode="General" sourceLinked="1"/>
        <c:majorTickMark val="out"/>
        <c:minorTickMark val="none"/>
        <c:tickLblPos val="nextTo"/>
        <c:crossAx val="2137308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Multiple times per day</c:v>
              </c:pt>
              <c:pt idx="1">
                <c:v>Everyday</c:v>
              </c:pt>
              <c:pt idx="2">
                <c:v>Every few days</c:v>
              </c:pt>
              <c:pt idx="3">
                <c:v>Every few weeks</c:v>
              </c:pt>
              <c:pt idx="4">
                <c:v>Every few months</c:v>
              </c:pt>
              <c:pt idx="5">
                <c:v>Don’t know</c:v>
              </c:pt>
            </c:strLit>
          </c:cat>
          <c:val>
            <c:numRef>
              <c:f>'0906'!$DB$35:$DB$40</c:f>
              <c:numCache>
                <c:formatCode>General</c:formatCode>
                <c:ptCount val="6"/>
                <c:pt idx="0">
                  <c:v>6.0</c:v>
                </c:pt>
                <c:pt idx="1">
                  <c:v>7.0</c:v>
                </c:pt>
                <c:pt idx="2">
                  <c:v>10.0</c:v>
                </c:pt>
                <c:pt idx="3">
                  <c:v>2.0</c:v>
                </c:pt>
                <c:pt idx="4">
                  <c:v>1.0</c:v>
                </c:pt>
                <c:pt idx="5">
                  <c:v>1.0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Lit>
              <c:ptCount val="6"/>
              <c:pt idx="0">
                <c:v>&lt;1 hour</c:v>
              </c:pt>
              <c:pt idx="1">
                <c:v>1-2 hours</c:v>
              </c:pt>
              <c:pt idx="2">
                <c:v>2-3 hours</c:v>
              </c:pt>
              <c:pt idx="3">
                <c:v>3-5 hours</c:v>
              </c:pt>
              <c:pt idx="4">
                <c:v>&gt;5 hours</c:v>
              </c:pt>
              <c:pt idx="5">
                <c:v>Don’t know</c:v>
              </c:pt>
            </c:strLit>
          </c:cat>
          <c:val>
            <c:numRef>
              <c:f>'0906'!$DC$35:$DC$40</c:f>
              <c:numCache>
                <c:formatCode>General</c:formatCode>
                <c:ptCount val="6"/>
                <c:pt idx="0">
                  <c:v>6.0</c:v>
                </c:pt>
                <c:pt idx="1">
                  <c:v>10.0</c:v>
                </c:pt>
                <c:pt idx="2">
                  <c:v>6.0</c:v>
                </c:pt>
                <c:pt idx="3">
                  <c:v>1.0</c:v>
                </c:pt>
                <c:pt idx="4">
                  <c:v>1.0</c:v>
                </c:pt>
                <c:pt idx="5">
                  <c:v>3.0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Marketing strategy</c:v>
          </c:tx>
          <c:invertIfNegative val="0"/>
          <c:cat>
            <c:strRef>
              <c:f>'0828'!$X$1:$AE$1</c:f>
              <c:strCache>
                <c:ptCount val="8"/>
                <c:pt idx="0">
                  <c:v>Mapping</c:v>
                </c:pt>
                <c:pt idx="1">
                  <c:v>Social Media</c:v>
                </c:pt>
                <c:pt idx="2">
                  <c:v>Friendly Competition</c:v>
                </c:pt>
                <c:pt idx="3">
                  <c:v>Reporting Environmental Impacts</c:v>
                </c:pt>
                <c:pt idx="4">
                  <c:v>Discussion Forums</c:v>
                </c:pt>
                <c:pt idx="5">
                  <c:v>Modeling or Tools</c:v>
                </c:pt>
                <c:pt idx="6">
                  <c:v>Media reporting</c:v>
                </c:pt>
                <c:pt idx="7">
                  <c:v>Photo album</c:v>
                </c:pt>
              </c:strCache>
            </c:strRef>
          </c:cat>
          <c:val>
            <c:numRef>
              <c:f>'0828'!$X$30:$AD$30</c:f>
              <c:numCache>
                <c:formatCode>General</c:formatCode>
                <c:ptCount val="7"/>
                <c:pt idx="3">
                  <c:v>0.0</c:v>
                </c:pt>
                <c:pt idx="4">
                  <c:v>0.0</c:v>
                </c:pt>
                <c:pt idx="5">
                  <c:v>0.0</c:v>
                </c:pt>
                <c:pt idx="6">
                  <c:v>0.0</c:v>
                </c:pt>
              </c:numCache>
            </c:numRef>
          </c:val>
        </c:ser>
        <c:dLbls>
          <c:showLegendKey val="0"/>
          <c:showVal val="0"/>
          <c:showCatName val="0"/>
          <c:showSerName val="0"/>
          <c:showPercent val="0"/>
          <c:showBubbleSize val="0"/>
        </c:dLbls>
        <c:gapWidth val="150"/>
        <c:axId val="2131780216"/>
        <c:axId val="2131777192"/>
      </c:barChart>
      <c:catAx>
        <c:axId val="2131780216"/>
        <c:scaling>
          <c:orientation val="minMax"/>
        </c:scaling>
        <c:delete val="0"/>
        <c:axPos val="b"/>
        <c:majorTickMark val="out"/>
        <c:minorTickMark val="none"/>
        <c:tickLblPos val="nextTo"/>
        <c:crossAx val="2131777192"/>
        <c:crosses val="autoZero"/>
        <c:auto val="1"/>
        <c:lblAlgn val="ctr"/>
        <c:lblOffset val="100"/>
        <c:noMultiLvlLbl val="0"/>
      </c:catAx>
      <c:valAx>
        <c:axId val="2131777192"/>
        <c:scaling>
          <c:orientation val="minMax"/>
          <c:max val="5.0"/>
        </c:scaling>
        <c:delete val="0"/>
        <c:axPos val="l"/>
        <c:majorGridlines/>
        <c:numFmt formatCode="General" sourceLinked="1"/>
        <c:majorTickMark val="out"/>
        <c:minorTickMark val="none"/>
        <c:tickLblPos val="nextTo"/>
        <c:crossAx val="2131780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781062378462"/>
          <c:y val="0.0396177800355601"/>
        </c:manualLayout>
      </c:layout>
      <c:overlay val="0"/>
    </c:title>
    <c:autoTitleDeleted val="0"/>
    <c:plotArea>
      <c:layout/>
      <c:barChart>
        <c:barDir val="col"/>
        <c:grouping val="clustered"/>
        <c:varyColors val="0"/>
        <c:ser>
          <c:idx val="0"/>
          <c:order val="0"/>
          <c:tx>
            <c:v>site marketing</c:v>
          </c:tx>
          <c:invertIfNegative val="0"/>
          <c:cat>
            <c:strRef>
              <c:f>'0828'!$L$1:$V$1</c:f>
              <c:strCache>
                <c:ptCount val="11"/>
                <c:pt idx="0">
                  <c:v>Print material</c:v>
                </c:pt>
                <c:pt idx="1">
                  <c:v>Radi</c:v>
                </c:pt>
                <c:pt idx="2">
                  <c:v>Newspaper</c:v>
                </c:pt>
                <c:pt idx="3">
                  <c:v>Subscriber e-mail list</c:v>
                </c:pt>
                <c:pt idx="4">
                  <c:v>Search Engines</c:v>
                </c:pt>
                <c:pt idx="5">
                  <c:v>Blog</c:v>
                </c:pt>
                <c:pt idx="6">
                  <c:v>Facebook</c:v>
                </c:pt>
                <c:pt idx="7">
                  <c:v>Twitter</c:v>
                </c:pt>
                <c:pt idx="8">
                  <c:v>LinkedIn</c:v>
                </c:pt>
                <c:pt idx="9">
                  <c:v>Youtube</c:v>
                </c:pt>
                <c:pt idx="10">
                  <c:v>Flickr</c:v>
                </c:pt>
              </c:strCache>
            </c:strRef>
          </c:cat>
          <c:val>
            <c:numRef>
              <c:f>'0828'!$L$30:$V$30</c:f>
              <c:numCache>
                <c:formatCode>General</c:formatCode>
                <c:ptCount val="11"/>
                <c:pt idx="0">
                  <c:v>0.0</c:v>
                </c:pt>
                <c:pt idx="1">
                  <c:v>0.0</c:v>
                </c:pt>
                <c:pt idx="2">
                  <c:v>0.0</c:v>
                </c:pt>
                <c:pt idx="3">
                  <c:v>0.0</c:v>
                </c:pt>
                <c:pt idx="4">
                  <c:v>0.0</c:v>
                </c:pt>
                <c:pt idx="5">
                  <c:v>0.0</c:v>
                </c:pt>
                <c:pt idx="6">
                  <c:v>0.0</c:v>
                </c:pt>
                <c:pt idx="7">
                  <c:v>0.0</c:v>
                </c:pt>
                <c:pt idx="8">
                  <c:v>0.0</c:v>
                </c:pt>
                <c:pt idx="10">
                  <c:v>0.0</c:v>
                </c:pt>
              </c:numCache>
            </c:numRef>
          </c:val>
        </c:ser>
        <c:dLbls>
          <c:showLegendKey val="0"/>
          <c:showVal val="0"/>
          <c:showCatName val="0"/>
          <c:showSerName val="0"/>
          <c:showPercent val="0"/>
          <c:showBubbleSize val="0"/>
        </c:dLbls>
        <c:gapWidth val="150"/>
        <c:axId val="2134314952"/>
        <c:axId val="2134320184"/>
      </c:barChart>
      <c:catAx>
        <c:axId val="2134314952"/>
        <c:scaling>
          <c:orientation val="minMax"/>
        </c:scaling>
        <c:delete val="0"/>
        <c:axPos val="b"/>
        <c:majorTickMark val="out"/>
        <c:minorTickMark val="none"/>
        <c:tickLblPos val="nextTo"/>
        <c:crossAx val="2134320184"/>
        <c:crosses val="autoZero"/>
        <c:auto val="1"/>
        <c:lblAlgn val="ctr"/>
        <c:lblOffset val="100"/>
        <c:noMultiLvlLbl val="0"/>
      </c:catAx>
      <c:valAx>
        <c:axId val="2134320184"/>
        <c:scaling>
          <c:orientation val="minMax"/>
          <c:max val="5.0"/>
        </c:scaling>
        <c:delete val="0"/>
        <c:axPos val="l"/>
        <c:majorGridlines/>
        <c:numFmt formatCode="General" sourceLinked="1"/>
        <c:majorTickMark val="out"/>
        <c:minorTickMark val="none"/>
        <c:tickLblPos val="nextTo"/>
        <c:crossAx val="2134314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Website goals</c:v>
          </c:tx>
          <c:invertIfNegative val="0"/>
          <c:cat>
            <c:strRef>
              <c:f>'0828'!$AF$1:$AN$1</c:f>
              <c:strCache>
                <c:ptCount val="9"/>
                <c:pt idx="0">
                  <c:v>Educating people about environmental issues</c:v>
                </c:pt>
                <c:pt idx="1">
                  <c:v>Moving people to environmental action</c:v>
                </c:pt>
                <c:pt idx="2">
                  <c:v>Increasing awareness of the project/organization</c:v>
                </c:pt>
                <c:pt idx="3">
                  <c:v>Raising awareness of environmental issues</c:v>
                </c:pt>
                <c:pt idx="4">
                  <c:v>Raising money for the organization</c:v>
                </c:pt>
                <c:pt idx="5">
                  <c:v>Recruiting new volunteers</c:v>
                </c:pt>
                <c:pt idx="6">
                  <c:v>Calculating environmental impacts</c:v>
                </c:pt>
                <c:pt idx="7">
                  <c:v>Impacting environmental policy making</c:v>
                </c:pt>
                <c:pt idx="8">
                  <c:v>Attracting media attention</c:v>
                </c:pt>
              </c:strCache>
            </c:strRef>
          </c:cat>
          <c:val>
            <c:numRef>
              <c:f>'0828'!$AF$30:$AN$30</c:f>
              <c:numCache>
                <c:formatCode>General</c:formatCode>
                <c:ptCount val="9"/>
                <c:pt idx="0">
                  <c:v>0.0</c:v>
                </c:pt>
                <c:pt idx="1">
                  <c:v>0.0</c:v>
                </c:pt>
                <c:pt idx="2">
                  <c:v>0.0</c:v>
                </c:pt>
                <c:pt idx="3">
                  <c:v>0.0</c:v>
                </c:pt>
                <c:pt idx="5">
                  <c:v>0.0</c:v>
                </c:pt>
                <c:pt idx="6">
                  <c:v>0.0</c:v>
                </c:pt>
                <c:pt idx="7">
                  <c:v>0.0</c:v>
                </c:pt>
                <c:pt idx="8">
                  <c:v>0.0</c:v>
                </c:pt>
              </c:numCache>
            </c:numRef>
          </c:val>
        </c:ser>
        <c:dLbls>
          <c:showLegendKey val="0"/>
          <c:showVal val="0"/>
          <c:showCatName val="0"/>
          <c:showSerName val="0"/>
          <c:showPercent val="0"/>
          <c:showBubbleSize val="0"/>
        </c:dLbls>
        <c:gapWidth val="150"/>
        <c:axId val="2045568056"/>
        <c:axId val="2045570776"/>
      </c:barChart>
      <c:catAx>
        <c:axId val="2045568056"/>
        <c:scaling>
          <c:orientation val="minMax"/>
        </c:scaling>
        <c:delete val="0"/>
        <c:axPos val="b"/>
        <c:majorTickMark val="out"/>
        <c:minorTickMark val="none"/>
        <c:tickLblPos val="nextTo"/>
        <c:crossAx val="2045570776"/>
        <c:crosses val="autoZero"/>
        <c:auto val="1"/>
        <c:lblAlgn val="ctr"/>
        <c:lblOffset val="100"/>
        <c:noMultiLvlLbl val="0"/>
      </c:catAx>
      <c:valAx>
        <c:axId val="2045570776"/>
        <c:scaling>
          <c:orientation val="minMax"/>
          <c:max val="5.0"/>
        </c:scaling>
        <c:delete val="0"/>
        <c:axPos val="l"/>
        <c:majorGridlines/>
        <c:numFmt formatCode="General" sourceLinked="1"/>
        <c:majorTickMark val="out"/>
        <c:minorTickMark val="none"/>
        <c:tickLblPos val="nextTo"/>
        <c:crossAx val="2045568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FB limitation</c:v>
          </c:tx>
          <c:invertIfNegative val="0"/>
          <c:cat>
            <c:strRef>
              <c:f>'0828'!$DG$1:$DK$1</c:f>
              <c:strCache>
                <c:ptCount val="5"/>
                <c:pt idx="0">
                  <c:v>Limitation of time</c:v>
                </c:pt>
                <c:pt idx="1">
                  <c:v>Limitation of staff/volunteers</c:v>
                </c:pt>
                <c:pt idx="2">
                  <c:v>Limitation of internet access</c:v>
                </c:pt>
                <c:pt idx="3">
                  <c:v>Limitation of funds</c:v>
                </c:pt>
                <c:pt idx="4">
                  <c:v>Limitation of knowledge about social media features</c:v>
                </c:pt>
              </c:strCache>
            </c:strRef>
          </c:cat>
          <c:val>
            <c:numRef>
              <c:f>'0828'!$BV$30:$BZ$30</c:f>
              <c:numCache>
                <c:formatCode>General</c:formatCode>
                <c:ptCount val="5"/>
                <c:pt idx="0">
                  <c:v>0.0</c:v>
                </c:pt>
                <c:pt idx="1">
                  <c:v>0.0</c:v>
                </c:pt>
                <c:pt idx="2">
                  <c:v>0.0</c:v>
                </c:pt>
                <c:pt idx="3">
                  <c:v>0.0</c:v>
                </c:pt>
                <c:pt idx="4">
                  <c:v>0.0</c:v>
                </c:pt>
              </c:numCache>
            </c:numRef>
          </c:val>
        </c:ser>
        <c:ser>
          <c:idx val="1"/>
          <c:order val="1"/>
          <c:tx>
            <c:v>Twitter limitation</c:v>
          </c:tx>
          <c:invertIfNegative val="0"/>
          <c:cat>
            <c:strRef>
              <c:f>'0828'!$DG$1:$DK$1</c:f>
              <c:strCache>
                <c:ptCount val="5"/>
                <c:pt idx="0">
                  <c:v>Limitation of time</c:v>
                </c:pt>
                <c:pt idx="1">
                  <c:v>Limitation of staff/volunteers</c:v>
                </c:pt>
                <c:pt idx="2">
                  <c:v>Limitation of internet access</c:v>
                </c:pt>
                <c:pt idx="3">
                  <c:v>Limitation of funds</c:v>
                </c:pt>
                <c:pt idx="4">
                  <c:v>Limitation of knowledge about social media features</c:v>
                </c:pt>
              </c:strCache>
            </c:strRef>
          </c:cat>
          <c:val>
            <c:numRef>
              <c:f>'0828'!$DG$30:$DK$30</c:f>
              <c:numCache>
                <c:formatCode>General</c:formatCode>
                <c:ptCount val="5"/>
                <c:pt idx="0">
                  <c:v>0.0</c:v>
                </c:pt>
                <c:pt idx="1">
                  <c:v>0.0</c:v>
                </c:pt>
                <c:pt idx="2">
                  <c:v>0.0</c:v>
                </c:pt>
                <c:pt idx="3">
                  <c:v>0.0</c:v>
                </c:pt>
                <c:pt idx="4">
                  <c:v>0.0</c:v>
                </c:pt>
              </c:numCache>
            </c:numRef>
          </c:val>
        </c:ser>
        <c:dLbls>
          <c:showLegendKey val="0"/>
          <c:showVal val="0"/>
          <c:showCatName val="0"/>
          <c:showSerName val="0"/>
          <c:showPercent val="0"/>
          <c:showBubbleSize val="0"/>
        </c:dLbls>
        <c:gapWidth val="150"/>
        <c:axId val="2134547352"/>
        <c:axId val="2134550328"/>
      </c:barChart>
      <c:catAx>
        <c:axId val="2134547352"/>
        <c:scaling>
          <c:orientation val="minMax"/>
        </c:scaling>
        <c:delete val="0"/>
        <c:axPos val="b"/>
        <c:majorTickMark val="out"/>
        <c:minorTickMark val="none"/>
        <c:tickLblPos val="nextTo"/>
        <c:crossAx val="2134550328"/>
        <c:crosses val="autoZero"/>
        <c:auto val="1"/>
        <c:lblAlgn val="ctr"/>
        <c:lblOffset val="100"/>
        <c:noMultiLvlLbl val="0"/>
      </c:catAx>
      <c:valAx>
        <c:axId val="2134550328"/>
        <c:scaling>
          <c:orientation val="minMax"/>
          <c:max val="5.0"/>
        </c:scaling>
        <c:delete val="0"/>
        <c:axPos val="l"/>
        <c:majorGridlines/>
        <c:numFmt formatCode="General" sourceLinked="1"/>
        <c:majorTickMark val="out"/>
        <c:minorTickMark val="none"/>
        <c:tickLblPos val="nextTo"/>
        <c:crossAx val="2134547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a:t>How frequently do you update your website social media</a:t>
            </a:r>
          </a:p>
          <a:p>
            <a:pPr>
              <a:defRPr/>
            </a:pPr>
            <a:r>
              <a:rPr lang="en-US" sz="1100"/>
              <a:t> page?</a:t>
            </a:r>
          </a:p>
        </c:rich>
      </c:tx>
      <c:overlay val="0"/>
    </c:title>
    <c:autoTitleDeleted val="0"/>
    <c:plotArea>
      <c:layout/>
      <c:barChart>
        <c:barDir val="col"/>
        <c:grouping val="clustered"/>
        <c:varyColors val="0"/>
        <c:ser>
          <c:idx val="0"/>
          <c:order val="0"/>
          <c:tx>
            <c:strRef>
              <c:f>'0828'!$AU$1</c:f>
              <c:strCache>
                <c:ptCount val="1"/>
                <c:pt idx="0">
                  <c:v>How frequently do you update your website Facebook page?</c:v>
                </c:pt>
              </c:strCache>
            </c:strRef>
          </c:tx>
          <c:invertIfNegative val="0"/>
          <c:cat>
            <c:strLit>
              <c:ptCount val="2"/>
              <c:pt idx="0">
                <c:v>FB</c:v>
              </c:pt>
              <c:pt idx="1">
                <c:v> Twitter</c:v>
              </c:pt>
            </c:strLit>
          </c:cat>
          <c:val>
            <c:numRef>
              <c:f>('0828'!$AU$30,'0828'!$CF$30)</c:f>
              <c:numCache>
                <c:formatCode>General</c:formatCode>
                <c:ptCount val="2"/>
                <c:pt idx="0">
                  <c:v>0.0</c:v>
                </c:pt>
                <c:pt idx="1">
                  <c:v>0.0</c:v>
                </c:pt>
              </c:numCache>
            </c:numRef>
          </c:val>
        </c:ser>
        <c:dLbls>
          <c:showLegendKey val="0"/>
          <c:showVal val="0"/>
          <c:showCatName val="0"/>
          <c:showSerName val="0"/>
          <c:showPercent val="0"/>
          <c:showBubbleSize val="0"/>
        </c:dLbls>
        <c:gapWidth val="150"/>
        <c:axId val="2094219480"/>
        <c:axId val="2094216520"/>
      </c:barChart>
      <c:catAx>
        <c:axId val="2094219480"/>
        <c:scaling>
          <c:orientation val="minMax"/>
        </c:scaling>
        <c:delete val="0"/>
        <c:axPos val="b"/>
        <c:majorTickMark val="out"/>
        <c:minorTickMark val="none"/>
        <c:tickLblPos val="nextTo"/>
        <c:crossAx val="2094216520"/>
        <c:crosses val="autoZero"/>
        <c:auto val="1"/>
        <c:lblAlgn val="ctr"/>
        <c:lblOffset val="100"/>
        <c:noMultiLvlLbl val="0"/>
      </c:catAx>
      <c:valAx>
        <c:axId val="2094216520"/>
        <c:scaling>
          <c:orientation val="minMax"/>
        </c:scaling>
        <c:delete val="0"/>
        <c:axPos val="l"/>
        <c:majorGridlines/>
        <c:numFmt formatCode="General" sourceLinked="1"/>
        <c:majorTickMark val="out"/>
        <c:minorTickMark val="none"/>
        <c:tickLblPos val="nextTo"/>
        <c:crossAx val="2094219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25.xml"/><Relationship Id="rId12" Type="http://schemas.openxmlformats.org/officeDocument/2006/relationships/chart" Target="../charts/chart26.xml"/><Relationship Id="rId13" Type="http://schemas.openxmlformats.org/officeDocument/2006/relationships/chart" Target="../charts/chart27.xml"/><Relationship Id="rId14" Type="http://schemas.openxmlformats.org/officeDocument/2006/relationships/chart" Target="../charts/chart28.xml"/><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 Id="rId5" Type="http://schemas.openxmlformats.org/officeDocument/2006/relationships/chart" Target="../charts/chart19.xml"/><Relationship Id="rId6" Type="http://schemas.openxmlformats.org/officeDocument/2006/relationships/chart" Target="../charts/chart20.xml"/><Relationship Id="rId7" Type="http://schemas.openxmlformats.org/officeDocument/2006/relationships/chart" Target="../charts/chart21.xml"/><Relationship Id="rId8" Type="http://schemas.openxmlformats.org/officeDocument/2006/relationships/chart" Target="../charts/chart22.xml"/><Relationship Id="rId9" Type="http://schemas.openxmlformats.org/officeDocument/2006/relationships/chart" Target="../charts/chart23.xml"/><Relationship Id="rId10"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1.xml"/><Relationship Id="rId4" Type="http://schemas.openxmlformats.org/officeDocument/2006/relationships/chart" Target="../charts/chart32.xml"/><Relationship Id="rId5" Type="http://schemas.openxmlformats.org/officeDocument/2006/relationships/chart" Target="../charts/chart33.xml"/><Relationship Id="rId1" Type="http://schemas.openxmlformats.org/officeDocument/2006/relationships/chart" Target="../charts/chart29.xml"/><Relationship Id="rId2"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4" Type="http://schemas.openxmlformats.org/officeDocument/2006/relationships/chart" Target="../charts/chart37.xml"/><Relationship Id="rId5" Type="http://schemas.openxmlformats.org/officeDocument/2006/relationships/chart" Target="../charts/chart38.xml"/><Relationship Id="rId6" Type="http://schemas.openxmlformats.org/officeDocument/2006/relationships/chart" Target="../charts/chart39.xml"/><Relationship Id="rId7" Type="http://schemas.openxmlformats.org/officeDocument/2006/relationships/chart" Target="../charts/chart40.xml"/><Relationship Id="rId8" Type="http://schemas.openxmlformats.org/officeDocument/2006/relationships/chart" Target="../charts/chart41.xml"/><Relationship Id="rId9" Type="http://schemas.openxmlformats.org/officeDocument/2006/relationships/chart" Target="../charts/chart42.xml"/><Relationship Id="rId10" Type="http://schemas.openxmlformats.org/officeDocument/2006/relationships/chart" Target="../charts/chart43.xml"/><Relationship Id="rId11" Type="http://schemas.openxmlformats.org/officeDocument/2006/relationships/chart" Target="../charts/chart44.xml"/><Relationship Id="rId1" Type="http://schemas.openxmlformats.org/officeDocument/2006/relationships/chart" Target="../charts/chart34.xml"/><Relationship Id="rId2"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26</xdr:col>
      <xdr:colOff>101600</xdr:colOff>
      <xdr:row>16</xdr:row>
      <xdr:rowOff>6</xdr:rowOff>
    </xdr:from>
    <xdr:to>
      <xdr:col>37</xdr:col>
      <xdr:colOff>228600</xdr:colOff>
      <xdr:row>43</xdr:row>
      <xdr:rowOff>50800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101600</xdr:colOff>
      <xdr:row>16</xdr:row>
      <xdr:rowOff>63500</xdr:rowOff>
    </xdr:from>
    <xdr:to>
      <xdr:col>42</xdr:col>
      <xdr:colOff>4381500</xdr:colOff>
      <xdr:row>43</xdr:row>
      <xdr:rowOff>50800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309563</xdr:colOff>
      <xdr:row>33</xdr:row>
      <xdr:rowOff>95250</xdr:rowOff>
    </xdr:from>
    <xdr:to>
      <xdr:col>42</xdr:col>
      <xdr:colOff>203201</xdr:colOff>
      <xdr:row>60</xdr:row>
      <xdr:rowOff>146044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369888</xdr:colOff>
      <xdr:row>65</xdr:row>
      <xdr:rowOff>24940</xdr:rowOff>
    </xdr:from>
    <xdr:to>
      <xdr:col>42</xdr:col>
      <xdr:colOff>285751</xdr:colOff>
      <xdr:row>92</xdr:row>
      <xdr:rowOff>108857</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793975</xdr:colOff>
      <xdr:row>62</xdr:row>
      <xdr:rowOff>145532</xdr:rowOff>
    </xdr:from>
    <xdr:to>
      <xdr:col>14</xdr:col>
      <xdr:colOff>513669</xdr:colOff>
      <xdr:row>89</xdr:row>
      <xdr:rowOff>31233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1575953</xdr:colOff>
      <xdr:row>37</xdr:row>
      <xdr:rowOff>86591</xdr:rowOff>
    </xdr:from>
    <xdr:to>
      <xdr:col>15</xdr:col>
      <xdr:colOff>11112</xdr:colOff>
      <xdr:row>60</xdr:row>
      <xdr:rowOff>129887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217713</xdr:colOff>
      <xdr:row>34</xdr:row>
      <xdr:rowOff>118380</xdr:rowOff>
    </xdr:from>
    <xdr:to>
      <xdr:col>28</xdr:col>
      <xdr:colOff>408214</xdr:colOff>
      <xdr:row>60</xdr:row>
      <xdr:rowOff>95249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115659</xdr:colOff>
      <xdr:row>33</xdr:row>
      <xdr:rowOff>156881</xdr:rowOff>
    </xdr:from>
    <xdr:to>
      <xdr:col>51</xdr:col>
      <xdr:colOff>459441</xdr:colOff>
      <xdr:row>60</xdr:row>
      <xdr:rowOff>56028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216476</xdr:colOff>
      <xdr:row>64</xdr:row>
      <xdr:rowOff>178378</xdr:rowOff>
    </xdr:from>
    <xdr:to>
      <xdr:col>47</xdr:col>
      <xdr:colOff>77930</xdr:colOff>
      <xdr:row>79</xdr:row>
      <xdr:rowOff>64078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216476</xdr:colOff>
      <xdr:row>80</xdr:row>
      <xdr:rowOff>21277</xdr:rowOff>
    </xdr:from>
    <xdr:to>
      <xdr:col>47</xdr:col>
      <xdr:colOff>77930</xdr:colOff>
      <xdr:row>94</xdr:row>
      <xdr:rowOff>97477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216477</xdr:colOff>
      <xdr:row>63</xdr:row>
      <xdr:rowOff>57149</xdr:rowOff>
    </xdr:from>
    <xdr:to>
      <xdr:col>25</xdr:col>
      <xdr:colOff>77931</xdr:colOff>
      <xdr:row>77</xdr:row>
      <xdr:rowOff>133349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181841</xdr:colOff>
      <xdr:row>79</xdr:row>
      <xdr:rowOff>91786</xdr:rowOff>
    </xdr:from>
    <xdr:to>
      <xdr:col>25</xdr:col>
      <xdr:colOff>43295</xdr:colOff>
      <xdr:row>93</xdr:row>
      <xdr:rowOff>167986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0</xdr:colOff>
      <xdr:row>65</xdr:row>
      <xdr:rowOff>2309</xdr:rowOff>
    </xdr:from>
    <xdr:to>
      <xdr:col>57</xdr:col>
      <xdr:colOff>554182</xdr:colOff>
      <xdr:row>79</xdr:row>
      <xdr:rowOff>159327</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50800</xdr:colOff>
      <xdr:row>65</xdr:row>
      <xdr:rowOff>0</xdr:rowOff>
    </xdr:from>
    <xdr:to>
      <xdr:col>64</xdr:col>
      <xdr:colOff>604982</xdr:colOff>
      <xdr:row>79</xdr:row>
      <xdr:rowOff>157018</xdr:rowOff>
    </xdr:to>
    <xdr:graphicFrame macro="">
      <xdr:nvGraphicFramePr>
        <xdr:cNvPr id="15" name="图表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2207559</xdr:colOff>
      <xdr:row>39</xdr:row>
      <xdr:rowOff>168087</xdr:rowOff>
    </xdr:from>
    <xdr:to>
      <xdr:col>5</xdr:col>
      <xdr:colOff>47625</xdr:colOff>
      <xdr:row>48</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48</xdr:row>
      <xdr:rowOff>161924</xdr:rowOff>
    </xdr:from>
    <xdr:to>
      <xdr:col>6</xdr:col>
      <xdr:colOff>180975</xdr:colOff>
      <xdr:row>58</xdr:row>
      <xdr:rowOff>157161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40</xdr:row>
      <xdr:rowOff>14287</xdr:rowOff>
    </xdr:from>
    <xdr:to>
      <xdr:col>7</xdr:col>
      <xdr:colOff>19050</xdr:colOff>
      <xdr:row>48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39</xdr:row>
      <xdr:rowOff>185737</xdr:rowOff>
    </xdr:from>
    <xdr:to>
      <xdr:col>15</xdr:col>
      <xdr:colOff>428625</xdr:colOff>
      <xdr:row>54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495300</xdr:colOff>
      <xdr:row>39</xdr:row>
      <xdr:rowOff>138112</xdr:rowOff>
    </xdr:from>
    <xdr:to>
      <xdr:col>31</xdr:col>
      <xdr:colOff>342900</xdr:colOff>
      <xdr:row>54</xdr:row>
      <xdr:rowOff>23812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19050</xdr:colOff>
      <xdr:row>39</xdr:row>
      <xdr:rowOff>80962</xdr:rowOff>
    </xdr:from>
    <xdr:to>
      <xdr:col>41</xdr:col>
      <xdr:colOff>457200</xdr:colOff>
      <xdr:row>53</xdr:row>
      <xdr:rowOff>157162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485775</xdr:colOff>
      <xdr:row>40</xdr:row>
      <xdr:rowOff>185737</xdr:rowOff>
    </xdr:from>
    <xdr:to>
      <xdr:col>50</xdr:col>
      <xdr:colOff>200025</xdr:colOff>
      <xdr:row>51</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28575</xdr:colOff>
      <xdr:row>51</xdr:row>
      <xdr:rowOff>185737</xdr:rowOff>
    </xdr:from>
    <xdr:to>
      <xdr:col>51</xdr:col>
      <xdr:colOff>19050</xdr:colOff>
      <xdr:row>61</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371475</xdr:colOff>
      <xdr:row>41</xdr:row>
      <xdr:rowOff>14286</xdr:rowOff>
    </xdr:from>
    <xdr:to>
      <xdr:col>61</xdr:col>
      <xdr:colOff>219075</xdr:colOff>
      <xdr:row>56</xdr:row>
      <xdr:rowOff>190499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82</xdr:col>
      <xdr:colOff>400049</xdr:colOff>
      <xdr:row>40</xdr:row>
      <xdr:rowOff>142875</xdr:rowOff>
    </xdr:from>
    <xdr:to>
      <xdr:col>87</xdr:col>
      <xdr:colOff>47624</xdr:colOff>
      <xdr:row>53</xdr:row>
      <xdr:rowOff>47625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83</xdr:col>
      <xdr:colOff>152400</xdr:colOff>
      <xdr:row>53</xdr:row>
      <xdr:rowOff>138112</xdr:rowOff>
    </xdr:from>
    <xdr:to>
      <xdr:col>87</xdr:col>
      <xdr:colOff>581025</xdr:colOff>
      <xdr:row>62</xdr:row>
      <xdr:rowOff>161925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90</xdr:col>
      <xdr:colOff>66675</xdr:colOff>
      <xdr:row>39</xdr:row>
      <xdr:rowOff>52387</xdr:rowOff>
    </xdr:from>
    <xdr:to>
      <xdr:col>97</xdr:col>
      <xdr:colOff>504825</xdr:colOff>
      <xdr:row>53</xdr:row>
      <xdr:rowOff>128587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200025</xdr:colOff>
      <xdr:row>40</xdr:row>
      <xdr:rowOff>33337</xdr:rowOff>
    </xdr:from>
    <xdr:to>
      <xdr:col>81</xdr:col>
      <xdr:colOff>47625</xdr:colOff>
      <xdr:row>54</xdr:row>
      <xdr:rowOff>109537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99</xdr:col>
      <xdr:colOff>533400</xdr:colOff>
      <xdr:row>38</xdr:row>
      <xdr:rowOff>185737</xdr:rowOff>
    </xdr:from>
    <xdr:to>
      <xdr:col>107</xdr:col>
      <xdr:colOff>381000</xdr:colOff>
      <xdr:row>53</xdr:row>
      <xdr:rowOff>71437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64</xdr:col>
      <xdr:colOff>299356</xdr:colOff>
      <xdr:row>41</xdr:row>
      <xdr:rowOff>77560</xdr:rowOff>
    </xdr:from>
    <xdr:to>
      <xdr:col>74</xdr:col>
      <xdr:colOff>530678</xdr:colOff>
      <xdr:row>55</xdr:row>
      <xdr:rowOff>153760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302559</xdr:colOff>
      <xdr:row>57</xdr:row>
      <xdr:rowOff>33617</xdr:rowOff>
    </xdr:from>
    <xdr:to>
      <xdr:col>74</xdr:col>
      <xdr:colOff>533881</xdr:colOff>
      <xdr:row>71</xdr:row>
      <xdr:rowOff>109817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76</xdr:col>
      <xdr:colOff>13609</xdr:colOff>
      <xdr:row>41</xdr:row>
      <xdr:rowOff>99971</xdr:rowOff>
    </xdr:from>
    <xdr:to>
      <xdr:col>81</xdr:col>
      <xdr:colOff>582707</xdr:colOff>
      <xdr:row>53</xdr:row>
      <xdr:rowOff>11207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75</xdr:col>
      <xdr:colOff>425824</xdr:colOff>
      <xdr:row>57</xdr:row>
      <xdr:rowOff>22411</xdr:rowOff>
    </xdr:from>
    <xdr:to>
      <xdr:col>88</xdr:col>
      <xdr:colOff>392206</xdr:colOff>
      <xdr:row>76</xdr:row>
      <xdr:rowOff>168089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79</xdr:col>
      <xdr:colOff>0</xdr:colOff>
      <xdr:row>79</xdr:row>
      <xdr:rowOff>0</xdr:rowOff>
    </xdr:from>
    <xdr:to>
      <xdr:col>99</xdr:col>
      <xdr:colOff>560294</xdr:colOff>
      <xdr:row>98</xdr:row>
      <xdr:rowOff>145678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199516</xdr:colOff>
      <xdr:row>38</xdr:row>
      <xdr:rowOff>43141</xdr:rowOff>
    </xdr:from>
    <xdr:to>
      <xdr:col>18</xdr:col>
      <xdr:colOff>800762</xdr:colOff>
      <xdr:row>52</xdr:row>
      <xdr:rowOff>119341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1119788</xdr:colOff>
      <xdr:row>39</xdr:row>
      <xdr:rowOff>125184</xdr:rowOff>
    </xdr:from>
    <xdr:to>
      <xdr:col>30</xdr:col>
      <xdr:colOff>979715</xdr:colOff>
      <xdr:row>58</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323850</xdr:colOff>
      <xdr:row>36</xdr:row>
      <xdr:rowOff>29933</xdr:rowOff>
    </xdr:from>
    <xdr:to>
      <xdr:col>24</xdr:col>
      <xdr:colOff>1047750</xdr:colOff>
      <xdr:row>64</xdr:row>
      <xdr:rowOff>40820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311726</xdr:colOff>
      <xdr:row>41</xdr:row>
      <xdr:rowOff>83127</xdr:rowOff>
    </xdr:from>
    <xdr:to>
      <xdr:col>65</xdr:col>
      <xdr:colOff>34635</xdr:colOff>
      <xdr:row>55</xdr:row>
      <xdr:rowOff>159327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779317</xdr:colOff>
      <xdr:row>58</xdr:row>
      <xdr:rowOff>31173</xdr:rowOff>
    </xdr:from>
    <xdr:to>
      <xdr:col>65</xdr:col>
      <xdr:colOff>502226</xdr:colOff>
      <xdr:row>74</xdr:row>
      <xdr:rowOff>86591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259772</xdr:colOff>
      <xdr:row>74</xdr:row>
      <xdr:rowOff>169718</xdr:rowOff>
    </xdr:from>
    <xdr:to>
      <xdr:col>66</xdr:col>
      <xdr:colOff>588817</xdr:colOff>
      <xdr:row>89</xdr:row>
      <xdr:rowOff>55418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571499</xdr:colOff>
      <xdr:row>40</xdr:row>
      <xdr:rowOff>187036</xdr:rowOff>
    </xdr:from>
    <xdr:to>
      <xdr:col>79</xdr:col>
      <xdr:colOff>17317</xdr:colOff>
      <xdr:row>58</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329043</xdr:colOff>
      <xdr:row>59</xdr:row>
      <xdr:rowOff>13854</xdr:rowOff>
    </xdr:from>
    <xdr:to>
      <xdr:col>86</xdr:col>
      <xdr:colOff>484908</xdr:colOff>
      <xdr:row>78</xdr:row>
      <xdr:rowOff>86591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86</xdr:col>
      <xdr:colOff>51954</xdr:colOff>
      <xdr:row>39</xdr:row>
      <xdr:rowOff>75996</xdr:rowOff>
    </xdr:from>
    <xdr:to>
      <xdr:col>97</xdr:col>
      <xdr:colOff>571500</xdr:colOff>
      <xdr:row>58</xdr:row>
      <xdr:rowOff>44823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98</xdr:col>
      <xdr:colOff>280146</xdr:colOff>
      <xdr:row>40</xdr:row>
      <xdr:rowOff>180414</xdr:rowOff>
    </xdr:from>
    <xdr:to>
      <xdr:col>106</xdr:col>
      <xdr:colOff>11205</xdr:colOff>
      <xdr:row>55</xdr:row>
      <xdr:rowOff>66114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99</xdr:col>
      <xdr:colOff>462643</xdr:colOff>
      <xdr:row>55</xdr:row>
      <xdr:rowOff>179614</xdr:rowOff>
    </xdr:from>
    <xdr:to>
      <xdr:col>107</xdr:col>
      <xdr:colOff>136072</xdr:colOff>
      <xdr:row>70</xdr:row>
      <xdr:rowOff>65314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greatlakesresilience.org/" TargetMode="External"/><Relationship Id="rId4" Type="http://schemas.openxmlformats.org/officeDocument/2006/relationships/drawing" Target="../drawings/drawing2.xml"/><Relationship Id="rId1" Type="http://schemas.openxmlformats.org/officeDocument/2006/relationships/hyperlink" Target="http://extension.usu.edu/waterquality/htm/citizen_monitoring/uww" TargetMode="External"/><Relationship Id="rId2" Type="http://schemas.openxmlformats.org/officeDocument/2006/relationships/hyperlink" Target="http://glri.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twitter.com/OCCoastkeeper" TargetMode="External"/><Relationship Id="rId12" Type="http://schemas.openxmlformats.org/officeDocument/2006/relationships/drawing" Target="../drawings/drawing4.xml"/><Relationship Id="rId1" Type="http://schemas.openxmlformats.org/officeDocument/2006/relationships/hyperlink" Target="http://www.urbanforestproject.com/" TargetMode="External"/><Relationship Id="rId2" Type="http://schemas.openxmlformats.org/officeDocument/2006/relationships/hyperlink" Target="http://www.csc.noaa.gov/digitalcoast/" TargetMode="External"/><Relationship Id="rId3" Type="http://schemas.openxmlformats.org/officeDocument/2006/relationships/hyperlink" Target="http://www.fingerlakesclimatefund.org/" TargetMode="External"/><Relationship Id="rId4" Type="http://schemas.openxmlformats.org/officeDocument/2006/relationships/hyperlink" Target="http://www.yardmap.org/" TargetMode="External"/><Relationship Id="rId5" Type="http://schemas.openxmlformats.org/officeDocument/2006/relationships/hyperlink" Target="http://www.theswimguide.org/" TargetMode="External"/><Relationship Id="rId6" Type="http://schemas.openxmlformats.org/officeDocument/2006/relationships/hyperlink" Target="http://www.glri.us/" TargetMode="External"/><Relationship Id="rId7" Type="http://schemas.openxmlformats.org/officeDocument/2006/relationships/hyperlink" Target="http://www.hrwc.org/" TargetMode="External"/><Relationship Id="rId8" Type="http://schemas.openxmlformats.org/officeDocument/2006/relationships/hyperlink" Target="http://www.nemwuppermiss.blogspot.com/" TargetMode="External"/><Relationship Id="rId9" Type="http://schemas.openxmlformats.org/officeDocument/2006/relationships/hyperlink" Target="http://extension.usu.edu/waterquality/htm/citizen_monitoring/uww" TargetMode="External"/><Relationship Id="rId10" Type="http://schemas.openxmlformats.org/officeDocument/2006/relationships/hyperlink" Target="http://www.waterkeeper.ca/"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http/www.facebook.com/Coastkeeper" TargetMode="External"/><Relationship Id="rId47" Type="http://schemas.openxmlformats.org/officeDocument/2006/relationships/hyperlink" Target="https://www.facebook.com/pages/The-Blueways-of-St-Clair/111881135522468" TargetMode="External"/><Relationship Id="rId48" Type="http://schemas.openxmlformats.org/officeDocument/2006/relationships/hyperlink" Target="https://www.facebook.com/huronriver" TargetMode="External"/><Relationship Id="rId49" Type="http://schemas.openxmlformats.org/officeDocument/2006/relationships/drawing" Target="../drawings/drawing5.xml"/><Relationship Id="rId20" Type="http://schemas.openxmlformats.org/officeDocument/2006/relationships/hyperlink" Target="https://www.facebook.com/MobileBaykeeper?ref=sgm" TargetMode="External"/><Relationship Id="rId21" Type="http://schemas.openxmlformats.org/officeDocument/2006/relationships/hyperlink" Target="https://www.facebook.com/SwanerEcoCenter" TargetMode="External"/><Relationship Id="rId22" Type="http://schemas.openxmlformats.org/officeDocument/2006/relationships/hyperlink" Target="https://twitter.com/SwanerPreserve" TargetMode="External"/><Relationship Id="rId23" Type="http://schemas.openxmlformats.org/officeDocument/2006/relationships/hyperlink" Target="https://twitter.com/friendsGRparks" TargetMode="External"/><Relationship Id="rId24" Type="http://schemas.openxmlformats.org/officeDocument/2006/relationships/hyperlink" Target="https://twitter.com/NOAADigCoast" TargetMode="External"/><Relationship Id="rId25" Type="http://schemas.openxmlformats.org/officeDocument/2006/relationships/hyperlink" Target="https://twitter.com/ILINSeaGrant" TargetMode="External"/><Relationship Id="rId26" Type="http://schemas.openxmlformats.org/officeDocument/2006/relationships/hyperlink" Target="https://twitter.com/hrwc" TargetMode="External"/><Relationship Id="rId27" Type="http://schemas.openxmlformats.org/officeDocument/2006/relationships/hyperlink" Target="https://www.facebook.com/StarCommunities" TargetMode="External"/><Relationship Id="rId28" Type="http://schemas.openxmlformats.org/officeDocument/2006/relationships/hyperlink" Target="https://www.facebook.com/pages/Friends-of-Grand-Rapids-Parks/102325820851" TargetMode="External"/><Relationship Id="rId29" Type="http://schemas.openxmlformats.org/officeDocument/2006/relationships/hyperlink" Target="https://twitter.com/NEMWIUpperMiss" TargetMode="External"/><Relationship Id="rId1" Type="http://schemas.openxmlformats.org/officeDocument/2006/relationships/hyperlink" Target="http://www.urbanforestproject.com/" TargetMode="External"/><Relationship Id="rId2" Type="http://schemas.openxmlformats.org/officeDocument/2006/relationships/hyperlink" Target="http://www.csc.noaa.gov/digitalcoast/" TargetMode="External"/><Relationship Id="rId3" Type="http://schemas.openxmlformats.org/officeDocument/2006/relationships/hyperlink" Target="http://www.fingerlakesclimatefund.org/" TargetMode="External"/><Relationship Id="rId4" Type="http://schemas.openxmlformats.org/officeDocument/2006/relationships/hyperlink" Target="http://www.yardmap.org/" TargetMode="External"/><Relationship Id="rId5" Type="http://schemas.openxmlformats.org/officeDocument/2006/relationships/hyperlink" Target="http://www.theswimguide.org/" TargetMode="External"/><Relationship Id="rId30" Type="http://schemas.openxmlformats.org/officeDocument/2006/relationships/hyperlink" Target="https://www.facebook.com/climatefund?ref=ts" TargetMode="External"/><Relationship Id="rId31" Type="http://schemas.openxmlformats.org/officeDocument/2006/relationships/hyperlink" Target="https://www.facebook.com/search/191523214199822/places" TargetMode="External"/><Relationship Id="rId32" Type="http://schemas.openxmlformats.org/officeDocument/2006/relationships/hyperlink" Target="http://www.facebook.com/l.php?u=http%3A%2F%2Ffingerlakesclimatefund.org%2F&amp;h=bAQEK2se2&amp;s=1" TargetMode="External"/><Relationship Id="rId9" Type="http://schemas.openxmlformats.org/officeDocument/2006/relationships/hyperlink" Target="http://extension.usu.edu/waterquality/htm/citizen_monitoring/uww" TargetMode="External"/><Relationship Id="rId6" Type="http://schemas.openxmlformats.org/officeDocument/2006/relationships/hyperlink" Target="http://www.glri.us/" TargetMode="External"/><Relationship Id="rId7" Type="http://schemas.openxmlformats.org/officeDocument/2006/relationships/hyperlink" Target="http://www.hrwc.org/" TargetMode="External"/><Relationship Id="rId8" Type="http://schemas.openxmlformats.org/officeDocument/2006/relationships/hyperlink" Target="http://www.nemwuppermiss.blogspot.com/" TargetMode="External"/><Relationship Id="rId33" Type="http://schemas.openxmlformats.org/officeDocument/2006/relationships/hyperlink" Target="https://www.facebook.com/noaa.glerl" TargetMode="External"/><Relationship Id="rId34" Type="http://schemas.openxmlformats.org/officeDocument/2006/relationships/hyperlink" Target="https://twitter.com/UtahWaterWatch" TargetMode="External"/><Relationship Id="rId35" Type="http://schemas.openxmlformats.org/officeDocument/2006/relationships/hyperlink" Target="https://www.facebook.com/LakeOntarioWaterkeeper?ref=ts" TargetMode="External"/><Relationship Id="rId36" Type="http://schemas.openxmlformats.org/officeDocument/2006/relationships/hyperlink" Target="https://twitter.com/LOWaterkeeper" TargetMode="External"/><Relationship Id="rId10" Type="http://schemas.openxmlformats.org/officeDocument/2006/relationships/hyperlink" Target="https://twitter.com/OCCoastkeeper" TargetMode="External"/><Relationship Id="rId11" Type="http://schemas.openxmlformats.org/officeDocument/2006/relationships/hyperlink" Target="https://www.facebook.com/epagreatlakes" TargetMode="External"/><Relationship Id="rId12" Type="http://schemas.openxmlformats.org/officeDocument/2006/relationships/hyperlink" Target="https://twitter.com/STARCommRating" TargetMode="External"/><Relationship Id="rId13" Type="http://schemas.openxmlformats.org/officeDocument/2006/relationships/hyperlink" Target="https://twitter.com/WestRhode" TargetMode="External"/><Relationship Id="rId14" Type="http://schemas.openxmlformats.org/officeDocument/2006/relationships/hyperlink" Target="https://twitter.com/savetheriver" TargetMode="External"/><Relationship Id="rId15" Type="http://schemas.openxmlformats.org/officeDocument/2006/relationships/hyperlink" Target="https://www.facebook.com/pages/San-Francisco-Baykeeper/64089032933" TargetMode="External"/><Relationship Id="rId16" Type="http://schemas.openxmlformats.org/officeDocument/2006/relationships/hyperlink" Target="https://twitter.com/sd_coastkeeper" TargetMode="External"/><Relationship Id="rId17" Type="http://schemas.openxmlformats.org/officeDocument/2006/relationships/hyperlink" Target="https://twitter.com/PotomacRiver" TargetMode="External"/><Relationship Id="rId18" Type="http://schemas.openxmlformats.org/officeDocument/2006/relationships/hyperlink" Target="https://www.facebook.com/PotomacRiverkeeper" TargetMode="External"/><Relationship Id="rId19" Type="http://schemas.openxmlformats.org/officeDocument/2006/relationships/hyperlink" Target="https://twitter.com/MobileBaykeeper" TargetMode="External"/><Relationship Id="rId37" Type="http://schemas.openxmlformats.org/officeDocument/2006/relationships/hyperlink" Target="https://www.facebook.com/NEMWInstituteMississippiRiverPolicy" TargetMode="External"/><Relationship Id="rId38" Type="http://schemas.openxmlformats.org/officeDocument/2006/relationships/hyperlink" Target="https://twitter.com/climatewizard" TargetMode="External"/><Relationship Id="rId39" Type="http://schemas.openxmlformats.org/officeDocument/2006/relationships/hyperlink" Target="https://twitter.com/SFBaykeeper" TargetMode="External"/><Relationship Id="rId40" Type="http://schemas.openxmlformats.org/officeDocument/2006/relationships/hyperlink" Target="https://twitter.com/OCCoastkeeper" TargetMode="External"/><Relationship Id="rId41" Type="http://schemas.openxmlformats.org/officeDocument/2006/relationships/hyperlink" Target="https://http/www.facebook.com/pages/Greening-Mid-Michigan/261398303354" TargetMode="External"/><Relationship Id="rId42" Type="http://schemas.openxmlformats.org/officeDocument/2006/relationships/hyperlink" Target="https://apps.facebook.com/swimguide/?fb_source=search&amp;ref=br_tf" TargetMode="External"/><Relationship Id="rId43" Type="http://schemas.openxmlformats.org/officeDocument/2006/relationships/hyperlink" Target="https://twitter.com/AnnEssippi" TargetMode="External"/><Relationship Id="rId44" Type="http://schemas.openxmlformats.org/officeDocument/2006/relationships/hyperlink" Target="https://www.facebook.com/ILINseagrant" TargetMode="External"/><Relationship Id="rId45" Type="http://schemas.openxmlformats.org/officeDocument/2006/relationships/hyperlink" Target="https://www.facebook.com/greatlakesinfo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45"/>
  <sheetViews>
    <sheetView topLeftCell="AR1" workbookViewId="0">
      <pane ySplit="1" topLeftCell="A2" activePane="bottomLeft" state="frozen"/>
      <selection activeCell="D1" sqref="D1"/>
      <selection pane="bottomLeft" activeCell="AW13" sqref="AW13"/>
    </sheetView>
  </sheetViews>
  <sheetFormatPr baseColWidth="10" defaultColWidth="8.83203125" defaultRowHeight="14" x14ac:dyDescent="0"/>
  <cols>
    <col min="2" max="2" width="15.83203125" customWidth="1"/>
    <col min="5" max="5" width="40.33203125" customWidth="1"/>
    <col min="6" max="6" width="35.83203125" customWidth="1"/>
    <col min="7" max="7" width="11.83203125" customWidth="1"/>
    <col min="8" max="8" width="14" customWidth="1"/>
    <col min="9" max="9" width="12" customWidth="1"/>
    <col min="10" max="10" width="24" customWidth="1"/>
    <col min="11" max="11" width="21" customWidth="1"/>
    <col min="12" max="12" width="22.5" customWidth="1"/>
    <col min="13" max="13" width="23.6640625" customWidth="1"/>
    <col min="24" max="24" width="15.1640625" customWidth="1"/>
    <col min="31" max="31" width="14.33203125" customWidth="1"/>
    <col min="42" max="42" width="19.83203125" customWidth="1"/>
    <col min="43" max="43" width="150.1640625" customWidth="1"/>
    <col min="46" max="46" width="45.1640625" customWidth="1"/>
    <col min="47" max="47" width="23.33203125" customWidth="1"/>
    <col min="48" max="48" width="24.5" customWidth="1"/>
    <col min="73" max="73" width="19" customWidth="1"/>
    <col min="74" max="74" width="15.6640625" customWidth="1"/>
    <col min="75" max="75" width="15" customWidth="1"/>
    <col min="76" max="76" width="14.1640625" customWidth="1"/>
    <col min="77" max="77" width="13.5" customWidth="1"/>
    <col min="79" max="79" width="15.5" customWidth="1"/>
    <col min="83" max="83" width="13.33203125" customWidth="1"/>
    <col min="84" max="84" width="11.1640625" customWidth="1"/>
    <col min="85" max="85" width="16" customWidth="1"/>
  </cols>
  <sheetData>
    <row r="1" spans="1: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s="1" t="s">
        <v>49</v>
      </c>
      <c r="AY1" t="s">
        <v>50</v>
      </c>
      <c r="AZ1" t="s">
        <v>51</v>
      </c>
      <c r="BA1" t="s">
        <v>52</v>
      </c>
      <c r="BB1" t="s">
        <v>53</v>
      </c>
      <c r="BC1" t="s">
        <v>54</v>
      </c>
      <c r="BD1" t="s">
        <v>55</v>
      </c>
      <c r="BE1" t="s">
        <v>56</v>
      </c>
      <c r="BF1" t="s">
        <v>57</v>
      </c>
      <c r="BG1" t="s">
        <v>58</v>
      </c>
      <c r="BH1" t="s">
        <v>59</v>
      </c>
      <c r="BI1" t="s">
        <v>60</v>
      </c>
      <c r="BJ1" s="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s="1" t="s">
        <v>86</v>
      </c>
      <c r="CJ1" t="s">
        <v>87</v>
      </c>
      <c r="CK1" t="s">
        <v>88</v>
      </c>
      <c r="CL1" t="s">
        <v>89</v>
      </c>
      <c r="CM1" t="s">
        <v>90</v>
      </c>
      <c r="CN1" t="s">
        <v>91</v>
      </c>
      <c r="CO1" t="s">
        <v>92</v>
      </c>
      <c r="CP1" t="s">
        <v>93</v>
      </c>
      <c r="CQ1" t="s">
        <v>94</v>
      </c>
      <c r="CR1" t="s">
        <v>95</v>
      </c>
      <c r="CS1" t="s">
        <v>96</v>
      </c>
      <c r="CT1" t="s">
        <v>97</v>
      </c>
      <c r="CU1" s="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row>
    <row r="2" spans="1:120">
      <c r="A2">
        <v>11</v>
      </c>
      <c r="B2" t="s">
        <v>120</v>
      </c>
      <c r="C2" t="s">
        <v>121</v>
      </c>
      <c r="D2" t="s">
        <v>122</v>
      </c>
      <c r="E2" t="s">
        <v>124</v>
      </c>
      <c r="F2" t="s">
        <v>240</v>
      </c>
      <c r="G2">
        <v>3</v>
      </c>
      <c r="H2">
        <v>5</v>
      </c>
      <c r="I2">
        <v>5</v>
      </c>
      <c r="J2">
        <v>10000</v>
      </c>
      <c r="K2">
        <v>3</v>
      </c>
      <c r="L2">
        <v>5</v>
      </c>
      <c r="M2">
        <v>3</v>
      </c>
      <c r="N2">
        <v>0</v>
      </c>
      <c r="O2">
        <v>3</v>
      </c>
      <c r="P2">
        <v>3</v>
      </c>
      <c r="Q2">
        <v>3</v>
      </c>
      <c r="R2">
        <v>1</v>
      </c>
      <c r="S2">
        <v>0</v>
      </c>
      <c r="T2">
        <v>1</v>
      </c>
      <c r="U2">
        <v>1</v>
      </c>
      <c r="V2">
        <v>0</v>
      </c>
      <c r="W2" t="s">
        <v>123</v>
      </c>
      <c r="X2" t="s">
        <v>123</v>
      </c>
      <c r="Y2">
        <v>0</v>
      </c>
      <c r="Z2">
        <v>0</v>
      </c>
      <c r="AA2">
        <v>0</v>
      </c>
      <c r="AB2">
        <v>3</v>
      </c>
      <c r="AC2">
        <v>3</v>
      </c>
      <c r="AD2">
        <v>1</v>
      </c>
      <c r="AE2">
        <v>3</v>
      </c>
      <c r="AF2">
        <v>5</v>
      </c>
      <c r="AG2">
        <v>0</v>
      </c>
      <c r="AH2">
        <v>5</v>
      </c>
      <c r="AI2">
        <v>3</v>
      </c>
      <c r="AJ2">
        <v>5</v>
      </c>
      <c r="AK2">
        <v>1</v>
      </c>
      <c r="AL2">
        <v>5</v>
      </c>
      <c r="AM2">
        <v>3</v>
      </c>
      <c r="AN2">
        <v>1</v>
      </c>
      <c r="AO2">
        <v>3</v>
      </c>
      <c r="AP2" t="s">
        <v>125</v>
      </c>
      <c r="AQ2" t="s">
        <v>126</v>
      </c>
      <c r="AR2" t="s">
        <v>127</v>
      </c>
      <c r="AS2" t="s">
        <v>127</v>
      </c>
      <c r="AT2" t="s">
        <v>128</v>
      </c>
      <c r="AU2">
        <v>3</v>
      </c>
      <c r="AV2">
        <v>2</v>
      </c>
      <c r="AW2">
        <v>9000</v>
      </c>
      <c r="AX2">
        <v>5</v>
      </c>
      <c r="AY2">
        <v>5</v>
      </c>
      <c r="AZ2">
        <v>3</v>
      </c>
      <c r="BA2">
        <v>3</v>
      </c>
      <c r="BB2" t="s">
        <v>238</v>
      </c>
      <c r="BC2">
        <v>5</v>
      </c>
      <c r="BD2">
        <v>5</v>
      </c>
      <c r="BE2">
        <v>3</v>
      </c>
      <c r="BF2">
        <v>1</v>
      </c>
      <c r="BG2">
        <v>3</v>
      </c>
      <c r="BH2">
        <v>1</v>
      </c>
      <c r="BI2">
        <v>1</v>
      </c>
      <c r="BJ2">
        <v>5</v>
      </c>
      <c r="BK2">
        <v>5</v>
      </c>
      <c r="BL2">
        <v>5</v>
      </c>
      <c r="BM2">
        <v>3</v>
      </c>
      <c r="BN2">
        <v>1</v>
      </c>
      <c r="BO2">
        <v>5</v>
      </c>
      <c r="BP2">
        <v>3</v>
      </c>
      <c r="BQ2">
        <v>3</v>
      </c>
      <c r="BR2">
        <v>1</v>
      </c>
      <c r="BS2">
        <v>3</v>
      </c>
      <c r="BT2">
        <v>1</v>
      </c>
      <c r="BU2">
        <v>3</v>
      </c>
      <c r="BV2">
        <v>3</v>
      </c>
      <c r="BW2">
        <v>2</v>
      </c>
      <c r="BX2">
        <v>1</v>
      </c>
      <c r="BY2">
        <v>1</v>
      </c>
      <c r="BZ2">
        <v>1</v>
      </c>
      <c r="CA2" t="s">
        <v>129</v>
      </c>
      <c r="CB2" t="s">
        <v>130</v>
      </c>
      <c r="CC2">
        <v>3</v>
      </c>
      <c r="CD2" t="s">
        <v>131</v>
      </c>
      <c r="CE2" t="s">
        <v>132</v>
      </c>
      <c r="CF2">
        <v>3</v>
      </c>
      <c r="CG2">
        <v>1</v>
      </c>
      <c r="CH2" t="s">
        <v>123</v>
      </c>
      <c r="CI2">
        <v>1</v>
      </c>
      <c r="CJ2">
        <v>1</v>
      </c>
      <c r="CK2">
        <v>1</v>
      </c>
      <c r="CL2">
        <v>1</v>
      </c>
      <c r="CM2">
        <v>1</v>
      </c>
      <c r="CN2">
        <v>1</v>
      </c>
      <c r="CO2">
        <v>1</v>
      </c>
      <c r="CP2">
        <v>1</v>
      </c>
      <c r="CQ2">
        <v>1</v>
      </c>
      <c r="CR2">
        <v>1</v>
      </c>
      <c r="CS2">
        <v>1</v>
      </c>
      <c r="CT2">
        <v>1</v>
      </c>
      <c r="CU2">
        <v>1</v>
      </c>
      <c r="CV2">
        <v>1</v>
      </c>
      <c r="CW2">
        <v>1</v>
      </c>
      <c r="CX2">
        <v>5</v>
      </c>
      <c r="CY2">
        <v>1</v>
      </c>
      <c r="CZ2">
        <v>3</v>
      </c>
      <c r="DA2">
        <v>1</v>
      </c>
      <c r="DB2">
        <v>1</v>
      </c>
      <c r="DC2">
        <v>1</v>
      </c>
      <c r="DD2">
        <v>1</v>
      </c>
      <c r="DE2">
        <v>3</v>
      </c>
      <c r="DF2">
        <v>1</v>
      </c>
      <c r="DG2">
        <v>3</v>
      </c>
      <c r="DH2">
        <v>3</v>
      </c>
      <c r="DI2">
        <v>1</v>
      </c>
      <c r="DJ2">
        <v>1</v>
      </c>
      <c r="DK2">
        <v>3</v>
      </c>
      <c r="DL2" t="s">
        <v>133</v>
      </c>
      <c r="DM2" t="s">
        <v>123</v>
      </c>
      <c r="DN2">
        <v>1</v>
      </c>
      <c r="DO2" t="s">
        <v>134</v>
      </c>
      <c r="DP2" t="s">
        <v>135</v>
      </c>
    </row>
    <row r="3" spans="1:120">
      <c r="A3">
        <v>12</v>
      </c>
      <c r="B3" t="s">
        <v>123</v>
      </c>
      <c r="C3" t="s">
        <v>123</v>
      </c>
      <c r="D3" t="s">
        <v>123</v>
      </c>
      <c r="E3" t="s">
        <v>136</v>
      </c>
      <c r="F3" t="s">
        <v>137</v>
      </c>
      <c r="G3">
        <v>1</v>
      </c>
      <c r="H3">
        <v>2</v>
      </c>
      <c r="I3">
        <v>1</v>
      </c>
      <c r="J3">
        <v>300</v>
      </c>
      <c r="K3">
        <v>1</v>
      </c>
      <c r="L3">
        <v>0</v>
      </c>
      <c r="M3">
        <v>0</v>
      </c>
      <c r="N3">
        <v>5</v>
      </c>
      <c r="O3">
        <v>0</v>
      </c>
      <c r="P3">
        <v>0</v>
      </c>
      <c r="Q3">
        <v>0</v>
      </c>
      <c r="R3">
        <v>0</v>
      </c>
      <c r="S3">
        <v>3</v>
      </c>
      <c r="T3">
        <v>0</v>
      </c>
      <c r="U3">
        <v>0</v>
      </c>
      <c r="V3" t="s">
        <v>123</v>
      </c>
      <c r="W3" t="s">
        <v>123</v>
      </c>
      <c r="X3">
        <v>0</v>
      </c>
      <c r="Y3">
        <v>0</v>
      </c>
      <c r="Z3">
        <v>0</v>
      </c>
      <c r="AA3">
        <v>0</v>
      </c>
      <c r="AB3">
        <v>0</v>
      </c>
      <c r="AC3">
        <v>3</v>
      </c>
      <c r="AD3">
        <v>5</v>
      </c>
      <c r="AE3" t="s">
        <v>123</v>
      </c>
      <c r="AF3">
        <v>0</v>
      </c>
      <c r="AG3">
        <v>5</v>
      </c>
      <c r="AH3">
        <v>5</v>
      </c>
      <c r="AI3">
        <v>0</v>
      </c>
      <c r="AJ3">
        <v>5</v>
      </c>
      <c r="AK3">
        <v>5</v>
      </c>
      <c r="AL3">
        <v>3</v>
      </c>
      <c r="AM3">
        <v>0</v>
      </c>
      <c r="AN3">
        <v>5</v>
      </c>
      <c r="AO3">
        <v>1</v>
      </c>
      <c r="AP3" t="s">
        <v>138</v>
      </c>
      <c r="AQ3" t="s">
        <v>139</v>
      </c>
      <c r="AR3" t="s">
        <v>140</v>
      </c>
      <c r="AS3" t="s">
        <v>140</v>
      </c>
      <c r="AT3" t="s">
        <v>123</v>
      </c>
      <c r="AU3" t="s">
        <v>123</v>
      </c>
      <c r="AV3" t="s">
        <v>123</v>
      </c>
      <c r="AW3" t="s">
        <v>123</v>
      </c>
      <c r="AX3" t="s">
        <v>123</v>
      </c>
      <c r="AY3" t="s">
        <v>123</v>
      </c>
      <c r="AZ3" t="s">
        <v>123</v>
      </c>
      <c r="BA3" t="s">
        <v>123</v>
      </c>
      <c r="BB3" t="s">
        <v>123</v>
      </c>
      <c r="BC3" t="s">
        <v>123</v>
      </c>
      <c r="BD3" t="s">
        <v>123</v>
      </c>
      <c r="BE3" t="s">
        <v>123</v>
      </c>
      <c r="BF3" t="s">
        <v>123</v>
      </c>
      <c r="BG3" t="s">
        <v>123</v>
      </c>
      <c r="BH3" t="s">
        <v>123</v>
      </c>
      <c r="BI3" t="s">
        <v>123</v>
      </c>
      <c r="BJ3" t="s">
        <v>123</v>
      </c>
      <c r="BK3" t="s">
        <v>123</v>
      </c>
      <c r="BL3" t="s">
        <v>123</v>
      </c>
      <c r="BM3" t="s">
        <v>123</v>
      </c>
      <c r="BN3" t="s">
        <v>123</v>
      </c>
      <c r="BO3" t="s">
        <v>123</v>
      </c>
      <c r="BP3" t="s">
        <v>123</v>
      </c>
      <c r="BQ3" t="s">
        <v>123</v>
      </c>
      <c r="BR3" t="s">
        <v>123</v>
      </c>
      <c r="BS3" t="s">
        <v>123</v>
      </c>
      <c r="BT3" t="s">
        <v>123</v>
      </c>
      <c r="BU3" t="s">
        <v>123</v>
      </c>
      <c r="BV3" t="s">
        <v>123</v>
      </c>
      <c r="BW3" t="s">
        <v>123</v>
      </c>
      <c r="BX3" t="s">
        <v>123</v>
      </c>
      <c r="BY3" t="s">
        <v>123</v>
      </c>
      <c r="BZ3" t="s">
        <v>123</v>
      </c>
      <c r="CA3" t="s">
        <v>123</v>
      </c>
      <c r="CB3" t="s">
        <v>123</v>
      </c>
      <c r="CC3" t="s">
        <v>123</v>
      </c>
      <c r="CD3" t="s">
        <v>123</v>
      </c>
      <c r="CE3" t="s">
        <v>123</v>
      </c>
      <c r="CF3" t="s">
        <v>123</v>
      </c>
      <c r="CG3" t="s">
        <v>123</v>
      </c>
      <c r="CH3" t="s">
        <v>123</v>
      </c>
      <c r="CI3" t="s">
        <v>123</v>
      </c>
      <c r="CJ3" t="s">
        <v>123</v>
      </c>
      <c r="CK3" t="s">
        <v>123</v>
      </c>
      <c r="CL3" t="s">
        <v>123</v>
      </c>
      <c r="CM3" t="s">
        <v>123</v>
      </c>
      <c r="CN3" t="s">
        <v>123</v>
      </c>
      <c r="CO3" t="s">
        <v>123</v>
      </c>
      <c r="CP3" t="s">
        <v>123</v>
      </c>
      <c r="CQ3" t="s">
        <v>123</v>
      </c>
      <c r="CR3" t="s">
        <v>123</v>
      </c>
      <c r="CS3" t="s">
        <v>123</v>
      </c>
      <c r="CT3" t="s">
        <v>123</v>
      </c>
      <c r="CU3" t="s">
        <v>123</v>
      </c>
      <c r="CV3" t="s">
        <v>123</v>
      </c>
      <c r="CW3" t="s">
        <v>123</v>
      </c>
      <c r="CX3" t="s">
        <v>123</v>
      </c>
      <c r="CY3" t="s">
        <v>123</v>
      </c>
      <c r="CZ3" t="s">
        <v>123</v>
      </c>
      <c r="DA3" t="s">
        <v>123</v>
      </c>
      <c r="DB3" t="s">
        <v>123</v>
      </c>
      <c r="DC3" t="s">
        <v>123</v>
      </c>
      <c r="DD3" t="s">
        <v>123</v>
      </c>
      <c r="DE3" t="s">
        <v>123</v>
      </c>
      <c r="DF3" t="s">
        <v>123</v>
      </c>
      <c r="DG3" t="s">
        <v>123</v>
      </c>
      <c r="DH3" t="s">
        <v>123</v>
      </c>
      <c r="DI3" t="s">
        <v>123</v>
      </c>
      <c r="DJ3" t="s">
        <v>123</v>
      </c>
      <c r="DK3" t="s">
        <v>123</v>
      </c>
      <c r="DL3" t="s">
        <v>123</v>
      </c>
      <c r="DM3" t="s">
        <v>123</v>
      </c>
      <c r="DN3" t="s">
        <v>123</v>
      </c>
      <c r="DO3" t="s">
        <v>123</v>
      </c>
      <c r="DP3" t="s">
        <v>141</v>
      </c>
    </row>
    <row r="4" spans="1:120">
      <c r="A4">
        <v>13</v>
      </c>
      <c r="B4" t="s">
        <v>142</v>
      </c>
      <c r="C4" t="s">
        <v>143</v>
      </c>
      <c r="D4" t="s">
        <v>144</v>
      </c>
      <c r="E4" t="s">
        <v>145</v>
      </c>
      <c r="F4" t="s">
        <v>146</v>
      </c>
      <c r="G4">
        <v>2</v>
      </c>
      <c r="H4">
        <v>3</v>
      </c>
      <c r="I4">
        <v>5</v>
      </c>
      <c r="J4">
        <v>45000</v>
      </c>
      <c r="K4">
        <v>3</v>
      </c>
      <c r="L4">
        <v>0</v>
      </c>
      <c r="M4">
        <v>3</v>
      </c>
      <c r="N4">
        <v>5</v>
      </c>
      <c r="O4">
        <v>5</v>
      </c>
      <c r="P4">
        <v>3</v>
      </c>
      <c r="Q4">
        <v>5</v>
      </c>
      <c r="R4">
        <v>5</v>
      </c>
      <c r="S4">
        <v>3</v>
      </c>
      <c r="T4">
        <v>1</v>
      </c>
      <c r="U4">
        <v>1</v>
      </c>
      <c r="V4" t="s">
        <v>123</v>
      </c>
      <c r="W4" t="s">
        <v>123</v>
      </c>
      <c r="X4" t="s">
        <v>123</v>
      </c>
      <c r="Y4">
        <v>0</v>
      </c>
      <c r="Z4">
        <v>5</v>
      </c>
      <c r="AA4">
        <v>1</v>
      </c>
      <c r="AB4">
        <v>1</v>
      </c>
      <c r="AC4">
        <v>1</v>
      </c>
      <c r="AD4">
        <v>1</v>
      </c>
      <c r="AE4">
        <v>1</v>
      </c>
      <c r="AF4">
        <v>3</v>
      </c>
      <c r="AG4">
        <v>5</v>
      </c>
      <c r="AH4">
        <v>3</v>
      </c>
      <c r="AI4">
        <v>0</v>
      </c>
      <c r="AJ4">
        <v>5</v>
      </c>
      <c r="AK4">
        <v>3</v>
      </c>
      <c r="AL4">
        <v>5</v>
      </c>
      <c r="AM4">
        <v>3</v>
      </c>
      <c r="AN4">
        <v>5</v>
      </c>
      <c r="AO4">
        <v>5</v>
      </c>
      <c r="AP4" t="s">
        <v>147</v>
      </c>
      <c r="AQ4" t="s">
        <v>148</v>
      </c>
      <c r="AR4" t="s">
        <v>140</v>
      </c>
      <c r="AS4" t="s">
        <v>127</v>
      </c>
      <c r="AT4" t="s">
        <v>149</v>
      </c>
      <c r="AU4">
        <v>0</v>
      </c>
      <c r="AV4">
        <v>0</v>
      </c>
      <c r="AW4" t="s">
        <v>123</v>
      </c>
      <c r="AX4" t="s">
        <v>123</v>
      </c>
      <c r="AY4" t="s">
        <v>123</v>
      </c>
      <c r="AZ4" t="s">
        <v>123</v>
      </c>
      <c r="BA4" t="s">
        <v>123</v>
      </c>
      <c r="BB4" t="s">
        <v>123</v>
      </c>
      <c r="BC4" t="s">
        <v>123</v>
      </c>
      <c r="BD4" t="s">
        <v>123</v>
      </c>
      <c r="BE4" t="s">
        <v>123</v>
      </c>
      <c r="BF4" t="s">
        <v>123</v>
      </c>
      <c r="BG4" t="s">
        <v>123</v>
      </c>
      <c r="BH4" t="s">
        <v>123</v>
      </c>
      <c r="BI4" t="s">
        <v>123</v>
      </c>
      <c r="BJ4" t="s">
        <v>123</v>
      </c>
      <c r="BK4" t="s">
        <v>123</v>
      </c>
      <c r="BL4" t="s">
        <v>123</v>
      </c>
      <c r="BM4" t="s">
        <v>123</v>
      </c>
      <c r="BN4" t="s">
        <v>123</v>
      </c>
      <c r="BO4" t="s">
        <v>123</v>
      </c>
      <c r="BP4" t="s">
        <v>123</v>
      </c>
      <c r="BQ4" t="s">
        <v>123</v>
      </c>
      <c r="BR4" t="s">
        <v>123</v>
      </c>
      <c r="BS4" t="s">
        <v>123</v>
      </c>
      <c r="BT4" t="s">
        <v>123</v>
      </c>
      <c r="BU4" t="s">
        <v>123</v>
      </c>
      <c r="BV4" t="s">
        <v>123</v>
      </c>
      <c r="BW4" t="s">
        <v>123</v>
      </c>
      <c r="BX4" t="s">
        <v>123</v>
      </c>
      <c r="BY4" t="s">
        <v>123</v>
      </c>
      <c r="BZ4" t="s">
        <v>123</v>
      </c>
      <c r="CA4" t="s">
        <v>123</v>
      </c>
      <c r="CB4" t="s">
        <v>123</v>
      </c>
      <c r="CC4" t="s">
        <v>123</v>
      </c>
      <c r="CD4" t="s">
        <v>123</v>
      </c>
      <c r="CE4" t="s">
        <v>150</v>
      </c>
      <c r="CF4">
        <v>3</v>
      </c>
      <c r="CG4">
        <v>3</v>
      </c>
      <c r="CH4" t="s">
        <v>123</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5</v>
      </c>
      <c r="DH4">
        <v>5</v>
      </c>
      <c r="DI4">
        <v>1</v>
      </c>
      <c r="DJ4">
        <v>5</v>
      </c>
      <c r="DK4">
        <v>1</v>
      </c>
      <c r="DL4" t="s">
        <v>123</v>
      </c>
      <c r="DM4" t="s">
        <v>123</v>
      </c>
      <c r="DN4" t="s">
        <v>123</v>
      </c>
      <c r="DO4" t="s">
        <v>151</v>
      </c>
      <c r="DP4" t="s">
        <v>152</v>
      </c>
    </row>
    <row r="5" spans="1:120">
      <c r="A5">
        <v>14</v>
      </c>
      <c r="B5" t="s">
        <v>120</v>
      </c>
      <c r="C5" t="s">
        <v>153</v>
      </c>
      <c r="D5" t="s">
        <v>154</v>
      </c>
      <c r="E5" t="s">
        <v>155</v>
      </c>
      <c r="F5" t="s">
        <v>156</v>
      </c>
      <c r="G5">
        <v>2</v>
      </c>
      <c r="H5">
        <v>3</v>
      </c>
      <c r="I5">
        <v>5</v>
      </c>
      <c r="J5">
        <v>10</v>
      </c>
      <c r="K5">
        <v>0</v>
      </c>
      <c r="L5">
        <v>0</v>
      </c>
      <c r="M5">
        <v>0</v>
      </c>
      <c r="N5">
        <v>0</v>
      </c>
      <c r="O5">
        <v>0</v>
      </c>
      <c r="P5">
        <v>0</v>
      </c>
      <c r="Q5">
        <v>0</v>
      </c>
      <c r="R5">
        <v>0</v>
      </c>
      <c r="S5">
        <v>0</v>
      </c>
      <c r="T5">
        <v>0</v>
      </c>
      <c r="U5">
        <v>0</v>
      </c>
      <c r="V5" t="s">
        <v>123</v>
      </c>
      <c r="W5">
        <v>5</v>
      </c>
      <c r="X5" t="s">
        <v>123</v>
      </c>
      <c r="Y5">
        <v>5</v>
      </c>
      <c r="Z5">
        <v>0</v>
      </c>
      <c r="AA5">
        <v>0</v>
      </c>
      <c r="AB5">
        <v>0</v>
      </c>
      <c r="AC5">
        <v>0</v>
      </c>
      <c r="AD5">
        <v>5</v>
      </c>
      <c r="AE5">
        <v>0</v>
      </c>
      <c r="AF5">
        <v>5</v>
      </c>
      <c r="AG5">
        <v>3</v>
      </c>
      <c r="AH5">
        <v>3</v>
      </c>
      <c r="AI5">
        <v>3</v>
      </c>
      <c r="AJ5">
        <v>3</v>
      </c>
      <c r="AK5">
        <v>0</v>
      </c>
      <c r="AL5">
        <v>0</v>
      </c>
      <c r="AM5">
        <v>3</v>
      </c>
      <c r="AN5">
        <v>3</v>
      </c>
      <c r="AO5">
        <v>0</v>
      </c>
      <c r="AP5" t="s">
        <v>157</v>
      </c>
      <c r="AQ5" t="s">
        <v>158</v>
      </c>
      <c r="AR5" t="s">
        <v>140</v>
      </c>
      <c r="AS5" t="s">
        <v>140</v>
      </c>
      <c r="AT5" t="s">
        <v>123</v>
      </c>
      <c r="AU5" t="s">
        <v>123</v>
      </c>
      <c r="AV5" t="s">
        <v>123</v>
      </c>
      <c r="AW5" t="s">
        <v>123</v>
      </c>
      <c r="AX5" t="s">
        <v>123</v>
      </c>
      <c r="AY5" t="s">
        <v>123</v>
      </c>
      <c r="AZ5" t="s">
        <v>123</v>
      </c>
      <c r="BA5" t="s">
        <v>123</v>
      </c>
      <c r="BB5" t="s">
        <v>123</v>
      </c>
      <c r="BC5" t="s">
        <v>123</v>
      </c>
      <c r="BD5" t="s">
        <v>123</v>
      </c>
      <c r="BE5" t="s">
        <v>123</v>
      </c>
      <c r="BF5" t="s">
        <v>123</v>
      </c>
      <c r="BG5" t="s">
        <v>123</v>
      </c>
      <c r="BH5" t="s">
        <v>123</v>
      </c>
      <c r="BI5" t="s">
        <v>123</v>
      </c>
      <c r="BJ5" t="s">
        <v>123</v>
      </c>
      <c r="BK5" t="s">
        <v>123</v>
      </c>
      <c r="BL5" t="s">
        <v>123</v>
      </c>
      <c r="BM5" t="s">
        <v>123</v>
      </c>
      <c r="BN5" t="s">
        <v>123</v>
      </c>
      <c r="BO5" t="s">
        <v>123</v>
      </c>
      <c r="BP5" t="s">
        <v>123</v>
      </c>
      <c r="BQ5" t="s">
        <v>123</v>
      </c>
      <c r="BR5" t="s">
        <v>123</v>
      </c>
      <c r="BS5" t="s">
        <v>123</v>
      </c>
      <c r="BT5" t="s">
        <v>123</v>
      </c>
      <c r="BU5" t="s">
        <v>123</v>
      </c>
      <c r="BV5" t="s">
        <v>123</v>
      </c>
      <c r="BW5" t="s">
        <v>123</v>
      </c>
      <c r="BX5" t="s">
        <v>123</v>
      </c>
      <c r="BY5" t="s">
        <v>123</v>
      </c>
      <c r="BZ5" t="s">
        <v>123</v>
      </c>
      <c r="CA5" t="s">
        <v>123</v>
      </c>
      <c r="CB5" t="s">
        <v>123</v>
      </c>
      <c r="CC5" t="s">
        <v>123</v>
      </c>
      <c r="CD5" t="s">
        <v>123</v>
      </c>
      <c r="CE5" t="s">
        <v>123</v>
      </c>
      <c r="CF5" t="s">
        <v>123</v>
      </c>
      <c r="CG5" t="s">
        <v>123</v>
      </c>
      <c r="CH5" t="s">
        <v>123</v>
      </c>
      <c r="CI5" t="s">
        <v>123</v>
      </c>
      <c r="CJ5" t="s">
        <v>123</v>
      </c>
      <c r="CK5" t="s">
        <v>123</v>
      </c>
      <c r="CL5" t="s">
        <v>123</v>
      </c>
      <c r="CM5" t="s">
        <v>123</v>
      </c>
      <c r="CN5" t="s">
        <v>123</v>
      </c>
      <c r="CO5" t="s">
        <v>123</v>
      </c>
      <c r="CP5" t="s">
        <v>123</v>
      </c>
      <c r="CQ5" t="s">
        <v>123</v>
      </c>
      <c r="CR5" t="s">
        <v>123</v>
      </c>
      <c r="CS5" t="s">
        <v>123</v>
      </c>
      <c r="CT5" t="s">
        <v>123</v>
      </c>
      <c r="CU5" t="s">
        <v>123</v>
      </c>
      <c r="CV5" t="s">
        <v>123</v>
      </c>
      <c r="CW5" t="s">
        <v>123</v>
      </c>
      <c r="CX5" t="s">
        <v>123</v>
      </c>
      <c r="CY5" t="s">
        <v>123</v>
      </c>
      <c r="CZ5" t="s">
        <v>123</v>
      </c>
      <c r="DA5" t="s">
        <v>123</v>
      </c>
      <c r="DB5" t="s">
        <v>123</v>
      </c>
      <c r="DC5" t="s">
        <v>123</v>
      </c>
      <c r="DD5" t="s">
        <v>123</v>
      </c>
      <c r="DE5" t="s">
        <v>123</v>
      </c>
      <c r="DF5" t="s">
        <v>123</v>
      </c>
      <c r="DG5" t="s">
        <v>123</v>
      </c>
      <c r="DH5" t="s">
        <v>123</v>
      </c>
      <c r="DI5" t="s">
        <v>123</v>
      </c>
      <c r="DJ5" t="s">
        <v>123</v>
      </c>
      <c r="DK5" t="s">
        <v>123</v>
      </c>
      <c r="DL5" t="s">
        <v>123</v>
      </c>
      <c r="DM5" t="s">
        <v>123</v>
      </c>
      <c r="DN5" t="s">
        <v>123</v>
      </c>
      <c r="DO5" t="s">
        <v>123</v>
      </c>
      <c r="DP5" t="s">
        <v>159</v>
      </c>
    </row>
    <row r="6" spans="1:120">
      <c r="A6">
        <v>15</v>
      </c>
      <c r="B6" t="s">
        <v>120</v>
      </c>
      <c r="C6" t="s">
        <v>160</v>
      </c>
      <c r="D6" t="s">
        <v>161</v>
      </c>
      <c r="E6" t="s">
        <v>162</v>
      </c>
      <c r="F6" t="s">
        <v>137</v>
      </c>
      <c r="G6">
        <v>1</v>
      </c>
      <c r="H6">
        <v>1</v>
      </c>
      <c r="I6">
        <v>2</v>
      </c>
      <c r="J6">
        <v>350</v>
      </c>
      <c r="K6">
        <v>3</v>
      </c>
      <c r="L6">
        <v>5</v>
      </c>
      <c r="M6">
        <v>3</v>
      </c>
      <c r="N6">
        <v>5</v>
      </c>
      <c r="O6">
        <v>0</v>
      </c>
      <c r="P6">
        <v>3</v>
      </c>
      <c r="Q6">
        <v>3</v>
      </c>
      <c r="R6">
        <v>3</v>
      </c>
      <c r="S6">
        <v>0</v>
      </c>
      <c r="T6">
        <v>3</v>
      </c>
      <c r="U6">
        <v>0</v>
      </c>
      <c r="V6" t="s">
        <v>123</v>
      </c>
      <c r="W6" t="s">
        <v>123</v>
      </c>
      <c r="X6" t="s">
        <v>123</v>
      </c>
      <c r="Y6">
        <v>0</v>
      </c>
      <c r="Z6">
        <v>5</v>
      </c>
      <c r="AA6">
        <v>0</v>
      </c>
      <c r="AB6">
        <v>3</v>
      </c>
      <c r="AC6">
        <v>0</v>
      </c>
      <c r="AD6">
        <v>0</v>
      </c>
      <c r="AE6">
        <v>5</v>
      </c>
      <c r="AF6">
        <v>3</v>
      </c>
      <c r="AG6">
        <v>3</v>
      </c>
      <c r="AH6">
        <v>5</v>
      </c>
      <c r="AI6">
        <v>5</v>
      </c>
      <c r="AJ6">
        <v>3</v>
      </c>
      <c r="AK6">
        <v>0</v>
      </c>
      <c r="AL6">
        <v>5</v>
      </c>
      <c r="AM6">
        <v>0</v>
      </c>
      <c r="AN6">
        <v>1</v>
      </c>
      <c r="AO6">
        <v>3</v>
      </c>
      <c r="AP6" t="s">
        <v>163</v>
      </c>
      <c r="AQ6" t="s">
        <v>164</v>
      </c>
      <c r="AR6" t="s">
        <v>127</v>
      </c>
      <c r="AS6" t="s">
        <v>127</v>
      </c>
      <c r="AT6" t="s">
        <v>165</v>
      </c>
      <c r="AU6">
        <v>3</v>
      </c>
      <c r="AV6">
        <v>2</v>
      </c>
      <c r="AW6" t="s">
        <v>123</v>
      </c>
      <c r="AX6">
        <v>1</v>
      </c>
      <c r="AY6">
        <v>3</v>
      </c>
      <c r="AZ6">
        <v>3</v>
      </c>
      <c r="BA6">
        <v>5</v>
      </c>
      <c r="BB6">
        <v>0</v>
      </c>
      <c r="BC6">
        <v>5</v>
      </c>
      <c r="BD6">
        <v>3</v>
      </c>
      <c r="BE6">
        <v>1</v>
      </c>
      <c r="BF6">
        <v>1</v>
      </c>
      <c r="BG6">
        <v>3</v>
      </c>
      <c r="BH6">
        <v>3</v>
      </c>
      <c r="BI6">
        <v>1</v>
      </c>
      <c r="BJ6">
        <v>1</v>
      </c>
      <c r="BK6">
        <v>3</v>
      </c>
      <c r="BL6">
        <v>3</v>
      </c>
      <c r="BM6">
        <v>3</v>
      </c>
      <c r="BN6">
        <v>0</v>
      </c>
      <c r="BO6">
        <v>5</v>
      </c>
      <c r="BP6">
        <v>1</v>
      </c>
      <c r="BQ6">
        <v>1</v>
      </c>
      <c r="BR6">
        <v>1</v>
      </c>
      <c r="BS6">
        <v>3</v>
      </c>
      <c r="BT6">
        <v>3</v>
      </c>
      <c r="BU6">
        <v>1</v>
      </c>
      <c r="BV6">
        <v>2</v>
      </c>
      <c r="BW6">
        <v>2</v>
      </c>
      <c r="BX6" t="s">
        <v>123</v>
      </c>
      <c r="BY6">
        <v>3</v>
      </c>
      <c r="BZ6">
        <v>3</v>
      </c>
      <c r="CA6" t="s">
        <v>166</v>
      </c>
      <c r="CB6" t="s">
        <v>123</v>
      </c>
      <c r="CC6">
        <v>3</v>
      </c>
      <c r="CD6" t="s">
        <v>167</v>
      </c>
      <c r="CE6" t="s">
        <v>168</v>
      </c>
      <c r="CF6">
        <v>3</v>
      </c>
      <c r="CG6">
        <v>3</v>
      </c>
      <c r="CH6" t="s">
        <v>123</v>
      </c>
      <c r="CI6">
        <v>5</v>
      </c>
      <c r="CJ6">
        <v>3</v>
      </c>
      <c r="CK6">
        <v>5</v>
      </c>
      <c r="CL6">
        <v>5</v>
      </c>
      <c r="CM6">
        <v>0</v>
      </c>
      <c r="CN6">
        <v>5</v>
      </c>
      <c r="CO6">
        <v>1</v>
      </c>
      <c r="CP6">
        <v>1</v>
      </c>
      <c r="CQ6">
        <v>1</v>
      </c>
      <c r="CR6">
        <v>3</v>
      </c>
      <c r="CS6">
        <v>3</v>
      </c>
      <c r="CT6">
        <v>3</v>
      </c>
      <c r="CU6">
        <v>5</v>
      </c>
      <c r="CV6">
        <v>3</v>
      </c>
      <c r="CW6">
        <v>3</v>
      </c>
      <c r="CX6">
        <v>5</v>
      </c>
      <c r="CY6">
        <v>0</v>
      </c>
      <c r="CZ6">
        <v>5</v>
      </c>
      <c r="DA6">
        <v>3</v>
      </c>
      <c r="DB6">
        <v>1</v>
      </c>
      <c r="DC6">
        <v>1</v>
      </c>
      <c r="DD6">
        <v>1</v>
      </c>
      <c r="DE6">
        <v>1</v>
      </c>
      <c r="DF6">
        <v>1</v>
      </c>
      <c r="DG6">
        <v>2</v>
      </c>
      <c r="DH6">
        <v>2</v>
      </c>
      <c r="DI6">
        <v>1</v>
      </c>
      <c r="DJ6">
        <v>2</v>
      </c>
      <c r="DK6">
        <v>2</v>
      </c>
      <c r="DL6" t="s">
        <v>169</v>
      </c>
      <c r="DM6" t="s">
        <v>123</v>
      </c>
      <c r="DN6">
        <v>4</v>
      </c>
      <c r="DO6" t="s">
        <v>170</v>
      </c>
      <c r="DP6" t="s">
        <v>171</v>
      </c>
    </row>
    <row r="7" spans="1:120">
      <c r="A7">
        <v>17</v>
      </c>
      <c r="B7" t="s">
        <v>120</v>
      </c>
      <c r="C7" t="s">
        <v>172</v>
      </c>
      <c r="D7" t="s">
        <v>173</v>
      </c>
      <c r="E7" t="s">
        <v>175</v>
      </c>
      <c r="F7" t="s">
        <v>176</v>
      </c>
      <c r="G7">
        <v>2</v>
      </c>
      <c r="H7">
        <v>1</v>
      </c>
      <c r="I7">
        <v>1</v>
      </c>
      <c r="J7">
        <v>20</v>
      </c>
      <c r="K7">
        <v>3</v>
      </c>
      <c r="L7">
        <v>3</v>
      </c>
      <c r="M7">
        <v>3</v>
      </c>
      <c r="N7">
        <v>3</v>
      </c>
      <c r="O7">
        <v>3</v>
      </c>
      <c r="P7">
        <v>3</v>
      </c>
      <c r="Q7">
        <v>3</v>
      </c>
      <c r="R7">
        <v>3</v>
      </c>
      <c r="S7">
        <v>3</v>
      </c>
      <c r="T7">
        <v>3</v>
      </c>
      <c r="U7">
        <v>3</v>
      </c>
      <c r="V7" t="s">
        <v>123</v>
      </c>
      <c r="W7" t="s">
        <v>123</v>
      </c>
      <c r="X7" t="s">
        <v>123</v>
      </c>
      <c r="Y7">
        <v>3</v>
      </c>
      <c r="Z7">
        <v>3</v>
      </c>
      <c r="AA7">
        <v>3</v>
      </c>
      <c r="AB7">
        <v>3</v>
      </c>
      <c r="AC7">
        <v>5</v>
      </c>
      <c r="AD7">
        <v>3</v>
      </c>
      <c r="AE7">
        <v>5</v>
      </c>
      <c r="AF7">
        <v>5</v>
      </c>
      <c r="AG7">
        <v>3</v>
      </c>
      <c r="AH7">
        <v>1</v>
      </c>
      <c r="AI7">
        <v>5</v>
      </c>
      <c r="AJ7">
        <v>3</v>
      </c>
      <c r="AK7">
        <v>1</v>
      </c>
      <c r="AL7">
        <v>1</v>
      </c>
      <c r="AM7">
        <v>3</v>
      </c>
      <c r="AN7">
        <v>3</v>
      </c>
      <c r="AO7">
        <v>1</v>
      </c>
      <c r="AP7" t="s">
        <v>177</v>
      </c>
      <c r="AQ7" t="s">
        <v>178</v>
      </c>
      <c r="AR7" t="s">
        <v>127</v>
      </c>
      <c r="AS7" t="s">
        <v>140</v>
      </c>
      <c r="AT7" t="s">
        <v>179</v>
      </c>
      <c r="AU7">
        <v>4</v>
      </c>
      <c r="AV7">
        <v>1</v>
      </c>
      <c r="AW7">
        <v>10</v>
      </c>
      <c r="AX7">
        <v>1</v>
      </c>
      <c r="AY7">
        <v>3</v>
      </c>
      <c r="AZ7">
        <v>1</v>
      </c>
      <c r="BA7">
        <v>3</v>
      </c>
      <c r="BB7">
        <v>1</v>
      </c>
      <c r="BC7">
        <v>1</v>
      </c>
      <c r="BD7">
        <v>1</v>
      </c>
      <c r="BE7">
        <v>1</v>
      </c>
      <c r="BF7">
        <v>1</v>
      </c>
      <c r="BG7">
        <v>1</v>
      </c>
      <c r="BH7">
        <v>3</v>
      </c>
      <c r="BI7">
        <v>1</v>
      </c>
      <c r="BJ7">
        <v>1</v>
      </c>
      <c r="BK7">
        <v>1</v>
      </c>
      <c r="BL7">
        <v>1</v>
      </c>
      <c r="BM7">
        <v>1</v>
      </c>
      <c r="BN7">
        <v>1</v>
      </c>
      <c r="BO7">
        <v>1</v>
      </c>
      <c r="BP7">
        <v>1</v>
      </c>
      <c r="BQ7">
        <v>1</v>
      </c>
      <c r="BR7">
        <v>1</v>
      </c>
      <c r="BS7">
        <v>1</v>
      </c>
      <c r="BT7">
        <v>1</v>
      </c>
      <c r="BU7">
        <v>1</v>
      </c>
      <c r="BV7">
        <v>5</v>
      </c>
      <c r="BW7">
        <v>4</v>
      </c>
      <c r="BX7">
        <v>1</v>
      </c>
      <c r="BY7">
        <v>2</v>
      </c>
      <c r="BZ7">
        <v>2</v>
      </c>
      <c r="CA7" t="s">
        <v>180</v>
      </c>
      <c r="CB7" t="s">
        <v>123</v>
      </c>
      <c r="CC7">
        <v>2</v>
      </c>
      <c r="CD7" t="s">
        <v>181</v>
      </c>
      <c r="CE7" t="s">
        <v>123</v>
      </c>
      <c r="CF7" t="s">
        <v>123</v>
      </c>
      <c r="CG7" t="s">
        <v>123</v>
      </c>
      <c r="CH7" t="s">
        <v>123</v>
      </c>
      <c r="CI7" t="s">
        <v>123</v>
      </c>
      <c r="CJ7" t="s">
        <v>123</v>
      </c>
      <c r="CK7" t="s">
        <v>123</v>
      </c>
      <c r="CL7" t="s">
        <v>123</v>
      </c>
      <c r="CM7" t="s">
        <v>123</v>
      </c>
      <c r="CN7" t="s">
        <v>123</v>
      </c>
      <c r="CO7" t="s">
        <v>123</v>
      </c>
      <c r="CP7" t="s">
        <v>123</v>
      </c>
      <c r="CQ7" t="s">
        <v>123</v>
      </c>
      <c r="CR7" t="s">
        <v>123</v>
      </c>
      <c r="CS7" t="s">
        <v>123</v>
      </c>
      <c r="CT7" t="s">
        <v>123</v>
      </c>
      <c r="CU7" t="s">
        <v>123</v>
      </c>
      <c r="CV7" t="s">
        <v>123</v>
      </c>
      <c r="CW7" t="s">
        <v>123</v>
      </c>
      <c r="CX7" t="s">
        <v>123</v>
      </c>
      <c r="CY7" t="s">
        <v>123</v>
      </c>
      <c r="CZ7" t="s">
        <v>123</v>
      </c>
      <c r="DA7" t="s">
        <v>123</v>
      </c>
      <c r="DB7" t="s">
        <v>123</v>
      </c>
      <c r="DC7" t="s">
        <v>123</v>
      </c>
      <c r="DD7" t="s">
        <v>123</v>
      </c>
      <c r="DE7" t="s">
        <v>123</v>
      </c>
      <c r="DF7" t="s">
        <v>123</v>
      </c>
      <c r="DG7" t="s">
        <v>123</v>
      </c>
      <c r="DH7" t="s">
        <v>123</v>
      </c>
      <c r="DI7" t="s">
        <v>123</v>
      </c>
      <c r="DJ7" t="s">
        <v>123</v>
      </c>
      <c r="DK7" t="s">
        <v>123</v>
      </c>
      <c r="DL7" t="s">
        <v>123</v>
      </c>
      <c r="DM7" t="s">
        <v>123</v>
      </c>
      <c r="DN7" t="s">
        <v>123</v>
      </c>
      <c r="DO7" t="s">
        <v>123</v>
      </c>
      <c r="DP7" t="s">
        <v>174</v>
      </c>
    </row>
    <row r="8" spans="1:120">
      <c r="A8">
        <v>21</v>
      </c>
      <c r="B8" t="s">
        <v>120</v>
      </c>
      <c r="C8" t="s">
        <v>182</v>
      </c>
      <c r="D8" t="s">
        <v>183</v>
      </c>
      <c r="E8" t="s">
        <v>184</v>
      </c>
      <c r="F8" t="s">
        <v>185</v>
      </c>
      <c r="G8">
        <v>1</v>
      </c>
      <c r="H8">
        <v>1</v>
      </c>
      <c r="I8">
        <v>5</v>
      </c>
      <c r="J8">
        <v>2500</v>
      </c>
      <c r="K8">
        <v>3</v>
      </c>
      <c r="L8">
        <v>1</v>
      </c>
      <c r="M8">
        <v>1</v>
      </c>
      <c r="N8">
        <v>0</v>
      </c>
      <c r="O8">
        <v>0</v>
      </c>
      <c r="P8">
        <v>0</v>
      </c>
      <c r="Q8">
        <v>0</v>
      </c>
      <c r="R8">
        <v>0</v>
      </c>
      <c r="S8">
        <v>0</v>
      </c>
      <c r="T8">
        <v>1</v>
      </c>
      <c r="U8">
        <v>0</v>
      </c>
      <c r="V8" t="s">
        <v>123</v>
      </c>
      <c r="W8" t="s">
        <v>123</v>
      </c>
      <c r="X8" t="s">
        <v>123</v>
      </c>
      <c r="Y8">
        <v>0</v>
      </c>
      <c r="Z8">
        <v>0</v>
      </c>
      <c r="AA8">
        <v>1</v>
      </c>
      <c r="AB8">
        <v>0</v>
      </c>
      <c r="AC8">
        <v>0</v>
      </c>
      <c r="AD8">
        <v>0</v>
      </c>
      <c r="AE8">
        <v>0</v>
      </c>
      <c r="AF8">
        <v>0</v>
      </c>
      <c r="AG8">
        <v>3</v>
      </c>
      <c r="AH8">
        <v>3</v>
      </c>
      <c r="AI8">
        <v>3</v>
      </c>
      <c r="AJ8">
        <v>1</v>
      </c>
      <c r="AK8">
        <v>1</v>
      </c>
      <c r="AL8">
        <v>5</v>
      </c>
      <c r="AM8">
        <v>1</v>
      </c>
      <c r="AN8">
        <v>3</v>
      </c>
      <c r="AO8">
        <v>1</v>
      </c>
      <c r="AP8" t="s">
        <v>186</v>
      </c>
      <c r="AQ8" t="s">
        <v>187</v>
      </c>
      <c r="AR8" t="s">
        <v>127</v>
      </c>
      <c r="AS8" t="s">
        <v>127</v>
      </c>
      <c r="AT8" t="s">
        <v>188</v>
      </c>
      <c r="AU8">
        <v>1</v>
      </c>
      <c r="AV8">
        <v>4</v>
      </c>
      <c r="AW8" t="s">
        <v>123</v>
      </c>
      <c r="AX8">
        <v>5</v>
      </c>
      <c r="AY8">
        <v>5</v>
      </c>
      <c r="AZ8">
        <v>5</v>
      </c>
      <c r="BA8">
        <v>5</v>
      </c>
      <c r="BB8">
        <v>1</v>
      </c>
      <c r="BC8">
        <v>3</v>
      </c>
      <c r="BD8">
        <v>1</v>
      </c>
      <c r="BE8">
        <v>3</v>
      </c>
      <c r="BF8">
        <v>5</v>
      </c>
      <c r="BG8">
        <v>1</v>
      </c>
      <c r="BH8">
        <v>1</v>
      </c>
      <c r="BI8">
        <v>1</v>
      </c>
      <c r="BJ8">
        <v>5</v>
      </c>
      <c r="BK8">
        <v>5</v>
      </c>
      <c r="BL8">
        <v>5</v>
      </c>
      <c r="BM8">
        <v>3</v>
      </c>
      <c r="BN8">
        <v>1</v>
      </c>
      <c r="BO8">
        <v>1</v>
      </c>
      <c r="BP8">
        <v>1</v>
      </c>
      <c r="BQ8">
        <v>1</v>
      </c>
      <c r="BR8">
        <v>1</v>
      </c>
      <c r="BS8">
        <v>1</v>
      </c>
      <c r="BT8">
        <v>1</v>
      </c>
      <c r="BU8">
        <v>1</v>
      </c>
      <c r="BV8">
        <v>5</v>
      </c>
      <c r="BW8">
        <v>4</v>
      </c>
      <c r="BX8">
        <v>1</v>
      </c>
      <c r="BY8">
        <v>3</v>
      </c>
      <c r="BZ8">
        <v>2</v>
      </c>
      <c r="CA8" t="s">
        <v>189</v>
      </c>
      <c r="CB8" t="s">
        <v>123</v>
      </c>
      <c r="CC8">
        <v>3</v>
      </c>
      <c r="CD8" t="s">
        <v>123</v>
      </c>
      <c r="CE8" t="s">
        <v>190</v>
      </c>
      <c r="CF8">
        <v>1</v>
      </c>
      <c r="CG8">
        <v>4</v>
      </c>
      <c r="CH8" t="s">
        <v>123</v>
      </c>
      <c r="CI8">
        <v>5</v>
      </c>
      <c r="CJ8">
        <v>5</v>
      </c>
      <c r="CK8">
        <v>3</v>
      </c>
      <c r="CL8">
        <v>3</v>
      </c>
      <c r="CM8">
        <v>1</v>
      </c>
      <c r="CN8">
        <v>1</v>
      </c>
      <c r="CO8">
        <v>1</v>
      </c>
      <c r="CP8">
        <v>1</v>
      </c>
      <c r="CQ8">
        <v>1</v>
      </c>
      <c r="CR8">
        <v>1</v>
      </c>
      <c r="CS8">
        <v>1</v>
      </c>
      <c r="CT8">
        <v>1</v>
      </c>
      <c r="CU8">
        <v>5</v>
      </c>
      <c r="CV8">
        <v>5</v>
      </c>
      <c r="CW8">
        <v>3</v>
      </c>
      <c r="CX8">
        <v>5</v>
      </c>
      <c r="CY8">
        <v>1</v>
      </c>
      <c r="CZ8">
        <v>1</v>
      </c>
      <c r="DA8">
        <v>1</v>
      </c>
      <c r="DB8">
        <v>1</v>
      </c>
      <c r="DC8">
        <v>1</v>
      </c>
      <c r="DD8">
        <v>1</v>
      </c>
      <c r="DE8">
        <v>1</v>
      </c>
      <c r="DF8">
        <v>1</v>
      </c>
      <c r="DG8">
        <v>5</v>
      </c>
      <c r="DH8">
        <v>4</v>
      </c>
      <c r="DI8">
        <v>1</v>
      </c>
      <c r="DJ8">
        <v>2</v>
      </c>
      <c r="DK8">
        <v>2</v>
      </c>
      <c r="DL8" t="s">
        <v>191</v>
      </c>
      <c r="DM8" t="s">
        <v>123</v>
      </c>
      <c r="DN8">
        <v>3</v>
      </c>
      <c r="DO8" t="s">
        <v>123</v>
      </c>
      <c r="DP8" t="s">
        <v>123</v>
      </c>
    </row>
    <row r="9" spans="1:120">
      <c r="A9">
        <v>2</v>
      </c>
      <c r="B9" t="s">
        <v>120</v>
      </c>
      <c r="C9" t="s">
        <v>227</v>
      </c>
      <c r="D9" t="s">
        <v>173</v>
      </c>
      <c r="E9" t="s">
        <v>228</v>
      </c>
      <c r="F9" t="s">
        <v>239</v>
      </c>
      <c r="G9">
        <v>1</v>
      </c>
      <c r="H9">
        <v>1</v>
      </c>
      <c r="I9">
        <v>3</v>
      </c>
      <c r="J9" t="s">
        <v>123</v>
      </c>
      <c r="K9">
        <v>1</v>
      </c>
      <c r="L9">
        <v>0</v>
      </c>
      <c r="M9">
        <v>0</v>
      </c>
      <c r="N9">
        <v>0</v>
      </c>
      <c r="O9">
        <v>5</v>
      </c>
      <c r="P9">
        <v>3</v>
      </c>
      <c r="Q9">
        <v>3</v>
      </c>
      <c r="R9">
        <v>1</v>
      </c>
      <c r="S9">
        <v>0</v>
      </c>
      <c r="T9">
        <v>0</v>
      </c>
      <c r="U9">
        <v>0</v>
      </c>
      <c r="V9" t="s">
        <v>123</v>
      </c>
      <c r="W9" t="s">
        <v>123</v>
      </c>
      <c r="Y9">
        <v>3</v>
      </c>
      <c r="Z9">
        <v>5</v>
      </c>
      <c r="AA9">
        <v>0</v>
      </c>
      <c r="AB9">
        <v>5</v>
      </c>
      <c r="AC9">
        <v>0</v>
      </c>
      <c r="AD9">
        <v>3</v>
      </c>
      <c r="AE9">
        <v>0</v>
      </c>
      <c r="AF9">
        <v>5</v>
      </c>
      <c r="AG9">
        <v>5</v>
      </c>
      <c r="AH9">
        <v>3</v>
      </c>
      <c r="AI9">
        <v>0</v>
      </c>
      <c r="AJ9">
        <v>3</v>
      </c>
      <c r="AK9">
        <v>1</v>
      </c>
      <c r="AL9">
        <v>0</v>
      </c>
      <c r="AM9">
        <v>5</v>
      </c>
      <c r="AN9">
        <v>1</v>
      </c>
      <c r="AO9">
        <v>1</v>
      </c>
      <c r="AP9" t="s">
        <v>229</v>
      </c>
      <c r="AQ9" t="s">
        <v>230</v>
      </c>
      <c r="AR9" t="s">
        <v>127</v>
      </c>
      <c r="AS9" t="s">
        <v>127</v>
      </c>
      <c r="AT9" t="s">
        <v>231</v>
      </c>
      <c r="AU9">
        <v>1</v>
      </c>
      <c r="AV9">
        <v>2</v>
      </c>
      <c r="AW9">
        <v>445</v>
      </c>
      <c r="AX9">
        <v>3</v>
      </c>
      <c r="AY9">
        <v>1</v>
      </c>
      <c r="AZ9">
        <v>1</v>
      </c>
      <c r="BA9">
        <v>5</v>
      </c>
      <c r="BB9">
        <v>1</v>
      </c>
      <c r="BC9">
        <v>1</v>
      </c>
      <c r="BD9">
        <v>3</v>
      </c>
      <c r="BE9">
        <v>1</v>
      </c>
      <c r="BF9">
        <v>1</v>
      </c>
      <c r="BG9">
        <v>5</v>
      </c>
      <c r="BH9">
        <v>1</v>
      </c>
      <c r="BI9">
        <v>1</v>
      </c>
      <c r="BJ9">
        <v>5</v>
      </c>
      <c r="BK9">
        <v>3</v>
      </c>
      <c r="BL9">
        <v>1</v>
      </c>
      <c r="BM9">
        <v>5</v>
      </c>
      <c r="BN9">
        <v>1</v>
      </c>
      <c r="BO9">
        <v>1</v>
      </c>
      <c r="BP9">
        <v>1</v>
      </c>
      <c r="BQ9">
        <v>1</v>
      </c>
      <c r="BR9">
        <v>1</v>
      </c>
      <c r="BS9">
        <v>3</v>
      </c>
      <c r="BT9">
        <v>1</v>
      </c>
      <c r="BU9">
        <v>1</v>
      </c>
      <c r="BV9">
        <v>3</v>
      </c>
      <c r="BW9">
        <v>3</v>
      </c>
      <c r="BX9">
        <v>1</v>
      </c>
      <c r="BY9">
        <v>4</v>
      </c>
      <c r="BZ9">
        <v>1</v>
      </c>
      <c r="CA9" t="s">
        <v>232</v>
      </c>
      <c r="CB9" t="s">
        <v>123</v>
      </c>
      <c r="CC9">
        <v>3</v>
      </c>
      <c r="CD9" t="s">
        <v>123</v>
      </c>
      <c r="CE9" t="s">
        <v>123</v>
      </c>
      <c r="CF9" t="s">
        <v>123</v>
      </c>
      <c r="CG9" t="s">
        <v>123</v>
      </c>
      <c r="CH9" t="s">
        <v>123</v>
      </c>
      <c r="CI9" t="s">
        <v>123</v>
      </c>
      <c r="CJ9" t="s">
        <v>123</v>
      </c>
      <c r="CK9" t="s">
        <v>123</v>
      </c>
      <c r="CL9" t="s">
        <v>123</v>
      </c>
      <c r="CM9" t="s">
        <v>123</v>
      </c>
      <c r="CN9" t="s">
        <v>123</v>
      </c>
      <c r="CO9" t="s">
        <v>123</v>
      </c>
      <c r="CP9" t="s">
        <v>123</v>
      </c>
      <c r="CQ9" t="s">
        <v>123</v>
      </c>
      <c r="CR9" t="s">
        <v>123</v>
      </c>
      <c r="CS9" t="s">
        <v>123</v>
      </c>
      <c r="CT9" t="s">
        <v>123</v>
      </c>
      <c r="CU9" t="s">
        <v>123</v>
      </c>
      <c r="CV9" t="s">
        <v>123</v>
      </c>
      <c r="CW9" t="s">
        <v>123</v>
      </c>
      <c r="CX9" t="s">
        <v>123</v>
      </c>
      <c r="CY9" t="s">
        <v>123</v>
      </c>
      <c r="CZ9" t="s">
        <v>123</v>
      </c>
      <c r="DA9" t="s">
        <v>123</v>
      </c>
      <c r="DB9" t="s">
        <v>123</v>
      </c>
      <c r="DC9" t="s">
        <v>123</v>
      </c>
      <c r="DD9" t="s">
        <v>123</v>
      </c>
      <c r="DE9" t="s">
        <v>123</v>
      </c>
      <c r="DF9" t="s">
        <v>123</v>
      </c>
      <c r="DG9" t="s">
        <v>123</v>
      </c>
      <c r="DH9" t="s">
        <v>123</v>
      </c>
      <c r="DI9" t="s">
        <v>123</v>
      </c>
      <c r="DJ9" t="s">
        <v>123</v>
      </c>
      <c r="DK9" t="s">
        <v>123</v>
      </c>
      <c r="DL9" t="s">
        <v>123</v>
      </c>
      <c r="DM9" t="s">
        <v>123</v>
      </c>
      <c r="DN9" t="s">
        <v>123</v>
      </c>
      <c r="DO9" t="s">
        <v>123</v>
      </c>
      <c r="DP9" t="s">
        <v>123</v>
      </c>
    </row>
    <row r="10" spans="1:120">
      <c r="A10">
        <v>3</v>
      </c>
      <c r="B10" t="s">
        <v>120</v>
      </c>
      <c r="C10" t="s">
        <v>192</v>
      </c>
      <c r="D10" t="s">
        <v>193</v>
      </c>
      <c r="E10" t="s">
        <v>194</v>
      </c>
      <c r="F10" t="s">
        <v>195</v>
      </c>
      <c r="G10">
        <v>1</v>
      </c>
      <c r="H10">
        <v>1</v>
      </c>
      <c r="I10">
        <v>1</v>
      </c>
      <c r="J10">
        <v>50</v>
      </c>
      <c r="K10">
        <v>3</v>
      </c>
      <c r="L10">
        <v>1</v>
      </c>
      <c r="M10">
        <v>1</v>
      </c>
      <c r="N10">
        <v>5</v>
      </c>
      <c r="O10">
        <v>3</v>
      </c>
      <c r="P10">
        <v>0</v>
      </c>
      <c r="Q10">
        <v>3</v>
      </c>
      <c r="R10">
        <v>0</v>
      </c>
      <c r="S10">
        <v>0</v>
      </c>
      <c r="T10">
        <v>1</v>
      </c>
      <c r="U10">
        <v>0</v>
      </c>
      <c r="V10" t="s">
        <v>123</v>
      </c>
      <c r="W10" t="s">
        <v>123</v>
      </c>
      <c r="Y10">
        <v>0</v>
      </c>
      <c r="Z10">
        <v>3</v>
      </c>
      <c r="AA10">
        <v>0</v>
      </c>
      <c r="AB10">
        <v>0</v>
      </c>
      <c r="AC10">
        <v>0</v>
      </c>
      <c r="AD10">
        <v>0</v>
      </c>
      <c r="AE10">
        <v>0</v>
      </c>
      <c r="AF10">
        <v>0</v>
      </c>
      <c r="AG10">
        <v>1</v>
      </c>
      <c r="AH10">
        <v>3</v>
      </c>
      <c r="AI10">
        <v>3</v>
      </c>
      <c r="AJ10">
        <v>3</v>
      </c>
      <c r="AK10">
        <v>3</v>
      </c>
      <c r="AL10">
        <v>1</v>
      </c>
      <c r="AM10">
        <v>3</v>
      </c>
      <c r="AN10">
        <v>1</v>
      </c>
      <c r="AO10">
        <v>1</v>
      </c>
      <c r="AP10" t="s">
        <v>242</v>
      </c>
      <c r="AQ10" t="s">
        <v>196</v>
      </c>
      <c r="AR10" t="s">
        <v>127</v>
      </c>
      <c r="AS10" t="s">
        <v>140</v>
      </c>
      <c r="AT10" t="s">
        <v>197</v>
      </c>
      <c r="AU10">
        <v>3</v>
      </c>
      <c r="AV10">
        <v>1</v>
      </c>
      <c r="AW10">
        <v>50</v>
      </c>
      <c r="AX10">
        <v>1</v>
      </c>
      <c r="AY10">
        <v>1</v>
      </c>
      <c r="AZ10">
        <v>1</v>
      </c>
      <c r="BA10">
        <v>3</v>
      </c>
      <c r="BB10">
        <v>1</v>
      </c>
      <c r="BC10">
        <v>1</v>
      </c>
      <c r="BD10">
        <v>5</v>
      </c>
      <c r="BE10">
        <v>1</v>
      </c>
      <c r="BF10">
        <v>1</v>
      </c>
      <c r="BG10">
        <v>1</v>
      </c>
      <c r="BH10">
        <v>1</v>
      </c>
      <c r="BI10">
        <v>1</v>
      </c>
      <c r="BJ10">
        <v>1</v>
      </c>
      <c r="BK10">
        <v>3</v>
      </c>
      <c r="BL10">
        <v>3</v>
      </c>
      <c r="BM10">
        <v>3</v>
      </c>
      <c r="BN10">
        <v>1</v>
      </c>
      <c r="BO10">
        <v>1</v>
      </c>
      <c r="BP10">
        <v>5</v>
      </c>
      <c r="BQ10">
        <v>1</v>
      </c>
      <c r="BR10">
        <v>1</v>
      </c>
      <c r="BS10">
        <v>1</v>
      </c>
      <c r="BT10">
        <v>1</v>
      </c>
      <c r="BU10">
        <v>1</v>
      </c>
      <c r="BV10">
        <v>4</v>
      </c>
      <c r="BW10">
        <v>4</v>
      </c>
      <c r="BX10">
        <v>1</v>
      </c>
      <c r="BY10">
        <v>2</v>
      </c>
      <c r="BZ10">
        <v>2</v>
      </c>
      <c r="CA10" t="s">
        <v>198</v>
      </c>
      <c r="CB10" t="s">
        <v>199</v>
      </c>
      <c r="CC10">
        <v>1</v>
      </c>
      <c r="CD10" t="s">
        <v>200</v>
      </c>
      <c r="CE10" t="s">
        <v>123</v>
      </c>
      <c r="CF10" t="s">
        <v>123</v>
      </c>
      <c r="CG10" t="s">
        <v>123</v>
      </c>
      <c r="CH10" t="s">
        <v>123</v>
      </c>
      <c r="CI10" t="s">
        <v>123</v>
      </c>
      <c r="CJ10" t="s">
        <v>123</v>
      </c>
      <c r="CK10" t="s">
        <v>123</v>
      </c>
      <c r="CL10" t="s">
        <v>123</v>
      </c>
      <c r="CM10" t="s">
        <v>123</v>
      </c>
      <c r="CN10" t="s">
        <v>123</v>
      </c>
      <c r="CO10" t="s">
        <v>123</v>
      </c>
      <c r="CP10" t="s">
        <v>123</v>
      </c>
      <c r="CQ10" t="s">
        <v>123</v>
      </c>
      <c r="CR10" t="s">
        <v>123</v>
      </c>
      <c r="CS10" t="s">
        <v>123</v>
      </c>
      <c r="CT10" t="s">
        <v>123</v>
      </c>
      <c r="CU10" t="s">
        <v>123</v>
      </c>
      <c r="CV10" t="s">
        <v>123</v>
      </c>
      <c r="CW10" t="s">
        <v>123</v>
      </c>
      <c r="CX10" t="s">
        <v>123</v>
      </c>
      <c r="CY10" t="s">
        <v>123</v>
      </c>
      <c r="CZ10" t="s">
        <v>123</v>
      </c>
      <c r="DA10" t="s">
        <v>123</v>
      </c>
      <c r="DB10" t="s">
        <v>123</v>
      </c>
      <c r="DC10" t="s">
        <v>123</v>
      </c>
      <c r="DD10" t="s">
        <v>123</v>
      </c>
      <c r="DE10" t="s">
        <v>123</v>
      </c>
      <c r="DF10" t="s">
        <v>123</v>
      </c>
      <c r="DG10" t="s">
        <v>123</v>
      </c>
      <c r="DH10" t="s">
        <v>123</v>
      </c>
      <c r="DI10" t="s">
        <v>123</v>
      </c>
      <c r="DJ10" t="s">
        <v>123</v>
      </c>
      <c r="DK10" t="s">
        <v>123</v>
      </c>
      <c r="DL10" t="s">
        <v>123</v>
      </c>
      <c r="DM10" t="s">
        <v>123</v>
      </c>
      <c r="DN10" t="s">
        <v>123</v>
      </c>
      <c r="DO10" t="s">
        <v>123</v>
      </c>
      <c r="DP10" t="s">
        <v>201</v>
      </c>
    </row>
    <row r="11" spans="1:120">
      <c r="A11">
        <v>5</v>
      </c>
      <c r="B11" t="s">
        <v>120</v>
      </c>
      <c r="C11" t="s">
        <v>202</v>
      </c>
      <c r="D11" t="s">
        <v>203</v>
      </c>
      <c r="E11" t="s">
        <v>204</v>
      </c>
      <c r="F11" t="s">
        <v>205</v>
      </c>
      <c r="G11">
        <v>2</v>
      </c>
      <c r="H11">
        <v>0</v>
      </c>
      <c r="I11">
        <v>5</v>
      </c>
      <c r="J11" t="s">
        <v>123</v>
      </c>
      <c r="K11">
        <v>1</v>
      </c>
      <c r="L11">
        <v>0</v>
      </c>
      <c r="M11">
        <v>3</v>
      </c>
      <c r="N11">
        <v>3</v>
      </c>
      <c r="O11">
        <v>5</v>
      </c>
      <c r="P11">
        <v>1</v>
      </c>
      <c r="Q11">
        <v>3</v>
      </c>
      <c r="R11">
        <v>3</v>
      </c>
      <c r="S11">
        <v>0</v>
      </c>
      <c r="T11">
        <v>3</v>
      </c>
      <c r="U11">
        <v>0</v>
      </c>
      <c r="V11" t="s">
        <v>123</v>
      </c>
      <c r="W11">
        <v>5</v>
      </c>
      <c r="Y11">
        <v>0</v>
      </c>
      <c r="Z11">
        <v>1</v>
      </c>
      <c r="AA11">
        <v>1</v>
      </c>
      <c r="AB11">
        <v>3</v>
      </c>
      <c r="AC11">
        <v>1</v>
      </c>
      <c r="AD11">
        <v>0</v>
      </c>
      <c r="AE11">
        <v>3</v>
      </c>
      <c r="AF11">
        <v>1</v>
      </c>
      <c r="AG11">
        <v>3</v>
      </c>
      <c r="AH11">
        <v>1</v>
      </c>
      <c r="AI11">
        <v>5</v>
      </c>
      <c r="AJ11">
        <v>3</v>
      </c>
      <c r="AK11">
        <v>1</v>
      </c>
      <c r="AL11">
        <v>0</v>
      </c>
      <c r="AM11">
        <v>1</v>
      </c>
      <c r="AN11">
        <v>3</v>
      </c>
      <c r="AO11">
        <v>3</v>
      </c>
      <c r="AP11" t="s">
        <v>138</v>
      </c>
      <c r="AQ11" t="s">
        <v>206</v>
      </c>
      <c r="AR11" t="s">
        <v>127</v>
      </c>
      <c r="AS11" t="s">
        <v>127</v>
      </c>
      <c r="AT11" t="s">
        <v>207</v>
      </c>
      <c r="AU11">
        <v>1</v>
      </c>
      <c r="AV11">
        <v>5</v>
      </c>
      <c r="AW11" t="s">
        <v>123</v>
      </c>
      <c r="AX11">
        <v>5</v>
      </c>
      <c r="AY11">
        <v>3</v>
      </c>
      <c r="AZ11">
        <v>1</v>
      </c>
      <c r="BA11">
        <v>5</v>
      </c>
      <c r="BB11">
        <v>1</v>
      </c>
      <c r="BC11">
        <v>3</v>
      </c>
      <c r="BD11">
        <v>3</v>
      </c>
      <c r="BE11">
        <v>1</v>
      </c>
      <c r="BF11">
        <v>1</v>
      </c>
      <c r="BG11">
        <v>0</v>
      </c>
      <c r="BH11">
        <v>3</v>
      </c>
      <c r="BI11">
        <v>1</v>
      </c>
      <c r="BJ11">
        <v>5</v>
      </c>
      <c r="BK11">
        <v>3</v>
      </c>
      <c r="BL11">
        <v>1</v>
      </c>
      <c r="BM11">
        <v>5</v>
      </c>
      <c r="BN11">
        <v>1</v>
      </c>
      <c r="BO11">
        <v>3</v>
      </c>
      <c r="BP11">
        <v>3</v>
      </c>
      <c r="BQ11">
        <v>1</v>
      </c>
      <c r="BR11">
        <v>1</v>
      </c>
      <c r="BS11">
        <v>0</v>
      </c>
      <c r="BT11">
        <v>3</v>
      </c>
      <c r="BU11">
        <v>1</v>
      </c>
      <c r="BV11">
        <v>3</v>
      </c>
      <c r="BW11">
        <v>3</v>
      </c>
      <c r="BX11">
        <v>1</v>
      </c>
      <c r="BY11">
        <v>2</v>
      </c>
      <c r="BZ11">
        <v>1</v>
      </c>
      <c r="CA11" t="s">
        <v>208</v>
      </c>
      <c r="CB11" t="s">
        <v>209</v>
      </c>
      <c r="CC11">
        <v>3</v>
      </c>
      <c r="CD11" t="s">
        <v>210</v>
      </c>
      <c r="CE11" t="s">
        <v>211</v>
      </c>
      <c r="CF11">
        <v>1</v>
      </c>
      <c r="CG11">
        <v>5</v>
      </c>
      <c r="CH11" t="s">
        <v>123</v>
      </c>
      <c r="CI11">
        <v>5</v>
      </c>
      <c r="CJ11">
        <v>3</v>
      </c>
      <c r="CK11">
        <v>1</v>
      </c>
      <c r="CL11">
        <v>5</v>
      </c>
      <c r="CM11">
        <v>1</v>
      </c>
      <c r="CN11">
        <v>3</v>
      </c>
      <c r="CO11">
        <v>3</v>
      </c>
      <c r="CP11">
        <v>1</v>
      </c>
      <c r="CQ11">
        <v>1</v>
      </c>
      <c r="CR11">
        <v>0</v>
      </c>
      <c r="CS11">
        <v>1</v>
      </c>
      <c r="CT11">
        <v>1</v>
      </c>
      <c r="CU11">
        <v>5</v>
      </c>
      <c r="CV11">
        <v>3</v>
      </c>
      <c r="CW11">
        <v>1</v>
      </c>
      <c r="CX11">
        <v>5</v>
      </c>
      <c r="CY11">
        <v>1</v>
      </c>
      <c r="CZ11">
        <v>3</v>
      </c>
      <c r="DA11">
        <v>3</v>
      </c>
      <c r="DB11">
        <v>1</v>
      </c>
      <c r="DC11">
        <v>1</v>
      </c>
      <c r="DD11">
        <v>0</v>
      </c>
      <c r="DE11">
        <v>1</v>
      </c>
      <c r="DF11">
        <v>1</v>
      </c>
      <c r="DG11">
        <v>3</v>
      </c>
      <c r="DH11">
        <v>3</v>
      </c>
      <c r="DI11">
        <v>1</v>
      </c>
      <c r="DJ11">
        <v>2</v>
      </c>
      <c r="DK11">
        <v>1</v>
      </c>
      <c r="DL11" t="s">
        <v>208</v>
      </c>
      <c r="DM11" t="s">
        <v>209</v>
      </c>
      <c r="DN11">
        <v>3</v>
      </c>
      <c r="DO11" t="s">
        <v>212</v>
      </c>
      <c r="DP11" t="s">
        <v>213</v>
      </c>
    </row>
    <row r="12" spans="1:120">
      <c r="A12">
        <v>0</v>
      </c>
      <c r="B12" t="s">
        <v>120</v>
      </c>
      <c r="C12" t="s">
        <v>214</v>
      </c>
      <c r="D12" t="s">
        <v>215</v>
      </c>
      <c r="E12" t="s">
        <v>216</v>
      </c>
      <c r="F12" t="s">
        <v>176</v>
      </c>
      <c r="G12">
        <v>2</v>
      </c>
      <c r="H12">
        <v>1</v>
      </c>
      <c r="I12">
        <v>1</v>
      </c>
      <c r="J12">
        <v>100</v>
      </c>
      <c r="K12">
        <v>3</v>
      </c>
      <c r="L12">
        <v>0</v>
      </c>
      <c r="M12">
        <v>0</v>
      </c>
      <c r="N12">
        <v>3</v>
      </c>
      <c r="O12">
        <v>3</v>
      </c>
      <c r="P12" t="s">
        <v>123</v>
      </c>
      <c r="Q12">
        <v>3</v>
      </c>
      <c r="R12">
        <v>3</v>
      </c>
      <c r="S12">
        <v>0</v>
      </c>
      <c r="T12">
        <v>1</v>
      </c>
      <c r="U12">
        <v>0</v>
      </c>
      <c r="V12">
        <v>5</v>
      </c>
      <c r="W12" t="s">
        <v>123</v>
      </c>
      <c r="Y12">
        <v>5</v>
      </c>
      <c r="Z12">
        <v>5</v>
      </c>
      <c r="AA12">
        <v>0</v>
      </c>
      <c r="AB12">
        <v>3</v>
      </c>
      <c r="AC12">
        <v>1</v>
      </c>
      <c r="AD12">
        <v>0</v>
      </c>
      <c r="AE12">
        <v>0</v>
      </c>
      <c r="AF12">
        <v>3</v>
      </c>
      <c r="AG12">
        <v>3</v>
      </c>
      <c r="AH12">
        <v>3</v>
      </c>
      <c r="AI12">
        <v>5</v>
      </c>
      <c r="AJ12">
        <v>3</v>
      </c>
      <c r="AK12">
        <v>1</v>
      </c>
      <c r="AL12">
        <v>1</v>
      </c>
      <c r="AM12">
        <v>3</v>
      </c>
      <c r="AN12">
        <v>1</v>
      </c>
      <c r="AO12">
        <v>1</v>
      </c>
      <c r="AP12" t="s">
        <v>241</v>
      </c>
      <c r="AQ12" t="s">
        <v>218</v>
      </c>
      <c r="AR12" t="s">
        <v>127</v>
      </c>
      <c r="AS12" t="s">
        <v>127</v>
      </c>
      <c r="AT12" t="s">
        <v>219</v>
      </c>
      <c r="AU12">
        <v>3</v>
      </c>
      <c r="AV12">
        <v>1</v>
      </c>
      <c r="AW12">
        <v>200</v>
      </c>
      <c r="AX12">
        <v>3</v>
      </c>
      <c r="AY12">
        <v>3</v>
      </c>
      <c r="AZ12">
        <v>3</v>
      </c>
      <c r="BA12">
        <v>3</v>
      </c>
      <c r="BB12">
        <v>1</v>
      </c>
      <c r="BC12">
        <v>3</v>
      </c>
      <c r="BD12">
        <v>5</v>
      </c>
      <c r="BE12">
        <v>3</v>
      </c>
      <c r="BF12">
        <v>3</v>
      </c>
      <c r="BG12">
        <v>1</v>
      </c>
      <c r="BH12">
        <v>1</v>
      </c>
      <c r="BI12">
        <v>1</v>
      </c>
      <c r="BJ12">
        <v>3</v>
      </c>
      <c r="BK12">
        <v>3</v>
      </c>
      <c r="BL12">
        <v>3</v>
      </c>
      <c r="BM12">
        <v>3</v>
      </c>
      <c r="BN12">
        <v>1</v>
      </c>
      <c r="BO12">
        <v>3</v>
      </c>
      <c r="BP12">
        <v>5</v>
      </c>
      <c r="BQ12">
        <v>3</v>
      </c>
      <c r="BR12">
        <v>3</v>
      </c>
      <c r="BS12">
        <v>1</v>
      </c>
      <c r="BT12">
        <v>1</v>
      </c>
      <c r="BU12">
        <v>1</v>
      </c>
      <c r="BV12">
        <v>3</v>
      </c>
      <c r="BW12">
        <v>3</v>
      </c>
      <c r="BX12">
        <v>1</v>
      </c>
      <c r="BY12">
        <v>2</v>
      </c>
      <c r="BZ12">
        <v>2</v>
      </c>
      <c r="CA12" t="s">
        <v>220</v>
      </c>
      <c r="CB12" t="s">
        <v>217</v>
      </c>
      <c r="CC12">
        <v>3</v>
      </c>
      <c r="CD12" t="s">
        <v>221</v>
      </c>
      <c r="CE12" t="s">
        <v>222</v>
      </c>
      <c r="CF12">
        <v>2</v>
      </c>
      <c r="CG12" t="s">
        <v>123</v>
      </c>
      <c r="CH12">
        <v>200</v>
      </c>
      <c r="CI12">
        <v>1</v>
      </c>
      <c r="CJ12">
        <v>1</v>
      </c>
      <c r="CK12">
        <v>1</v>
      </c>
      <c r="CL12">
        <v>1</v>
      </c>
      <c r="CM12">
        <v>1</v>
      </c>
      <c r="CN12">
        <v>1</v>
      </c>
      <c r="CO12">
        <v>1</v>
      </c>
      <c r="CP12">
        <v>3</v>
      </c>
      <c r="CQ12">
        <v>1</v>
      </c>
      <c r="CR12">
        <v>3</v>
      </c>
      <c r="CS12">
        <v>3</v>
      </c>
      <c r="CT12">
        <v>1</v>
      </c>
      <c r="CU12">
        <v>1</v>
      </c>
      <c r="CV12">
        <v>1</v>
      </c>
      <c r="CW12">
        <v>1</v>
      </c>
      <c r="CX12">
        <v>1</v>
      </c>
      <c r="CY12">
        <v>1</v>
      </c>
      <c r="CZ12">
        <v>1</v>
      </c>
      <c r="DA12">
        <v>1</v>
      </c>
      <c r="DB12">
        <v>3</v>
      </c>
      <c r="DC12">
        <v>1</v>
      </c>
      <c r="DD12">
        <v>3</v>
      </c>
      <c r="DE12">
        <v>3</v>
      </c>
      <c r="DF12">
        <v>1</v>
      </c>
      <c r="DG12">
        <v>4</v>
      </c>
      <c r="DH12">
        <v>4</v>
      </c>
      <c r="DI12">
        <v>1</v>
      </c>
      <c r="DJ12">
        <v>2</v>
      </c>
      <c r="DK12">
        <v>3</v>
      </c>
      <c r="DL12" t="s">
        <v>223</v>
      </c>
      <c r="DM12" t="s">
        <v>224</v>
      </c>
      <c r="DN12">
        <v>2</v>
      </c>
      <c r="DO12" t="s">
        <v>225</v>
      </c>
      <c r="DP12" t="s">
        <v>226</v>
      </c>
    </row>
    <row r="13" spans="1:120">
      <c r="A13">
        <v>19</v>
      </c>
      <c r="B13" t="s">
        <v>120</v>
      </c>
      <c r="C13" t="s">
        <v>160</v>
      </c>
      <c r="D13" t="s">
        <v>161</v>
      </c>
      <c r="E13" t="s">
        <v>237</v>
      </c>
      <c r="F13" t="s">
        <v>233</v>
      </c>
      <c r="G13">
        <v>1</v>
      </c>
      <c r="H13">
        <v>1</v>
      </c>
      <c r="I13">
        <v>2</v>
      </c>
      <c r="J13">
        <v>1700</v>
      </c>
      <c r="K13">
        <v>3</v>
      </c>
      <c r="L13">
        <v>5</v>
      </c>
      <c r="M13">
        <v>5</v>
      </c>
      <c r="N13">
        <v>0</v>
      </c>
      <c r="O13">
        <v>0</v>
      </c>
      <c r="P13">
        <v>0</v>
      </c>
      <c r="Q13">
        <v>5</v>
      </c>
      <c r="R13">
        <v>3</v>
      </c>
      <c r="S13">
        <v>3</v>
      </c>
      <c r="T13">
        <v>5</v>
      </c>
      <c r="U13">
        <v>5</v>
      </c>
      <c r="V13" t="s">
        <v>123</v>
      </c>
      <c r="W13" t="s">
        <v>123</v>
      </c>
      <c r="X13">
        <v>3</v>
      </c>
      <c r="Y13">
        <v>5</v>
      </c>
      <c r="Z13">
        <v>5</v>
      </c>
      <c r="AA13">
        <v>5</v>
      </c>
      <c r="AB13">
        <v>0</v>
      </c>
      <c r="AC13">
        <v>0</v>
      </c>
      <c r="AD13">
        <v>0</v>
      </c>
      <c r="AE13">
        <v>3</v>
      </c>
      <c r="AF13">
        <v>0</v>
      </c>
      <c r="AG13">
        <v>3</v>
      </c>
      <c r="AH13">
        <v>3</v>
      </c>
      <c r="AI13">
        <v>0</v>
      </c>
      <c r="AJ13">
        <v>3</v>
      </c>
      <c r="AK13">
        <v>0</v>
      </c>
      <c r="AL13">
        <v>0</v>
      </c>
      <c r="AM13">
        <v>3</v>
      </c>
      <c r="AN13">
        <v>3</v>
      </c>
      <c r="AO13">
        <v>5</v>
      </c>
      <c r="AP13" t="s">
        <v>236</v>
      </c>
      <c r="AQ13" t="s">
        <v>234</v>
      </c>
      <c r="AR13" t="s">
        <v>127</v>
      </c>
      <c r="AS13" t="s">
        <v>127</v>
      </c>
      <c r="AT13" t="s">
        <v>235</v>
      </c>
      <c r="AU13">
        <v>2</v>
      </c>
      <c r="AV13">
        <v>2</v>
      </c>
      <c r="AW13">
        <v>101000</v>
      </c>
      <c r="AX13">
        <v>5</v>
      </c>
      <c r="AY13">
        <v>5</v>
      </c>
      <c r="AZ13">
        <v>5</v>
      </c>
      <c r="BA13">
        <v>5</v>
      </c>
      <c r="BB13">
        <v>5</v>
      </c>
      <c r="BC13">
        <v>5</v>
      </c>
      <c r="BD13">
        <v>5</v>
      </c>
      <c r="BE13">
        <v>5</v>
      </c>
      <c r="BF13">
        <v>5</v>
      </c>
      <c r="BG13">
        <v>5</v>
      </c>
      <c r="BH13">
        <v>5</v>
      </c>
      <c r="BI13">
        <v>5</v>
      </c>
      <c r="BJ13" t="s">
        <v>123</v>
      </c>
      <c r="BK13" t="s">
        <v>123</v>
      </c>
      <c r="BL13" t="s">
        <v>123</v>
      </c>
      <c r="BM13" t="s">
        <v>123</v>
      </c>
      <c r="BN13" t="s">
        <v>123</v>
      </c>
      <c r="BO13" t="s">
        <v>123</v>
      </c>
      <c r="BP13" t="s">
        <v>123</v>
      </c>
      <c r="BQ13" t="s">
        <v>123</v>
      </c>
      <c r="BR13" t="s">
        <v>123</v>
      </c>
      <c r="BS13" t="s">
        <v>123</v>
      </c>
      <c r="BT13" t="s">
        <v>123</v>
      </c>
      <c r="BU13" t="s">
        <v>123</v>
      </c>
      <c r="BV13" t="s">
        <v>123</v>
      </c>
      <c r="BW13" t="s">
        <v>123</v>
      </c>
      <c r="BX13" t="s">
        <v>123</v>
      </c>
      <c r="BY13" t="s">
        <v>123</v>
      </c>
      <c r="BZ13" t="s">
        <v>123</v>
      </c>
      <c r="CA13" t="s">
        <v>123</v>
      </c>
      <c r="CB13" t="s">
        <v>123</v>
      </c>
      <c r="CC13" t="s">
        <v>123</v>
      </c>
      <c r="CD13" t="s">
        <v>123</v>
      </c>
      <c r="CE13" t="s">
        <v>123</v>
      </c>
      <c r="CF13" t="s">
        <v>123</v>
      </c>
      <c r="CG13" t="s">
        <v>123</v>
      </c>
      <c r="CH13" t="s">
        <v>123</v>
      </c>
      <c r="CI13" t="s">
        <v>123</v>
      </c>
      <c r="CJ13" t="s">
        <v>123</v>
      </c>
      <c r="CK13" t="s">
        <v>123</v>
      </c>
      <c r="CL13" t="s">
        <v>123</v>
      </c>
      <c r="CM13" t="s">
        <v>123</v>
      </c>
      <c r="CN13" t="s">
        <v>123</v>
      </c>
      <c r="CO13" t="s">
        <v>123</v>
      </c>
      <c r="CP13" t="s">
        <v>123</v>
      </c>
      <c r="CQ13" t="s">
        <v>123</v>
      </c>
      <c r="CR13" t="s">
        <v>123</v>
      </c>
      <c r="CS13" t="s">
        <v>123</v>
      </c>
      <c r="CT13" t="s">
        <v>123</v>
      </c>
      <c r="CU13" t="s">
        <v>123</v>
      </c>
      <c r="CV13" t="s">
        <v>123</v>
      </c>
      <c r="CW13" t="s">
        <v>123</v>
      </c>
      <c r="CX13" t="s">
        <v>123</v>
      </c>
      <c r="CY13" t="s">
        <v>123</v>
      </c>
      <c r="CZ13" t="s">
        <v>123</v>
      </c>
      <c r="DA13" t="s">
        <v>123</v>
      </c>
      <c r="DB13" t="s">
        <v>123</v>
      </c>
      <c r="DC13" t="s">
        <v>123</v>
      </c>
      <c r="DD13" t="s">
        <v>123</v>
      </c>
      <c r="DE13" t="s">
        <v>123</v>
      </c>
      <c r="DF13" t="s">
        <v>123</v>
      </c>
      <c r="DG13" t="s">
        <v>123</v>
      </c>
      <c r="DH13" t="s">
        <v>123</v>
      </c>
      <c r="DI13" t="s">
        <v>123</v>
      </c>
      <c r="DJ13" t="s">
        <v>123</v>
      </c>
      <c r="DK13" t="s">
        <v>123</v>
      </c>
      <c r="DL13" t="s">
        <v>123</v>
      </c>
      <c r="DM13" t="s">
        <v>123</v>
      </c>
      <c r="DN13" t="s">
        <v>123</v>
      </c>
      <c r="DO13" t="s">
        <v>123</v>
      </c>
    </row>
    <row r="14" spans="1:120">
      <c r="A14" t="s">
        <v>243</v>
      </c>
      <c r="G14">
        <f>AVERAGE(G2:G13)</f>
        <v>1.5833333333333333</v>
      </c>
      <c r="H14">
        <f t="shared" ref="H14:BS14" si="0">AVERAGE(H2:H13)</f>
        <v>1.6666666666666667</v>
      </c>
      <c r="I14">
        <f t="shared" si="0"/>
        <v>3</v>
      </c>
      <c r="J14">
        <f t="shared" si="0"/>
        <v>6003</v>
      </c>
      <c r="K14">
        <f t="shared" si="0"/>
        <v>2.25</v>
      </c>
      <c r="L14">
        <f t="shared" si="0"/>
        <v>1.6666666666666667</v>
      </c>
      <c r="M14">
        <f t="shared" si="0"/>
        <v>1.8333333333333333</v>
      </c>
      <c r="N14">
        <f t="shared" si="0"/>
        <v>2.4166666666666665</v>
      </c>
      <c r="O14">
        <f t="shared" si="0"/>
        <v>2.25</v>
      </c>
      <c r="P14">
        <f t="shared" si="0"/>
        <v>1.4545454545454546</v>
      </c>
      <c r="Q14">
        <f t="shared" si="0"/>
        <v>2.5833333333333335</v>
      </c>
      <c r="R14">
        <f t="shared" si="0"/>
        <v>1.8333333333333333</v>
      </c>
      <c r="S14">
        <f t="shared" si="0"/>
        <v>1</v>
      </c>
      <c r="T14">
        <f t="shared" si="0"/>
        <v>1.5833333333333333</v>
      </c>
      <c r="U14">
        <f t="shared" si="0"/>
        <v>0.83333333333333337</v>
      </c>
      <c r="V14">
        <f t="shared" si="0"/>
        <v>2.5</v>
      </c>
      <c r="W14">
        <f t="shared" si="0"/>
        <v>5</v>
      </c>
      <c r="X14">
        <f t="shared" si="0"/>
        <v>1.5</v>
      </c>
      <c r="Y14">
        <f t="shared" si="0"/>
        <v>1.75</v>
      </c>
      <c r="Z14">
        <f t="shared" si="0"/>
        <v>2.6666666666666665</v>
      </c>
      <c r="AA14">
        <f t="shared" si="0"/>
        <v>0.91666666666666663</v>
      </c>
      <c r="AB14">
        <f t="shared" si="0"/>
        <v>1.75</v>
      </c>
      <c r="AC14">
        <f t="shared" si="0"/>
        <v>1.1666666666666667</v>
      </c>
      <c r="AD14">
        <f t="shared" si="0"/>
        <v>1.5</v>
      </c>
      <c r="AE14">
        <f t="shared" si="0"/>
        <v>1.8181818181818181</v>
      </c>
      <c r="AF14">
        <f t="shared" si="0"/>
        <v>2.5</v>
      </c>
      <c r="AG14">
        <f t="shared" si="0"/>
        <v>3.0833333333333335</v>
      </c>
      <c r="AH14">
        <f t="shared" si="0"/>
        <v>3.1666666666666665</v>
      </c>
      <c r="AI14">
        <f t="shared" si="0"/>
        <v>2.6666666666666665</v>
      </c>
      <c r="AJ14">
        <f t="shared" si="0"/>
        <v>3.3333333333333335</v>
      </c>
      <c r="AK14">
        <f t="shared" si="0"/>
        <v>1.4166666666666667</v>
      </c>
      <c r="AL14">
        <f t="shared" si="0"/>
        <v>2.1666666666666665</v>
      </c>
      <c r="AM14">
        <f t="shared" si="0"/>
        <v>2.3333333333333335</v>
      </c>
      <c r="AN14">
        <f t="shared" si="0"/>
        <v>2.5</v>
      </c>
      <c r="AO14">
        <f t="shared" si="0"/>
        <v>2.0833333333333335</v>
      </c>
      <c r="AU14">
        <f t="shared" si="0"/>
        <v>2.1</v>
      </c>
      <c r="AV14">
        <f t="shared" si="0"/>
        <v>2</v>
      </c>
      <c r="AW14">
        <f t="shared" si="0"/>
        <v>18450.833333333332</v>
      </c>
      <c r="AX14">
        <f t="shared" si="0"/>
        <v>3.2222222222222223</v>
      </c>
      <c r="AY14">
        <f t="shared" si="0"/>
        <v>3.2222222222222223</v>
      </c>
      <c r="AZ14">
        <f t="shared" si="0"/>
        <v>2.5555555555555554</v>
      </c>
      <c r="BA14">
        <f t="shared" si="0"/>
        <v>4.1111111111111107</v>
      </c>
      <c r="BB14">
        <f t="shared" si="0"/>
        <v>1.375</v>
      </c>
      <c r="BC14">
        <f t="shared" si="0"/>
        <v>3</v>
      </c>
      <c r="BD14">
        <f t="shared" si="0"/>
        <v>3.4444444444444446</v>
      </c>
      <c r="BE14">
        <f t="shared" si="0"/>
        <v>2.1111111111111112</v>
      </c>
      <c r="BF14">
        <f t="shared" si="0"/>
        <v>2.1111111111111112</v>
      </c>
      <c r="BG14">
        <f t="shared" si="0"/>
        <v>2.2222222222222223</v>
      </c>
      <c r="BH14">
        <f t="shared" si="0"/>
        <v>2.1111111111111112</v>
      </c>
      <c r="BI14">
        <f t="shared" si="0"/>
        <v>1.4444444444444444</v>
      </c>
      <c r="BJ14">
        <f t="shared" si="0"/>
        <v>3.25</v>
      </c>
      <c r="BK14">
        <f t="shared" si="0"/>
        <v>3.25</v>
      </c>
      <c r="BL14">
        <f t="shared" si="0"/>
        <v>2.75</v>
      </c>
      <c r="BM14">
        <f t="shared" si="0"/>
        <v>3.25</v>
      </c>
      <c r="BN14">
        <f t="shared" si="0"/>
        <v>0.875</v>
      </c>
      <c r="BO14">
        <f t="shared" si="0"/>
        <v>2.5</v>
      </c>
      <c r="BP14">
        <f t="shared" si="0"/>
        <v>2.5</v>
      </c>
      <c r="BQ14">
        <f t="shared" si="0"/>
        <v>1.5</v>
      </c>
      <c r="BR14">
        <f t="shared" si="0"/>
        <v>1.25</v>
      </c>
      <c r="BS14">
        <f t="shared" si="0"/>
        <v>1.625</v>
      </c>
      <c r="BT14">
        <f t="shared" ref="BT14:DK14" si="1">AVERAGE(BT2:BT13)</f>
        <v>1.5</v>
      </c>
      <c r="BU14">
        <f t="shared" si="1"/>
        <v>1.25</v>
      </c>
      <c r="BV14">
        <f t="shared" si="1"/>
        <v>3.5</v>
      </c>
      <c r="BW14">
        <f t="shared" si="1"/>
        <v>3.125</v>
      </c>
      <c r="BX14">
        <f t="shared" si="1"/>
        <v>1</v>
      </c>
      <c r="BY14">
        <f t="shared" si="1"/>
        <v>2.375</v>
      </c>
      <c r="BZ14">
        <f t="shared" si="1"/>
        <v>1.75</v>
      </c>
      <c r="CC14">
        <f t="shared" si="1"/>
        <v>2.625</v>
      </c>
      <c r="CF14">
        <f t="shared" si="1"/>
        <v>2.1666666666666665</v>
      </c>
      <c r="CG14">
        <f t="shared" si="1"/>
        <v>3.2</v>
      </c>
      <c r="CH14">
        <f t="shared" si="1"/>
        <v>200</v>
      </c>
      <c r="CI14">
        <f t="shared" si="1"/>
        <v>2.8333333333333335</v>
      </c>
      <c r="CJ14">
        <f t="shared" si="1"/>
        <v>2.1666666666666665</v>
      </c>
      <c r="CK14">
        <f t="shared" si="1"/>
        <v>1.8333333333333333</v>
      </c>
      <c r="CL14">
        <f t="shared" si="1"/>
        <v>2.5</v>
      </c>
      <c r="CM14">
        <f t="shared" si="1"/>
        <v>0.66666666666666663</v>
      </c>
      <c r="CN14">
        <f t="shared" si="1"/>
        <v>1.8333333333333333</v>
      </c>
      <c r="CO14">
        <f t="shared" si="1"/>
        <v>1.1666666666666667</v>
      </c>
      <c r="CP14">
        <f t="shared" si="1"/>
        <v>1.1666666666666667</v>
      </c>
      <c r="CQ14">
        <f t="shared" si="1"/>
        <v>0.83333333333333337</v>
      </c>
      <c r="CR14">
        <f t="shared" si="1"/>
        <v>1.3333333333333333</v>
      </c>
      <c r="CS14">
        <f t="shared" si="1"/>
        <v>1.5</v>
      </c>
      <c r="CT14">
        <f t="shared" si="1"/>
        <v>1.1666666666666667</v>
      </c>
      <c r="CU14">
        <f t="shared" si="1"/>
        <v>2.8333333333333335</v>
      </c>
      <c r="CV14">
        <f t="shared" si="1"/>
        <v>2.1666666666666665</v>
      </c>
      <c r="CW14">
        <f t="shared" si="1"/>
        <v>1.5</v>
      </c>
      <c r="CX14">
        <f t="shared" si="1"/>
        <v>3.5</v>
      </c>
      <c r="CY14">
        <f t="shared" si="1"/>
        <v>0.66666666666666663</v>
      </c>
      <c r="CZ14">
        <f t="shared" si="1"/>
        <v>2.1666666666666665</v>
      </c>
      <c r="DA14">
        <f t="shared" si="1"/>
        <v>1.5</v>
      </c>
      <c r="DB14">
        <f t="shared" si="1"/>
        <v>1.1666666666666667</v>
      </c>
      <c r="DC14">
        <f t="shared" si="1"/>
        <v>0.83333333333333337</v>
      </c>
      <c r="DD14">
        <f t="shared" si="1"/>
        <v>1</v>
      </c>
      <c r="DE14">
        <f t="shared" si="1"/>
        <v>1.5</v>
      </c>
      <c r="DF14">
        <f t="shared" si="1"/>
        <v>0.83333333333333337</v>
      </c>
      <c r="DG14">
        <f t="shared" si="1"/>
        <v>3.6666666666666665</v>
      </c>
      <c r="DH14">
        <f t="shared" si="1"/>
        <v>3.5</v>
      </c>
      <c r="DI14">
        <f t="shared" si="1"/>
        <v>1</v>
      </c>
      <c r="DJ14">
        <f t="shared" si="1"/>
        <v>2.3333333333333335</v>
      </c>
      <c r="DK14">
        <f t="shared" si="1"/>
        <v>2</v>
      </c>
      <c r="DN14">
        <f>AVERAGE(DN2:DN13)</f>
        <v>2.6</v>
      </c>
    </row>
    <row r="45" spans="27:39">
      <c r="AA45" t="s">
        <v>244</v>
      </c>
      <c r="AM45" t="s">
        <v>245</v>
      </c>
    </row>
  </sheetData>
  <phoneticPr fontId="1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97"/>
  <sheetViews>
    <sheetView zoomScale="70" zoomScaleNormal="70" zoomScalePageLayoutView="70" workbookViewId="0">
      <pane xSplit="1" topLeftCell="J1" activePane="topRight" state="frozen"/>
      <selection pane="topRight" activeCell="L29" sqref="L29"/>
    </sheetView>
  </sheetViews>
  <sheetFormatPr baseColWidth="10" defaultColWidth="8.83203125" defaultRowHeight="14" x14ac:dyDescent="0"/>
  <cols>
    <col min="5" max="5" width="42.5" customWidth="1"/>
    <col min="6" max="6" width="13" customWidth="1"/>
    <col min="8" max="8" width="14.6640625" customWidth="1"/>
    <col min="9" max="9" width="42" customWidth="1"/>
    <col min="10" max="10" width="15.83203125" customWidth="1"/>
    <col min="11" max="11" width="13.5" customWidth="1"/>
    <col min="46" max="46" width="34.83203125" customWidth="1"/>
    <col min="47" max="47" width="18.33203125" customWidth="1"/>
    <col min="48" max="48" width="18.83203125" customWidth="1"/>
    <col min="83" max="83" width="43.83203125" customWidth="1"/>
    <col min="84" max="84" width="24.6640625" customWidth="1"/>
  </cols>
  <sheetData>
    <row r="1" spans="1:120">
      <c r="A1" t="s">
        <v>0</v>
      </c>
      <c r="B1" t="s">
        <v>246</v>
      </c>
      <c r="C1" t="s">
        <v>2</v>
      </c>
      <c r="D1" t="s">
        <v>3</v>
      </c>
      <c r="E1" t="s">
        <v>4</v>
      </c>
      <c r="F1" t="s">
        <v>5</v>
      </c>
      <c r="G1" t="s">
        <v>247</v>
      </c>
      <c r="H1" t="s">
        <v>6</v>
      </c>
      <c r="I1" t="s">
        <v>248</v>
      </c>
      <c r="J1" t="s">
        <v>8</v>
      </c>
      <c r="K1" t="s">
        <v>9</v>
      </c>
      <c r="L1" t="s">
        <v>390</v>
      </c>
      <c r="M1" t="s">
        <v>391</v>
      </c>
      <c r="N1" t="s">
        <v>392</v>
      </c>
      <c r="O1" t="s">
        <v>393</v>
      </c>
      <c r="P1" t="s">
        <v>394</v>
      </c>
      <c r="Q1" t="s">
        <v>395</v>
      </c>
      <c r="R1" t="s">
        <v>396</v>
      </c>
      <c r="S1" t="s">
        <v>397</v>
      </c>
      <c r="T1" t="s">
        <v>398</v>
      </c>
      <c r="U1" t="s">
        <v>399</v>
      </c>
      <c r="V1" t="s">
        <v>400</v>
      </c>
      <c r="W1" t="s">
        <v>185</v>
      </c>
      <c r="X1" s="1" t="s">
        <v>401</v>
      </c>
      <c r="Y1" t="s">
        <v>402</v>
      </c>
      <c r="Z1" t="s">
        <v>403</v>
      </c>
      <c r="AA1" t="s">
        <v>404</v>
      </c>
      <c r="AB1" t="s">
        <v>405</v>
      </c>
      <c r="AC1" t="s">
        <v>406</v>
      </c>
      <c r="AD1" t="s">
        <v>407</v>
      </c>
      <c r="AE1" t="s">
        <v>408</v>
      </c>
      <c r="AF1" s="1" t="s">
        <v>409</v>
      </c>
      <c r="AG1" t="s">
        <v>410</v>
      </c>
      <c r="AH1" t="s">
        <v>411</v>
      </c>
      <c r="AI1" t="s">
        <v>412</v>
      </c>
      <c r="AJ1" t="s">
        <v>413</v>
      </c>
      <c r="AK1" t="s">
        <v>414</v>
      </c>
      <c r="AL1" t="s">
        <v>415</v>
      </c>
      <c r="AM1" t="s">
        <v>416</v>
      </c>
      <c r="AN1" t="s">
        <v>417</v>
      </c>
      <c r="AO1" t="s">
        <v>41</v>
      </c>
      <c r="AP1" t="s">
        <v>249</v>
      </c>
      <c r="AQ1" t="s">
        <v>42</v>
      </c>
      <c r="AR1" t="s">
        <v>43</v>
      </c>
      <c r="AS1" t="s">
        <v>44</v>
      </c>
      <c r="AT1" t="s">
        <v>45</v>
      </c>
      <c r="AU1" t="s">
        <v>46</v>
      </c>
      <c r="AV1" t="s">
        <v>47</v>
      </c>
      <c r="AW1" t="s">
        <v>48</v>
      </c>
      <c r="AX1" s="1" t="s">
        <v>418</v>
      </c>
      <c r="AY1" t="s">
        <v>409</v>
      </c>
      <c r="AZ1" t="s">
        <v>410</v>
      </c>
      <c r="BA1" t="s">
        <v>419</v>
      </c>
      <c r="BB1" t="s">
        <v>413</v>
      </c>
      <c r="BC1" t="s">
        <v>420</v>
      </c>
      <c r="BD1" t="s">
        <v>421</v>
      </c>
      <c r="BE1" t="s">
        <v>422</v>
      </c>
      <c r="BF1" t="s">
        <v>423</v>
      </c>
      <c r="BG1" t="s">
        <v>414</v>
      </c>
      <c r="BH1" t="s">
        <v>424</v>
      </c>
      <c r="BI1" t="s">
        <v>417</v>
      </c>
      <c r="BJ1" s="1" t="s">
        <v>418</v>
      </c>
      <c r="BK1" t="s">
        <v>409</v>
      </c>
      <c r="BL1" t="s">
        <v>410</v>
      </c>
      <c r="BM1" s="2" t="s">
        <v>419</v>
      </c>
      <c r="BN1" t="s">
        <v>413</v>
      </c>
      <c r="BO1" t="s">
        <v>420</v>
      </c>
      <c r="BP1" t="s">
        <v>421</v>
      </c>
      <c r="BQ1" t="s">
        <v>422</v>
      </c>
      <c r="BR1" t="s">
        <v>423</v>
      </c>
      <c r="BS1" t="s">
        <v>414</v>
      </c>
      <c r="BT1" t="s">
        <v>424</v>
      </c>
      <c r="BU1" t="s">
        <v>417</v>
      </c>
      <c r="BV1" t="s">
        <v>445</v>
      </c>
      <c r="BW1" t="s">
        <v>446</v>
      </c>
      <c r="BX1" t="s">
        <v>447</v>
      </c>
      <c r="BY1" t="s">
        <v>448</v>
      </c>
      <c r="BZ1" t="s">
        <v>449</v>
      </c>
      <c r="CA1" t="s">
        <v>78</v>
      </c>
      <c r="CB1" t="s">
        <v>79</v>
      </c>
      <c r="CC1" t="s">
        <v>250</v>
      </c>
      <c r="CD1" t="s">
        <v>81</v>
      </c>
      <c r="CE1" t="s">
        <v>82</v>
      </c>
      <c r="CF1" t="s">
        <v>83</v>
      </c>
      <c r="CG1" t="s">
        <v>84</v>
      </c>
      <c r="CH1" t="s">
        <v>85</v>
      </c>
      <c r="CI1" s="1" t="s">
        <v>418</v>
      </c>
      <c r="CJ1" t="s">
        <v>409</v>
      </c>
      <c r="CK1" t="s">
        <v>410</v>
      </c>
      <c r="CL1" t="s">
        <v>419</v>
      </c>
      <c r="CM1" t="s">
        <v>413</v>
      </c>
      <c r="CN1" t="s">
        <v>420</v>
      </c>
      <c r="CO1" t="s">
        <v>421</v>
      </c>
      <c r="CP1" t="s">
        <v>422</v>
      </c>
      <c r="CQ1" t="s">
        <v>423</v>
      </c>
      <c r="CR1" t="s">
        <v>414</v>
      </c>
      <c r="CS1" t="s">
        <v>424</v>
      </c>
      <c r="CT1" t="s">
        <v>417</v>
      </c>
      <c r="CU1" s="1" t="s">
        <v>98</v>
      </c>
      <c r="CV1" t="s">
        <v>99</v>
      </c>
      <c r="CW1" t="s">
        <v>100</v>
      </c>
      <c r="CX1" t="s">
        <v>101</v>
      </c>
      <c r="CY1" t="s">
        <v>102</v>
      </c>
      <c r="CZ1" t="s">
        <v>103</v>
      </c>
      <c r="DA1" t="s">
        <v>104</v>
      </c>
      <c r="DB1" t="s">
        <v>105</v>
      </c>
      <c r="DC1" t="s">
        <v>106</v>
      </c>
      <c r="DD1" t="s">
        <v>107</v>
      </c>
      <c r="DE1" t="s">
        <v>108</v>
      </c>
      <c r="DF1" t="s">
        <v>109</v>
      </c>
      <c r="DG1" t="s">
        <v>445</v>
      </c>
      <c r="DH1" t="s">
        <v>446</v>
      </c>
      <c r="DI1" t="s">
        <v>447</v>
      </c>
      <c r="DJ1" t="s">
        <v>448</v>
      </c>
      <c r="DK1" t="s">
        <v>450</v>
      </c>
      <c r="DL1" t="s">
        <v>115</v>
      </c>
      <c r="DM1" t="s">
        <v>116</v>
      </c>
      <c r="DN1" t="s">
        <v>117</v>
      </c>
      <c r="DO1" t="s">
        <v>118</v>
      </c>
      <c r="DP1" t="s">
        <v>444</v>
      </c>
    </row>
    <row r="2" spans="1:120">
      <c r="A2">
        <v>3</v>
      </c>
      <c r="B2" t="s">
        <v>251</v>
      </c>
      <c r="C2" t="s">
        <v>369</v>
      </c>
      <c r="D2" t="s">
        <v>173</v>
      </c>
      <c r="E2" t="s">
        <v>370</v>
      </c>
      <c r="F2" t="s">
        <v>156</v>
      </c>
      <c r="H2">
        <v>2</v>
      </c>
      <c r="I2">
        <v>1</v>
      </c>
      <c r="J2">
        <v>3</v>
      </c>
      <c r="K2">
        <v>3000</v>
      </c>
      <c r="L2">
        <v>5</v>
      </c>
      <c r="M2">
        <v>3</v>
      </c>
      <c r="N2">
        <v>5</v>
      </c>
      <c r="O2">
        <v>0</v>
      </c>
      <c r="P2">
        <v>5</v>
      </c>
      <c r="Q2">
        <v>0</v>
      </c>
      <c r="R2">
        <v>0</v>
      </c>
      <c r="S2">
        <v>0</v>
      </c>
      <c r="T2">
        <v>3</v>
      </c>
      <c r="U2">
        <v>5</v>
      </c>
      <c r="V2">
        <v>3</v>
      </c>
      <c r="X2">
        <v>0</v>
      </c>
      <c r="AF2">
        <v>5</v>
      </c>
      <c r="AG2">
        <v>3</v>
      </c>
      <c r="AH2">
        <v>5</v>
      </c>
      <c r="AI2">
        <v>5</v>
      </c>
      <c r="AJ2">
        <v>5</v>
      </c>
      <c r="AK2">
        <v>3</v>
      </c>
      <c r="AL2">
        <v>3</v>
      </c>
      <c r="AM2">
        <v>3</v>
      </c>
      <c r="AN2">
        <v>5</v>
      </c>
      <c r="AO2" t="s">
        <v>371</v>
      </c>
      <c r="AP2" t="s">
        <v>372</v>
      </c>
      <c r="AQ2" t="s">
        <v>373</v>
      </c>
      <c r="AR2" t="s">
        <v>127</v>
      </c>
      <c r="AS2" t="s">
        <v>127</v>
      </c>
      <c r="AT2" t="s">
        <v>374</v>
      </c>
      <c r="AU2">
        <v>3</v>
      </c>
      <c r="AV2">
        <v>2</v>
      </c>
      <c r="AX2">
        <v>3</v>
      </c>
      <c r="AY2">
        <v>3</v>
      </c>
      <c r="AZ2">
        <v>3</v>
      </c>
      <c r="BA2">
        <v>3</v>
      </c>
      <c r="BB2">
        <v>1</v>
      </c>
      <c r="BC2">
        <v>3</v>
      </c>
      <c r="BD2">
        <v>3</v>
      </c>
      <c r="BE2">
        <v>1</v>
      </c>
      <c r="BF2">
        <v>1</v>
      </c>
      <c r="BG2">
        <v>3</v>
      </c>
      <c r="BH2">
        <v>1</v>
      </c>
      <c r="BI2">
        <v>1</v>
      </c>
      <c r="BV2">
        <v>4</v>
      </c>
      <c r="BW2">
        <v>4</v>
      </c>
      <c r="BX2">
        <v>1</v>
      </c>
      <c r="BY2">
        <v>3</v>
      </c>
      <c r="BZ2">
        <v>3</v>
      </c>
      <c r="CA2" t="s">
        <v>375</v>
      </c>
      <c r="CF2">
        <v>0</v>
      </c>
      <c r="CG2">
        <v>1</v>
      </c>
      <c r="CI2">
        <v>1</v>
      </c>
      <c r="CJ2">
        <v>1</v>
      </c>
      <c r="CK2">
        <v>1</v>
      </c>
      <c r="CL2">
        <v>1</v>
      </c>
      <c r="CM2">
        <v>1</v>
      </c>
      <c r="CN2">
        <v>1</v>
      </c>
      <c r="CO2">
        <v>1</v>
      </c>
      <c r="CP2">
        <v>1</v>
      </c>
      <c r="CQ2">
        <v>1</v>
      </c>
      <c r="CR2">
        <v>1</v>
      </c>
      <c r="CS2">
        <v>1</v>
      </c>
      <c r="CT2">
        <v>1</v>
      </c>
      <c r="DG2">
        <v>4</v>
      </c>
      <c r="DH2">
        <v>4</v>
      </c>
      <c r="DI2">
        <v>1</v>
      </c>
      <c r="DJ2">
        <v>4</v>
      </c>
      <c r="DK2">
        <v>4</v>
      </c>
      <c r="DL2" t="s">
        <v>376</v>
      </c>
    </row>
    <row r="3" spans="1:120">
      <c r="A3">
        <v>8</v>
      </c>
      <c r="B3" t="s">
        <v>251</v>
      </c>
      <c r="C3" t="s">
        <v>261</v>
      </c>
      <c r="D3" t="s">
        <v>262</v>
      </c>
      <c r="E3" t="s">
        <v>263</v>
      </c>
      <c r="F3" t="s">
        <v>176</v>
      </c>
      <c r="H3">
        <v>2</v>
      </c>
      <c r="I3">
        <v>2</v>
      </c>
      <c r="J3">
        <v>2</v>
      </c>
      <c r="K3">
        <v>3000</v>
      </c>
      <c r="L3">
        <v>5</v>
      </c>
      <c r="M3">
        <v>0</v>
      </c>
      <c r="N3">
        <v>5</v>
      </c>
      <c r="O3">
        <v>5</v>
      </c>
      <c r="P3">
        <v>0</v>
      </c>
      <c r="Q3">
        <v>0</v>
      </c>
      <c r="R3">
        <v>3</v>
      </c>
      <c r="S3">
        <v>3</v>
      </c>
      <c r="T3">
        <v>3</v>
      </c>
      <c r="V3">
        <v>3</v>
      </c>
      <c r="X3">
        <v>0</v>
      </c>
      <c r="Y3">
        <v>0</v>
      </c>
      <c r="Z3">
        <v>0</v>
      </c>
      <c r="AA3">
        <v>0</v>
      </c>
      <c r="AB3">
        <v>0</v>
      </c>
      <c r="AC3">
        <v>0</v>
      </c>
      <c r="AD3">
        <v>0</v>
      </c>
      <c r="AE3">
        <v>0</v>
      </c>
      <c r="AF3">
        <v>5</v>
      </c>
      <c r="AG3">
        <v>5</v>
      </c>
      <c r="AH3">
        <v>0</v>
      </c>
      <c r="AI3">
        <v>0</v>
      </c>
      <c r="AJ3">
        <v>0</v>
      </c>
      <c r="AK3">
        <v>1</v>
      </c>
      <c r="AL3">
        <v>0</v>
      </c>
      <c r="AM3">
        <v>3</v>
      </c>
      <c r="AN3">
        <v>5</v>
      </c>
      <c r="AO3" t="s">
        <v>186</v>
      </c>
      <c r="AR3" t="s">
        <v>140</v>
      </c>
      <c r="AS3" t="s">
        <v>127</v>
      </c>
      <c r="AU3">
        <v>0</v>
      </c>
      <c r="AV3">
        <v>0</v>
      </c>
      <c r="CF3">
        <v>3</v>
      </c>
      <c r="CG3">
        <v>1</v>
      </c>
      <c r="CU3">
        <v>1</v>
      </c>
      <c r="CV3">
        <v>1</v>
      </c>
      <c r="CW3">
        <v>1</v>
      </c>
      <c r="CX3">
        <v>1</v>
      </c>
      <c r="CY3">
        <v>1</v>
      </c>
      <c r="DA3">
        <v>1</v>
      </c>
      <c r="DC3">
        <v>1</v>
      </c>
      <c r="DD3">
        <v>1</v>
      </c>
      <c r="DE3">
        <v>1</v>
      </c>
      <c r="DF3">
        <v>1</v>
      </c>
      <c r="DG3">
        <v>3</v>
      </c>
      <c r="DH3">
        <v>3</v>
      </c>
      <c r="DI3">
        <v>3</v>
      </c>
      <c r="DJ3">
        <v>3</v>
      </c>
      <c r="DK3">
        <v>3</v>
      </c>
      <c r="DL3" t="s">
        <v>185</v>
      </c>
      <c r="DM3" t="s">
        <v>264</v>
      </c>
      <c r="DN3">
        <v>3</v>
      </c>
    </row>
    <row r="4" spans="1:120">
      <c r="A4">
        <v>26</v>
      </c>
      <c r="B4" t="s">
        <v>251</v>
      </c>
      <c r="C4" t="s">
        <v>333</v>
      </c>
      <c r="D4" t="s">
        <v>215</v>
      </c>
      <c r="E4" t="s">
        <v>334</v>
      </c>
      <c r="F4" t="s">
        <v>233</v>
      </c>
      <c r="H4">
        <v>1</v>
      </c>
      <c r="I4">
        <v>1</v>
      </c>
      <c r="J4">
        <v>1</v>
      </c>
      <c r="K4">
        <v>150</v>
      </c>
      <c r="L4">
        <v>3</v>
      </c>
      <c r="M4">
        <v>0</v>
      </c>
      <c r="N4">
        <v>3</v>
      </c>
      <c r="O4">
        <v>5</v>
      </c>
      <c r="P4">
        <v>3</v>
      </c>
      <c r="Q4">
        <v>3</v>
      </c>
      <c r="R4">
        <v>3</v>
      </c>
      <c r="S4">
        <v>3</v>
      </c>
      <c r="T4">
        <v>1</v>
      </c>
      <c r="U4">
        <v>1</v>
      </c>
      <c r="V4">
        <v>1</v>
      </c>
      <c r="X4">
        <v>1</v>
      </c>
      <c r="Y4">
        <v>3</v>
      </c>
      <c r="Z4">
        <v>1</v>
      </c>
      <c r="AA4">
        <v>3</v>
      </c>
      <c r="AB4">
        <v>0</v>
      </c>
      <c r="AC4">
        <v>0</v>
      </c>
      <c r="AD4">
        <v>3</v>
      </c>
      <c r="AE4">
        <v>1</v>
      </c>
      <c r="AF4">
        <v>5</v>
      </c>
      <c r="AG4">
        <v>5</v>
      </c>
      <c r="AH4">
        <v>5</v>
      </c>
      <c r="AI4">
        <v>5</v>
      </c>
      <c r="AJ4">
        <v>3</v>
      </c>
      <c r="AK4">
        <v>3</v>
      </c>
      <c r="AL4">
        <v>1</v>
      </c>
      <c r="AM4">
        <v>3</v>
      </c>
      <c r="AN4">
        <v>5</v>
      </c>
      <c r="AO4" t="s">
        <v>335</v>
      </c>
      <c r="AQ4" t="s">
        <v>336</v>
      </c>
      <c r="AR4" t="s">
        <v>127</v>
      </c>
      <c r="AS4" t="s">
        <v>127</v>
      </c>
      <c r="AT4" t="s">
        <v>337</v>
      </c>
      <c r="AU4">
        <v>3</v>
      </c>
      <c r="AV4">
        <v>1</v>
      </c>
      <c r="AW4">
        <v>300</v>
      </c>
      <c r="AX4">
        <v>3</v>
      </c>
      <c r="AY4">
        <v>3</v>
      </c>
      <c r="AZ4">
        <v>3</v>
      </c>
      <c r="BA4">
        <v>5</v>
      </c>
      <c r="BB4">
        <v>1</v>
      </c>
      <c r="BC4">
        <v>5</v>
      </c>
      <c r="BD4">
        <v>5</v>
      </c>
      <c r="BE4">
        <v>1</v>
      </c>
      <c r="BF4">
        <v>3</v>
      </c>
      <c r="BG4">
        <v>5</v>
      </c>
      <c r="BH4">
        <v>1</v>
      </c>
      <c r="BI4">
        <v>3</v>
      </c>
      <c r="BJ4">
        <v>3</v>
      </c>
      <c r="BK4">
        <v>3</v>
      </c>
      <c r="BL4">
        <v>3</v>
      </c>
      <c r="BM4">
        <v>5</v>
      </c>
      <c r="BN4">
        <v>1</v>
      </c>
      <c r="BO4">
        <v>5</v>
      </c>
      <c r="BP4">
        <v>5</v>
      </c>
      <c r="BQ4">
        <v>1</v>
      </c>
      <c r="BR4">
        <v>3</v>
      </c>
      <c r="BS4">
        <v>5</v>
      </c>
      <c r="BT4">
        <v>1</v>
      </c>
      <c r="BU4">
        <v>3</v>
      </c>
      <c r="BV4">
        <v>3</v>
      </c>
      <c r="BW4">
        <v>3</v>
      </c>
      <c r="BX4">
        <v>1</v>
      </c>
      <c r="BY4">
        <v>3</v>
      </c>
      <c r="BZ4">
        <v>1</v>
      </c>
      <c r="CA4" t="s">
        <v>180</v>
      </c>
      <c r="CC4">
        <v>3</v>
      </c>
      <c r="CD4" t="s">
        <v>338</v>
      </c>
      <c r="CE4" t="s">
        <v>339</v>
      </c>
      <c r="CF4">
        <v>3</v>
      </c>
      <c r="CG4">
        <v>1</v>
      </c>
      <c r="CH4">
        <v>70</v>
      </c>
      <c r="CI4">
        <v>1</v>
      </c>
      <c r="CJ4">
        <v>3</v>
      </c>
      <c r="CK4">
        <v>1</v>
      </c>
      <c r="CL4">
        <v>1</v>
      </c>
      <c r="CM4">
        <v>1</v>
      </c>
      <c r="CN4">
        <v>3</v>
      </c>
      <c r="CO4">
        <v>3</v>
      </c>
      <c r="CP4">
        <v>1</v>
      </c>
      <c r="CQ4">
        <v>3</v>
      </c>
      <c r="CR4">
        <v>1</v>
      </c>
      <c r="CS4">
        <v>1</v>
      </c>
      <c r="CT4">
        <v>1</v>
      </c>
      <c r="CU4">
        <v>1</v>
      </c>
      <c r="CV4">
        <v>3</v>
      </c>
      <c r="CW4">
        <v>1</v>
      </c>
      <c r="CX4">
        <v>1</v>
      </c>
      <c r="CY4">
        <v>1</v>
      </c>
      <c r="CZ4">
        <v>3</v>
      </c>
      <c r="DA4">
        <v>3</v>
      </c>
      <c r="DB4">
        <v>1</v>
      </c>
      <c r="DC4">
        <v>3</v>
      </c>
      <c r="DD4">
        <v>1</v>
      </c>
      <c r="DE4">
        <v>1</v>
      </c>
      <c r="DF4">
        <v>1</v>
      </c>
      <c r="DG4">
        <v>3</v>
      </c>
      <c r="DH4">
        <v>3</v>
      </c>
      <c r="DI4">
        <v>1</v>
      </c>
      <c r="DJ4">
        <v>3</v>
      </c>
      <c r="DK4">
        <v>3</v>
      </c>
      <c r="DL4" t="s">
        <v>331</v>
      </c>
      <c r="DN4">
        <v>2</v>
      </c>
      <c r="DO4" t="s">
        <v>340</v>
      </c>
      <c r="DP4" t="s">
        <v>341</v>
      </c>
    </row>
    <row r="5" spans="1:120">
      <c r="A5">
        <v>25</v>
      </c>
      <c r="B5" t="s">
        <v>251</v>
      </c>
      <c r="C5" t="s">
        <v>182</v>
      </c>
      <c r="D5" t="s">
        <v>183</v>
      </c>
      <c r="E5" t="s">
        <v>282</v>
      </c>
      <c r="F5" t="s">
        <v>176</v>
      </c>
      <c r="H5">
        <v>1</v>
      </c>
      <c r="I5">
        <v>1</v>
      </c>
      <c r="J5">
        <v>2</v>
      </c>
      <c r="L5">
        <v>3</v>
      </c>
      <c r="M5">
        <v>0</v>
      </c>
      <c r="N5">
        <v>0</v>
      </c>
      <c r="O5">
        <v>3</v>
      </c>
      <c r="P5">
        <v>3</v>
      </c>
      <c r="Q5">
        <v>0</v>
      </c>
      <c r="R5">
        <v>3</v>
      </c>
      <c r="S5">
        <v>3</v>
      </c>
      <c r="T5">
        <v>0</v>
      </c>
      <c r="U5">
        <v>0</v>
      </c>
      <c r="V5">
        <v>0</v>
      </c>
      <c r="X5">
        <v>3</v>
      </c>
      <c r="Y5">
        <v>3</v>
      </c>
      <c r="Z5">
        <v>3</v>
      </c>
      <c r="AA5">
        <v>3</v>
      </c>
      <c r="AB5">
        <v>0</v>
      </c>
      <c r="AC5">
        <v>0</v>
      </c>
      <c r="AD5">
        <v>0</v>
      </c>
      <c r="AE5">
        <v>0</v>
      </c>
      <c r="AF5">
        <v>0</v>
      </c>
      <c r="AG5">
        <v>0</v>
      </c>
      <c r="AH5">
        <v>5</v>
      </c>
      <c r="AI5">
        <v>0</v>
      </c>
      <c r="AJ5">
        <v>0</v>
      </c>
      <c r="AK5">
        <v>0</v>
      </c>
      <c r="AL5">
        <v>5</v>
      </c>
      <c r="AM5">
        <v>3</v>
      </c>
      <c r="AN5">
        <v>1</v>
      </c>
      <c r="AO5" t="s">
        <v>283</v>
      </c>
      <c r="AQ5" t="s">
        <v>284</v>
      </c>
      <c r="AR5" t="s">
        <v>127</v>
      </c>
      <c r="AS5" t="s">
        <v>127</v>
      </c>
      <c r="AT5" t="s">
        <v>285</v>
      </c>
      <c r="AU5">
        <v>3</v>
      </c>
      <c r="AV5">
        <v>1</v>
      </c>
      <c r="AX5">
        <v>1</v>
      </c>
      <c r="AY5">
        <v>0</v>
      </c>
      <c r="AZ5">
        <v>1</v>
      </c>
      <c r="BA5">
        <v>1</v>
      </c>
      <c r="BB5">
        <v>0</v>
      </c>
      <c r="BC5">
        <v>1</v>
      </c>
      <c r="BD5">
        <v>1</v>
      </c>
      <c r="BE5">
        <v>1</v>
      </c>
      <c r="BF5">
        <v>0</v>
      </c>
      <c r="BG5">
        <v>0</v>
      </c>
      <c r="BH5">
        <v>1</v>
      </c>
      <c r="BI5">
        <v>1</v>
      </c>
      <c r="BJ5">
        <v>1</v>
      </c>
      <c r="BK5">
        <v>0</v>
      </c>
      <c r="BL5">
        <v>1</v>
      </c>
      <c r="BM5">
        <v>1</v>
      </c>
      <c r="BN5">
        <v>0</v>
      </c>
      <c r="BO5">
        <v>1</v>
      </c>
      <c r="BP5">
        <v>1</v>
      </c>
      <c r="BQ5">
        <v>1</v>
      </c>
      <c r="BR5">
        <v>0</v>
      </c>
      <c r="BS5">
        <v>0</v>
      </c>
      <c r="BT5">
        <v>1</v>
      </c>
      <c r="BU5">
        <v>1</v>
      </c>
      <c r="BV5">
        <v>2</v>
      </c>
      <c r="BW5">
        <v>2</v>
      </c>
      <c r="BX5">
        <v>2</v>
      </c>
      <c r="BY5">
        <v>2</v>
      </c>
      <c r="BZ5">
        <v>2</v>
      </c>
      <c r="CA5" t="s">
        <v>286</v>
      </c>
      <c r="CC5">
        <v>2</v>
      </c>
      <c r="CE5" t="s">
        <v>287</v>
      </c>
      <c r="CF5">
        <v>3</v>
      </c>
      <c r="CG5">
        <v>1</v>
      </c>
      <c r="CI5">
        <v>1</v>
      </c>
      <c r="CJ5">
        <v>1</v>
      </c>
      <c r="CK5">
        <v>1</v>
      </c>
      <c r="CL5">
        <v>1</v>
      </c>
      <c r="CM5">
        <v>0</v>
      </c>
      <c r="CN5">
        <v>1</v>
      </c>
      <c r="CO5">
        <v>1</v>
      </c>
      <c r="CP5">
        <v>1</v>
      </c>
      <c r="CQ5">
        <v>0</v>
      </c>
      <c r="CR5">
        <v>0</v>
      </c>
      <c r="CS5">
        <v>1</v>
      </c>
      <c r="CT5">
        <v>1</v>
      </c>
      <c r="CU5">
        <v>1</v>
      </c>
      <c r="CV5">
        <v>1</v>
      </c>
      <c r="CW5">
        <v>1</v>
      </c>
      <c r="CX5">
        <v>1</v>
      </c>
      <c r="CY5">
        <v>1</v>
      </c>
      <c r="CZ5">
        <v>1</v>
      </c>
      <c r="DA5">
        <v>1</v>
      </c>
      <c r="DB5">
        <v>1</v>
      </c>
      <c r="DC5">
        <v>1</v>
      </c>
      <c r="DD5">
        <v>1</v>
      </c>
      <c r="DE5">
        <v>1</v>
      </c>
      <c r="DF5">
        <v>1</v>
      </c>
      <c r="DG5">
        <v>2</v>
      </c>
      <c r="DH5">
        <v>2</v>
      </c>
      <c r="DI5">
        <v>1</v>
      </c>
      <c r="DJ5">
        <v>2</v>
      </c>
      <c r="DK5">
        <v>2</v>
      </c>
      <c r="DL5" t="s">
        <v>288</v>
      </c>
      <c r="DN5">
        <v>2</v>
      </c>
    </row>
    <row r="6" spans="1:120">
      <c r="A6">
        <v>4</v>
      </c>
      <c r="B6" t="s">
        <v>251</v>
      </c>
      <c r="C6" t="s">
        <v>160</v>
      </c>
      <c r="D6" t="s">
        <v>161</v>
      </c>
      <c r="E6" s="3" t="s">
        <v>162</v>
      </c>
      <c r="F6" t="s">
        <v>137</v>
      </c>
      <c r="H6">
        <v>1</v>
      </c>
      <c r="I6">
        <v>1</v>
      </c>
      <c r="J6">
        <v>2</v>
      </c>
      <c r="K6">
        <v>350</v>
      </c>
      <c r="L6">
        <v>3</v>
      </c>
      <c r="M6">
        <v>5</v>
      </c>
      <c r="N6">
        <v>3</v>
      </c>
      <c r="O6">
        <v>5</v>
      </c>
      <c r="P6">
        <v>0</v>
      </c>
      <c r="Q6">
        <v>3</v>
      </c>
      <c r="R6">
        <v>3</v>
      </c>
      <c r="S6">
        <v>3</v>
      </c>
      <c r="T6">
        <v>0</v>
      </c>
      <c r="U6">
        <v>3</v>
      </c>
      <c r="V6">
        <v>0</v>
      </c>
      <c r="X6">
        <v>0</v>
      </c>
      <c r="Y6">
        <v>5</v>
      </c>
      <c r="Z6">
        <v>0</v>
      </c>
      <c r="AA6">
        <v>3</v>
      </c>
      <c r="AB6">
        <v>0</v>
      </c>
      <c r="AC6">
        <v>0</v>
      </c>
      <c r="AD6">
        <v>5</v>
      </c>
      <c r="AE6">
        <v>3</v>
      </c>
      <c r="AF6">
        <v>3</v>
      </c>
      <c r="AG6">
        <v>5</v>
      </c>
      <c r="AH6">
        <v>5</v>
      </c>
      <c r="AI6">
        <v>3</v>
      </c>
      <c r="AJ6">
        <v>0</v>
      </c>
      <c r="AK6">
        <v>5</v>
      </c>
      <c r="AL6">
        <v>0</v>
      </c>
      <c r="AM6">
        <v>1</v>
      </c>
      <c r="AN6">
        <v>3</v>
      </c>
      <c r="AO6" t="s">
        <v>163</v>
      </c>
      <c r="AQ6" t="s">
        <v>256</v>
      </c>
      <c r="AR6" t="s">
        <v>127</v>
      </c>
      <c r="AS6" t="s">
        <v>127</v>
      </c>
      <c r="AT6" t="s">
        <v>165</v>
      </c>
      <c r="AU6">
        <v>3</v>
      </c>
      <c r="AV6">
        <v>2</v>
      </c>
      <c r="AX6">
        <v>1</v>
      </c>
      <c r="AY6">
        <v>3</v>
      </c>
      <c r="AZ6">
        <v>3</v>
      </c>
      <c r="BA6">
        <v>5</v>
      </c>
      <c r="BB6">
        <v>0</v>
      </c>
      <c r="BC6">
        <v>5</v>
      </c>
      <c r="BD6">
        <v>3</v>
      </c>
      <c r="BE6">
        <v>1</v>
      </c>
      <c r="BF6">
        <v>1</v>
      </c>
      <c r="BG6">
        <v>3</v>
      </c>
      <c r="BH6">
        <v>3</v>
      </c>
      <c r="BI6">
        <v>1</v>
      </c>
      <c r="BJ6">
        <v>1</v>
      </c>
      <c r="BK6">
        <v>3</v>
      </c>
      <c r="BL6">
        <v>3</v>
      </c>
      <c r="BM6">
        <v>3</v>
      </c>
      <c r="BN6">
        <v>0</v>
      </c>
      <c r="BO6">
        <v>5</v>
      </c>
      <c r="BP6">
        <v>1</v>
      </c>
      <c r="BQ6">
        <v>1</v>
      </c>
      <c r="BR6">
        <v>1</v>
      </c>
      <c r="BS6">
        <v>3</v>
      </c>
      <c r="BT6">
        <v>3</v>
      </c>
      <c r="BU6">
        <v>1</v>
      </c>
      <c r="BV6">
        <v>2</v>
      </c>
      <c r="BW6">
        <v>2</v>
      </c>
      <c r="BY6">
        <v>3</v>
      </c>
      <c r="BZ6">
        <v>3</v>
      </c>
      <c r="CA6" t="s">
        <v>166</v>
      </c>
      <c r="CC6">
        <v>3</v>
      </c>
      <c r="CD6" t="s">
        <v>167</v>
      </c>
      <c r="CE6" t="s">
        <v>168</v>
      </c>
      <c r="CF6">
        <v>3</v>
      </c>
      <c r="CG6">
        <v>3</v>
      </c>
      <c r="CI6">
        <v>5</v>
      </c>
      <c r="CJ6">
        <v>3</v>
      </c>
      <c r="CK6">
        <v>5</v>
      </c>
      <c r="CL6">
        <v>5</v>
      </c>
      <c r="CM6">
        <v>0</v>
      </c>
      <c r="CN6">
        <v>5</v>
      </c>
      <c r="CO6">
        <v>1</v>
      </c>
      <c r="CP6">
        <v>1</v>
      </c>
      <c r="CQ6">
        <v>1</v>
      </c>
      <c r="CR6">
        <v>3</v>
      </c>
      <c r="CS6">
        <v>3</v>
      </c>
      <c r="CT6">
        <v>3</v>
      </c>
      <c r="CU6">
        <v>5</v>
      </c>
      <c r="CV6">
        <v>3</v>
      </c>
      <c r="CW6">
        <v>3</v>
      </c>
      <c r="CX6">
        <v>5</v>
      </c>
      <c r="CY6">
        <v>0</v>
      </c>
      <c r="CZ6">
        <v>5</v>
      </c>
      <c r="DA6">
        <v>3</v>
      </c>
      <c r="DB6">
        <v>1</v>
      </c>
      <c r="DC6">
        <v>1</v>
      </c>
      <c r="DD6">
        <v>1</v>
      </c>
      <c r="DE6">
        <v>1</v>
      </c>
      <c r="DF6">
        <v>1</v>
      </c>
      <c r="DG6">
        <v>2</v>
      </c>
      <c r="DH6">
        <v>2</v>
      </c>
      <c r="DI6">
        <v>1</v>
      </c>
      <c r="DJ6">
        <v>2</v>
      </c>
      <c r="DK6">
        <v>2</v>
      </c>
      <c r="DL6" t="s">
        <v>169</v>
      </c>
      <c r="DN6">
        <v>4</v>
      </c>
      <c r="DO6" t="s">
        <v>170</v>
      </c>
      <c r="DP6" t="s">
        <v>258</v>
      </c>
    </row>
    <row r="7" spans="1:120">
      <c r="A7">
        <v>16</v>
      </c>
      <c r="B7" t="s">
        <v>251</v>
      </c>
      <c r="C7" t="s">
        <v>121</v>
      </c>
      <c r="D7" t="s">
        <v>122</v>
      </c>
      <c r="E7" t="s">
        <v>124</v>
      </c>
      <c r="F7" t="s">
        <v>252</v>
      </c>
      <c r="G7" t="s">
        <v>253</v>
      </c>
      <c r="H7">
        <v>3</v>
      </c>
      <c r="I7">
        <v>5</v>
      </c>
      <c r="J7">
        <v>5</v>
      </c>
      <c r="K7">
        <v>10000</v>
      </c>
      <c r="L7">
        <v>3</v>
      </c>
      <c r="M7">
        <v>5</v>
      </c>
      <c r="N7">
        <v>3</v>
      </c>
      <c r="O7">
        <v>0</v>
      </c>
      <c r="P7">
        <v>3</v>
      </c>
      <c r="Q7">
        <v>3</v>
      </c>
      <c r="R7">
        <v>3</v>
      </c>
      <c r="S7">
        <v>1</v>
      </c>
      <c r="T7">
        <v>0</v>
      </c>
      <c r="U7">
        <v>1</v>
      </c>
      <c r="V7">
        <v>1</v>
      </c>
      <c r="W7" t="s">
        <v>388</v>
      </c>
      <c r="X7">
        <v>0</v>
      </c>
      <c r="Y7">
        <v>0</v>
      </c>
      <c r="Z7">
        <v>0</v>
      </c>
      <c r="AA7">
        <v>3</v>
      </c>
      <c r="AB7">
        <v>3</v>
      </c>
      <c r="AC7">
        <v>1</v>
      </c>
      <c r="AD7">
        <v>3</v>
      </c>
      <c r="AE7">
        <v>5</v>
      </c>
      <c r="AF7">
        <v>0</v>
      </c>
      <c r="AG7">
        <v>5</v>
      </c>
      <c r="AH7">
        <v>3</v>
      </c>
      <c r="AI7">
        <v>5</v>
      </c>
      <c r="AJ7">
        <v>1</v>
      </c>
      <c r="AK7">
        <v>5</v>
      </c>
      <c r="AL7">
        <v>3</v>
      </c>
      <c r="AM7">
        <v>1</v>
      </c>
      <c r="AN7">
        <v>3</v>
      </c>
      <c r="AO7" t="s">
        <v>125</v>
      </c>
      <c r="AP7" t="s">
        <v>254</v>
      </c>
      <c r="AQ7" t="s">
        <v>126</v>
      </c>
      <c r="AR7" t="s">
        <v>127</v>
      </c>
      <c r="AS7" t="s">
        <v>127</v>
      </c>
      <c r="AT7" t="s">
        <v>128</v>
      </c>
      <c r="AU7">
        <v>3</v>
      </c>
      <c r="AV7">
        <v>2</v>
      </c>
      <c r="AW7">
        <v>9000</v>
      </c>
      <c r="AX7">
        <v>5</v>
      </c>
      <c r="AY7">
        <v>5</v>
      </c>
      <c r="AZ7">
        <v>3</v>
      </c>
      <c r="BA7">
        <v>3</v>
      </c>
      <c r="BB7">
        <v>1</v>
      </c>
      <c r="BC7">
        <v>5</v>
      </c>
      <c r="BD7">
        <v>5</v>
      </c>
      <c r="BE7">
        <v>3</v>
      </c>
      <c r="BF7">
        <v>1</v>
      </c>
      <c r="BG7">
        <v>3</v>
      </c>
      <c r="BH7">
        <v>1</v>
      </c>
      <c r="BI7">
        <v>1</v>
      </c>
      <c r="BJ7">
        <v>5</v>
      </c>
      <c r="BK7">
        <v>5</v>
      </c>
      <c r="BL7">
        <v>5</v>
      </c>
      <c r="BM7">
        <v>3</v>
      </c>
      <c r="BN7">
        <v>1</v>
      </c>
      <c r="BO7">
        <v>5</v>
      </c>
      <c r="BP7">
        <v>3</v>
      </c>
      <c r="BQ7">
        <v>3</v>
      </c>
      <c r="BR7">
        <v>1</v>
      </c>
      <c r="BS7">
        <v>3</v>
      </c>
      <c r="BT7">
        <v>1</v>
      </c>
      <c r="BU7">
        <v>3</v>
      </c>
      <c r="BV7">
        <v>3</v>
      </c>
      <c r="BW7">
        <v>2</v>
      </c>
      <c r="BX7">
        <v>1</v>
      </c>
      <c r="BY7">
        <v>1</v>
      </c>
      <c r="BZ7">
        <v>1</v>
      </c>
      <c r="CA7" t="s">
        <v>129</v>
      </c>
      <c r="CB7" t="s">
        <v>130</v>
      </c>
      <c r="CC7">
        <v>3</v>
      </c>
      <c r="CD7" t="s">
        <v>131</v>
      </c>
      <c r="CE7" t="s">
        <v>132</v>
      </c>
      <c r="CF7">
        <v>3</v>
      </c>
      <c r="CG7">
        <v>1</v>
      </c>
      <c r="CI7">
        <v>1</v>
      </c>
      <c r="CJ7">
        <v>1</v>
      </c>
      <c r="CK7">
        <v>1</v>
      </c>
      <c r="CL7">
        <v>1</v>
      </c>
      <c r="CM7">
        <v>1</v>
      </c>
      <c r="CN7">
        <v>1</v>
      </c>
      <c r="CO7">
        <v>1</v>
      </c>
      <c r="CP7">
        <v>1</v>
      </c>
      <c r="CQ7">
        <v>1</v>
      </c>
      <c r="CR7">
        <v>1</v>
      </c>
      <c r="CS7">
        <v>1</v>
      </c>
      <c r="CT7">
        <v>1</v>
      </c>
      <c r="CU7">
        <v>1</v>
      </c>
      <c r="CV7">
        <v>1</v>
      </c>
      <c r="CW7">
        <v>1</v>
      </c>
      <c r="CX7">
        <v>5</v>
      </c>
      <c r="CY7">
        <v>1</v>
      </c>
      <c r="CZ7">
        <v>3</v>
      </c>
      <c r="DA7">
        <v>1</v>
      </c>
      <c r="DB7">
        <v>1</v>
      </c>
      <c r="DC7">
        <v>1</v>
      </c>
      <c r="DD7">
        <v>1</v>
      </c>
      <c r="DE7">
        <v>3</v>
      </c>
      <c r="DF7">
        <v>1</v>
      </c>
      <c r="DG7">
        <v>3</v>
      </c>
      <c r="DH7">
        <v>3</v>
      </c>
      <c r="DI7">
        <v>1</v>
      </c>
      <c r="DJ7">
        <v>1</v>
      </c>
      <c r="DK7">
        <v>3</v>
      </c>
      <c r="DL7" t="s">
        <v>133</v>
      </c>
      <c r="DN7">
        <v>1</v>
      </c>
      <c r="DO7" t="s">
        <v>134</v>
      </c>
      <c r="DP7" t="s">
        <v>135</v>
      </c>
    </row>
    <row r="8" spans="1:120">
      <c r="A8">
        <v>6</v>
      </c>
      <c r="B8" t="s">
        <v>251</v>
      </c>
      <c r="C8" t="s">
        <v>143</v>
      </c>
      <c r="D8" t="s">
        <v>144</v>
      </c>
      <c r="E8" t="s">
        <v>145</v>
      </c>
      <c r="F8" t="s">
        <v>146</v>
      </c>
      <c r="H8">
        <v>2</v>
      </c>
      <c r="I8">
        <v>3</v>
      </c>
      <c r="J8">
        <v>5</v>
      </c>
      <c r="K8">
        <v>45000</v>
      </c>
      <c r="L8">
        <v>3</v>
      </c>
      <c r="M8">
        <v>0</v>
      </c>
      <c r="N8">
        <v>3</v>
      </c>
      <c r="O8">
        <v>5</v>
      </c>
      <c r="P8">
        <v>5</v>
      </c>
      <c r="Q8">
        <v>3</v>
      </c>
      <c r="R8">
        <v>5</v>
      </c>
      <c r="S8">
        <v>5</v>
      </c>
      <c r="T8">
        <v>3</v>
      </c>
      <c r="U8">
        <v>1</v>
      </c>
      <c r="V8">
        <v>1</v>
      </c>
      <c r="X8">
        <v>0</v>
      </c>
      <c r="Y8">
        <v>5</v>
      </c>
      <c r="Z8">
        <v>1</v>
      </c>
      <c r="AA8">
        <v>1</v>
      </c>
      <c r="AB8">
        <v>1</v>
      </c>
      <c r="AC8">
        <v>1</v>
      </c>
      <c r="AD8">
        <v>1</v>
      </c>
      <c r="AE8">
        <v>3</v>
      </c>
      <c r="AF8">
        <v>5</v>
      </c>
      <c r="AG8">
        <v>3</v>
      </c>
      <c r="AH8">
        <v>0</v>
      </c>
      <c r="AI8">
        <v>5</v>
      </c>
      <c r="AJ8">
        <v>3</v>
      </c>
      <c r="AK8">
        <v>5</v>
      </c>
      <c r="AL8">
        <v>3</v>
      </c>
      <c r="AM8">
        <v>5</v>
      </c>
      <c r="AN8">
        <v>5</v>
      </c>
      <c r="AO8" t="s">
        <v>147</v>
      </c>
      <c r="AQ8" t="s">
        <v>148</v>
      </c>
      <c r="AR8" t="s">
        <v>140</v>
      </c>
      <c r="AS8" t="s">
        <v>127</v>
      </c>
      <c r="AT8" t="s">
        <v>149</v>
      </c>
      <c r="AU8">
        <v>6</v>
      </c>
      <c r="AV8">
        <v>0</v>
      </c>
      <c r="CE8" t="s">
        <v>150</v>
      </c>
      <c r="CF8">
        <v>3</v>
      </c>
      <c r="CG8">
        <v>3</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5</v>
      </c>
      <c r="DH8">
        <v>5</v>
      </c>
      <c r="DI8">
        <v>1</v>
      </c>
      <c r="DJ8">
        <v>5</v>
      </c>
      <c r="DK8">
        <v>1</v>
      </c>
      <c r="DO8" t="s">
        <v>151</v>
      </c>
      <c r="DP8" t="s">
        <v>152</v>
      </c>
    </row>
    <row r="9" spans="1:120">
      <c r="A9">
        <v>18</v>
      </c>
      <c r="B9" t="s">
        <v>251</v>
      </c>
      <c r="C9" t="s">
        <v>214</v>
      </c>
      <c r="D9" t="s">
        <v>215</v>
      </c>
      <c r="E9" t="s">
        <v>216</v>
      </c>
      <c r="F9" t="s">
        <v>176</v>
      </c>
      <c r="H9">
        <v>2</v>
      </c>
      <c r="I9">
        <v>1</v>
      </c>
      <c r="J9">
        <v>1</v>
      </c>
      <c r="K9">
        <v>100</v>
      </c>
      <c r="L9">
        <v>3</v>
      </c>
      <c r="M9">
        <v>0</v>
      </c>
      <c r="N9">
        <v>0</v>
      </c>
      <c r="O9">
        <v>3</v>
      </c>
      <c r="P9">
        <v>3</v>
      </c>
      <c r="R9">
        <v>3</v>
      </c>
      <c r="S9">
        <v>3</v>
      </c>
      <c r="T9">
        <v>0</v>
      </c>
      <c r="U9">
        <v>1</v>
      </c>
      <c r="V9">
        <v>0</v>
      </c>
      <c r="W9" t="s">
        <v>384</v>
      </c>
      <c r="X9">
        <v>5</v>
      </c>
      <c r="Y9">
        <v>5</v>
      </c>
      <c r="Z9">
        <v>0</v>
      </c>
      <c r="AA9">
        <v>3</v>
      </c>
      <c r="AB9">
        <v>1</v>
      </c>
      <c r="AC9">
        <v>0</v>
      </c>
      <c r="AD9">
        <v>0</v>
      </c>
      <c r="AE9">
        <v>3</v>
      </c>
      <c r="AF9">
        <v>3</v>
      </c>
      <c r="AG9">
        <v>3</v>
      </c>
      <c r="AH9">
        <v>5</v>
      </c>
      <c r="AI9">
        <v>3</v>
      </c>
      <c r="AJ9">
        <v>1</v>
      </c>
      <c r="AK9">
        <v>1</v>
      </c>
      <c r="AL9">
        <v>3</v>
      </c>
      <c r="AM9">
        <v>1</v>
      </c>
      <c r="AN9">
        <v>1</v>
      </c>
      <c r="AO9" t="s">
        <v>269</v>
      </c>
      <c r="AP9" t="s">
        <v>217</v>
      </c>
      <c r="AQ9" t="s">
        <v>218</v>
      </c>
      <c r="AR9" t="s">
        <v>127</v>
      </c>
      <c r="AS9" t="s">
        <v>127</v>
      </c>
      <c r="AT9" t="s">
        <v>219</v>
      </c>
      <c r="AU9">
        <v>3</v>
      </c>
      <c r="AV9">
        <v>1</v>
      </c>
      <c r="AW9">
        <v>200</v>
      </c>
      <c r="AX9">
        <v>3</v>
      </c>
      <c r="AY9">
        <v>3</v>
      </c>
      <c r="AZ9">
        <v>3</v>
      </c>
      <c r="BA9">
        <v>3</v>
      </c>
      <c r="BB9">
        <v>1</v>
      </c>
      <c r="BC9">
        <v>3</v>
      </c>
      <c r="BD9">
        <v>5</v>
      </c>
      <c r="BE9">
        <v>3</v>
      </c>
      <c r="BF9">
        <v>3</v>
      </c>
      <c r="BG9">
        <v>1</v>
      </c>
      <c r="BH9">
        <v>1</v>
      </c>
      <c r="BI9">
        <v>1</v>
      </c>
      <c r="BJ9">
        <v>3</v>
      </c>
      <c r="BK9">
        <v>3</v>
      </c>
      <c r="BL9">
        <v>3</v>
      </c>
      <c r="BM9">
        <v>3</v>
      </c>
      <c r="BN9">
        <v>1</v>
      </c>
      <c r="BO9">
        <v>3</v>
      </c>
      <c r="BP9">
        <v>5</v>
      </c>
      <c r="BQ9">
        <v>3</v>
      </c>
      <c r="BR9">
        <v>3</v>
      </c>
      <c r="BS9">
        <v>1</v>
      </c>
      <c r="BT9">
        <v>1</v>
      </c>
      <c r="BU9">
        <v>1</v>
      </c>
      <c r="BV9">
        <v>3</v>
      </c>
      <c r="BW9">
        <v>3</v>
      </c>
      <c r="BX9">
        <v>1</v>
      </c>
      <c r="BY9">
        <v>2</v>
      </c>
      <c r="BZ9">
        <v>2</v>
      </c>
      <c r="CA9" t="s">
        <v>220</v>
      </c>
      <c r="CB9" t="s">
        <v>217</v>
      </c>
      <c r="CC9">
        <v>3</v>
      </c>
      <c r="CD9" t="s">
        <v>221</v>
      </c>
      <c r="CE9" t="s">
        <v>222</v>
      </c>
      <c r="CF9">
        <v>4</v>
      </c>
      <c r="CH9">
        <v>200</v>
      </c>
      <c r="CI9">
        <v>1</v>
      </c>
      <c r="CJ9">
        <v>1</v>
      </c>
      <c r="CK9">
        <v>1</v>
      </c>
      <c r="CL9">
        <v>1</v>
      </c>
      <c r="CM9">
        <v>1</v>
      </c>
      <c r="CN9">
        <v>1</v>
      </c>
      <c r="CO9">
        <v>1</v>
      </c>
      <c r="CP9">
        <v>3</v>
      </c>
      <c r="CQ9">
        <v>1</v>
      </c>
      <c r="CR9">
        <v>3</v>
      </c>
      <c r="CS9">
        <v>3</v>
      </c>
      <c r="CT9">
        <v>1</v>
      </c>
      <c r="CU9">
        <v>1</v>
      </c>
      <c r="CV9">
        <v>1</v>
      </c>
      <c r="CW9">
        <v>1</v>
      </c>
      <c r="CX9">
        <v>1</v>
      </c>
      <c r="CY9">
        <v>1</v>
      </c>
      <c r="CZ9">
        <v>1</v>
      </c>
      <c r="DA9">
        <v>1</v>
      </c>
      <c r="DB9">
        <v>3</v>
      </c>
      <c r="DC9">
        <v>1</v>
      </c>
      <c r="DD9">
        <v>3</v>
      </c>
      <c r="DE9">
        <v>3</v>
      </c>
      <c r="DF9">
        <v>1</v>
      </c>
      <c r="DG9">
        <v>4</v>
      </c>
      <c r="DH9">
        <v>4</v>
      </c>
      <c r="DI9">
        <v>1</v>
      </c>
      <c r="DJ9">
        <v>2</v>
      </c>
      <c r="DK9">
        <v>3</v>
      </c>
      <c r="DL9" t="s">
        <v>223</v>
      </c>
      <c r="DM9" t="s">
        <v>224</v>
      </c>
      <c r="DN9">
        <v>2</v>
      </c>
      <c r="DO9" t="s">
        <v>225</v>
      </c>
      <c r="DP9" t="s">
        <v>226</v>
      </c>
    </row>
    <row r="10" spans="1:120">
      <c r="A10">
        <v>19</v>
      </c>
      <c r="B10" t="s">
        <v>251</v>
      </c>
      <c r="C10" t="s">
        <v>289</v>
      </c>
      <c r="D10" t="s">
        <v>173</v>
      </c>
      <c r="E10" t="s">
        <v>315</v>
      </c>
      <c r="F10" t="s">
        <v>316</v>
      </c>
      <c r="H10">
        <v>2</v>
      </c>
      <c r="I10">
        <v>1</v>
      </c>
      <c r="J10">
        <v>1</v>
      </c>
      <c r="K10">
        <v>300000</v>
      </c>
      <c r="L10">
        <v>3</v>
      </c>
      <c r="M10">
        <v>0</v>
      </c>
      <c r="N10">
        <v>0</v>
      </c>
      <c r="O10">
        <v>0</v>
      </c>
      <c r="P10">
        <v>0</v>
      </c>
      <c r="Q10">
        <v>0</v>
      </c>
      <c r="R10">
        <v>3</v>
      </c>
      <c r="S10">
        <v>5</v>
      </c>
      <c r="T10">
        <v>0</v>
      </c>
      <c r="U10">
        <v>1</v>
      </c>
      <c r="V10">
        <v>3</v>
      </c>
      <c r="X10">
        <v>0</v>
      </c>
      <c r="Y10">
        <v>3</v>
      </c>
      <c r="Z10">
        <v>0</v>
      </c>
      <c r="AA10">
        <v>1</v>
      </c>
      <c r="AB10">
        <v>0</v>
      </c>
      <c r="AC10">
        <v>5</v>
      </c>
      <c r="AD10">
        <v>3</v>
      </c>
      <c r="AE10">
        <v>5</v>
      </c>
      <c r="AF10">
        <v>3</v>
      </c>
      <c r="AG10">
        <v>0</v>
      </c>
      <c r="AH10">
        <v>3</v>
      </c>
      <c r="AI10">
        <v>3</v>
      </c>
      <c r="AJ10">
        <v>0</v>
      </c>
      <c r="AK10">
        <v>0</v>
      </c>
      <c r="AL10">
        <v>0</v>
      </c>
      <c r="AM10">
        <v>3</v>
      </c>
      <c r="AN10">
        <v>3</v>
      </c>
      <c r="AO10" t="s">
        <v>317</v>
      </c>
      <c r="AP10" t="s">
        <v>318</v>
      </c>
      <c r="AQ10" t="s">
        <v>319</v>
      </c>
      <c r="AR10" t="s">
        <v>127</v>
      </c>
      <c r="AS10" t="s">
        <v>127</v>
      </c>
      <c r="AT10" t="s">
        <v>320</v>
      </c>
      <c r="AU10">
        <v>4</v>
      </c>
      <c r="AV10">
        <v>3</v>
      </c>
      <c r="AW10">
        <v>4000</v>
      </c>
      <c r="AX10">
        <v>3</v>
      </c>
      <c r="AY10">
        <v>3</v>
      </c>
      <c r="AZ10">
        <v>0</v>
      </c>
      <c r="BA10">
        <v>3</v>
      </c>
      <c r="BB10">
        <v>0</v>
      </c>
      <c r="BC10">
        <v>3</v>
      </c>
      <c r="BD10">
        <v>3</v>
      </c>
      <c r="BE10">
        <v>3</v>
      </c>
      <c r="BF10">
        <v>1</v>
      </c>
      <c r="BG10">
        <v>0</v>
      </c>
      <c r="BH10">
        <v>1</v>
      </c>
      <c r="BI10">
        <v>1</v>
      </c>
      <c r="BV10">
        <v>3</v>
      </c>
      <c r="BW10">
        <v>3</v>
      </c>
      <c r="BX10">
        <v>1</v>
      </c>
      <c r="BY10">
        <v>1</v>
      </c>
      <c r="BZ10">
        <v>3</v>
      </c>
      <c r="CA10" t="s">
        <v>321</v>
      </c>
      <c r="CC10">
        <v>3</v>
      </c>
      <c r="CD10" t="s">
        <v>322</v>
      </c>
      <c r="CE10" t="s">
        <v>323</v>
      </c>
      <c r="CF10">
        <v>4</v>
      </c>
      <c r="CG10">
        <v>3</v>
      </c>
      <c r="CH10">
        <v>4000</v>
      </c>
      <c r="CI10">
        <v>3</v>
      </c>
      <c r="CJ10">
        <v>3</v>
      </c>
      <c r="CK10">
        <v>0</v>
      </c>
      <c r="CL10">
        <v>3</v>
      </c>
      <c r="CM10">
        <v>0</v>
      </c>
      <c r="CN10">
        <v>3</v>
      </c>
      <c r="CO10">
        <v>3</v>
      </c>
      <c r="CP10">
        <v>3</v>
      </c>
      <c r="CQ10">
        <v>1</v>
      </c>
      <c r="CR10">
        <v>0</v>
      </c>
      <c r="CS10">
        <v>1</v>
      </c>
      <c r="CT10">
        <v>3</v>
      </c>
      <c r="CU10">
        <v>3</v>
      </c>
      <c r="CV10">
        <v>3</v>
      </c>
      <c r="CW10">
        <v>0</v>
      </c>
      <c r="CX10">
        <v>3</v>
      </c>
      <c r="CY10">
        <v>0</v>
      </c>
      <c r="CZ10">
        <v>3</v>
      </c>
      <c r="DA10">
        <v>3</v>
      </c>
      <c r="DB10">
        <v>3</v>
      </c>
      <c r="DC10">
        <v>1</v>
      </c>
      <c r="DD10">
        <v>0</v>
      </c>
      <c r="DE10">
        <v>1</v>
      </c>
      <c r="DF10">
        <v>3</v>
      </c>
      <c r="DG10">
        <v>3</v>
      </c>
      <c r="DH10">
        <v>3</v>
      </c>
      <c r="DI10">
        <v>1</v>
      </c>
      <c r="DJ10">
        <v>1</v>
      </c>
      <c r="DK10">
        <v>2</v>
      </c>
      <c r="DL10" t="s">
        <v>324</v>
      </c>
      <c r="DM10" t="s">
        <v>318</v>
      </c>
      <c r="DN10">
        <v>3</v>
      </c>
      <c r="DO10" t="s">
        <v>322</v>
      </c>
      <c r="DP10" t="s">
        <v>325</v>
      </c>
    </row>
    <row r="11" spans="1:120">
      <c r="A11">
        <v>27</v>
      </c>
      <c r="B11" t="s">
        <v>251</v>
      </c>
      <c r="C11" t="s">
        <v>289</v>
      </c>
      <c r="D11" t="s">
        <v>173</v>
      </c>
      <c r="E11" t="s">
        <v>377</v>
      </c>
      <c r="F11" t="s">
        <v>185</v>
      </c>
      <c r="G11" t="s">
        <v>378</v>
      </c>
      <c r="H11">
        <v>2</v>
      </c>
      <c r="I11">
        <v>5</v>
      </c>
      <c r="J11">
        <v>5</v>
      </c>
      <c r="K11">
        <v>1200000</v>
      </c>
      <c r="L11">
        <v>3</v>
      </c>
      <c r="M11">
        <v>1</v>
      </c>
      <c r="N11">
        <v>1</v>
      </c>
      <c r="O11">
        <v>5</v>
      </c>
      <c r="P11">
        <v>0</v>
      </c>
      <c r="Q11">
        <v>1</v>
      </c>
      <c r="R11">
        <v>0</v>
      </c>
      <c r="S11">
        <v>0</v>
      </c>
      <c r="T11">
        <v>1</v>
      </c>
      <c r="U11">
        <v>1</v>
      </c>
      <c r="V11">
        <v>1</v>
      </c>
      <c r="X11">
        <v>5</v>
      </c>
      <c r="Y11">
        <v>0</v>
      </c>
      <c r="Z11">
        <v>3</v>
      </c>
      <c r="AA11">
        <v>5</v>
      </c>
      <c r="AB11">
        <v>5</v>
      </c>
      <c r="AC11">
        <v>5</v>
      </c>
      <c r="AD11">
        <v>5</v>
      </c>
      <c r="AE11">
        <v>1</v>
      </c>
      <c r="AF11">
        <v>0</v>
      </c>
      <c r="AG11">
        <v>3</v>
      </c>
      <c r="AH11">
        <v>5</v>
      </c>
      <c r="AI11">
        <v>0</v>
      </c>
      <c r="AJ11">
        <v>1</v>
      </c>
      <c r="AK11">
        <v>1</v>
      </c>
      <c r="AL11">
        <v>3</v>
      </c>
      <c r="AM11">
        <v>0</v>
      </c>
      <c r="AN11">
        <v>0</v>
      </c>
      <c r="AO11" t="s">
        <v>379</v>
      </c>
      <c r="AP11" t="s">
        <v>425</v>
      </c>
      <c r="AQ11" t="s">
        <v>426</v>
      </c>
      <c r="AR11" t="s">
        <v>127</v>
      </c>
      <c r="AS11" t="s">
        <v>127</v>
      </c>
      <c r="AT11" t="s">
        <v>427</v>
      </c>
      <c r="AU11">
        <v>4</v>
      </c>
      <c r="AV11">
        <v>2</v>
      </c>
      <c r="AW11">
        <v>500</v>
      </c>
      <c r="AX11">
        <v>5</v>
      </c>
      <c r="AY11">
        <v>5</v>
      </c>
      <c r="AZ11">
        <v>3</v>
      </c>
      <c r="BA11">
        <v>5</v>
      </c>
      <c r="BB11">
        <v>0</v>
      </c>
      <c r="BC11">
        <v>5</v>
      </c>
      <c r="BD11">
        <v>3</v>
      </c>
      <c r="BE11">
        <v>5</v>
      </c>
      <c r="BF11">
        <v>1</v>
      </c>
      <c r="BG11">
        <v>0</v>
      </c>
      <c r="BH11">
        <v>3</v>
      </c>
      <c r="BI11">
        <v>5</v>
      </c>
      <c r="BJ11">
        <v>5</v>
      </c>
      <c r="BK11">
        <v>5</v>
      </c>
      <c r="BL11">
        <v>3</v>
      </c>
      <c r="BM11">
        <v>5</v>
      </c>
      <c r="BN11">
        <v>0</v>
      </c>
      <c r="BO11">
        <v>5</v>
      </c>
      <c r="BP11">
        <v>3</v>
      </c>
      <c r="BQ11">
        <v>5</v>
      </c>
      <c r="BR11">
        <v>1</v>
      </c>
      <c r="BS11">
        <v>0</v>
      </c>
      <c r="BT11">
        <v>3</v>
      </c>
      <c r="BU11">
        <v>5</v>
      </c>
      <c r="BV11">
        <v>4</v>
      </c>
      <c r="BW11">
        <v>4</v>
      </c>
      <c r="BX11">
        <v>1</v>
      </c>
      <c r="BY11">
        <v>4</v>
      </c>
      <c r="BZ11">
        <v>2</v>
      </c>
      <c r="CA11" t="s">
        <v>428</v>
      </c>
      <c r="CB11" t="s">
        <v>429</v>
      </c>
      <c r="CC11" t="s">
        <v>257</v>
      </c>
      <c r="CD11" t="s">
        <v>430</v>
      </c>
      <c r="CE11" t="s">
        <v>431</v>
      </c>
      <c r="CF11">
        <v>4</v>
      </c>
      <c r="CG11">
        <v>2</v>
      </c>
      <c r="CH11">
        <v>500</v>
      </c>
      <c r="CI11">
        <v>5</v>
      </c>
      <c r="CJ11">
        <v>1</v>
      </c>
      <c r="CK11">
        <v>1</v>
      </c>
      <c r="CL11">
        <v>5</v>
      </c>
      <c r="CM11">
        <v>0</v>
      </c>
      <c r="CN11">
        <v>5</v>
      </c>
      <c r="CO11">
        <v>1</v>
      </c>
      <c r="CP11">
        <v>3</v>
      </c>
      <c r="CQ11">
        <v>1</v>
      </c>
      <c r="CR11">
        <v>0</v>
      </c>
      <c r="CS11">
        <v>1</v>
      </c>
      <c r="CT11">
        <v>1</v>
      </c>
      <c r="CU11">
        <v>5</v>
      </c>
      <c r="CV11">
        <v>1</v>
      </c>
      <c r="CW11">
        <v>1</v>
      </c>
      <c r="CX11">
        <v>5</v>
      </c>
      <c r="CY11">
        <v>0</v>
      </c>
      <c r="CZ11">
        <v>5</v>
      </c>
      <c r="DA11">
        <v>1</v>
      </c>
      <c r="DB11">
        <v>3</v>
      </c>
      <c r="DC11">
        <v>1</v>
      </c>
      <c r="DD11">
        <v>0</v>
      </c>
      <c r="DE11">
        <v>1</v>
      </c>
      <c r="DF11">
        <v>1</v>
      </c>
      <c r="DG11">
        <v>4</v>
      </c>
      <c r="DH11">
        <v>4</v>
      </c>
      <c r="DI11">
        <v>1</v>
      </c>
      <c r="DJ11">
        <v>4</v>
      </c>
      <c r="DK11">
        <v>2</v>
      </c>
      <c r="DL11" t="s">
        <v>428</v>
      </c>
      <c r="DM11" t="s">
        <v>432</v>
      </c>
      <c r="DN11" t="s">
        <v>255</v>
      </c>
      <c r="DO11" t="s">
        <v>433</v>
      </c>
      <c r="DP11" t="s">
        <v>434</v>
      </c>
    </row>
    <row r="12" spans="1:120">
      <c r="A12">
        <v>22</v>
      </c>
      <c r="B12" t="s">
        <v>251</v>
      </c>
      <c r="C12" t="s">
        <v>352</v>
      </c>
      <c r="D12" t="s">
        <v>353</v>
      </c>
      <c r="E12" t="s">
        <v>354</v>
      </c>
      <c r="F12" t="s">
        <v>344</v>
      </c>
      <c r="H12">
        <v>1</v>
      </c>
      <c r="I12">
        <v>1</v>
      </c>
      <c r="J12">
        <v>2</v>
      </c>
      <c r="K12">
        <v>1000</v>
      </c>
      <c r="L12">
        <v>3</v>
      </c>
      <c r="M12" t="s">
        <v>389</v>
      </c>
      <c r="N12">
        <v>0</v>
      </c>
      <c r="O12">
        <v>3</v>
      </c>
      <c r="P12">
        <v>3</v>
      </c>
      <c r="Q12">
        <v>1</v>
      </c>
      <c r="R12">
        <v>3</v>
      </c>
      <c r="S12">
        <v>1</v>
      </c>
      <c r="T12">
        <v>1</v>
      </c>
      <c r="U12">
        <v>1</v>
      </c>
      <c r="V12">
        <v>1</v>
      </c>
      <c r="X12">
        <v>0</v>
      </c>
      <c r="Y12">
        <v>5</v>
      </c>
      <c r="Z12">
        <v>0</v>
      </c>
      <c r="AA12">
        <v>3</v>
      </c>
      <c r="AB12">
        <v>0</v>
      </c>
      <c r="AC12">
        <v>0</v>
      </c>
      <c r="AD12">
        <v>1</v>
      </c>
      <c r="AE12">
        <v>0</v>
      </c>
      <c r="AF12">
        <v>3</v>
      </c>
      <c r="AG12">
        <v>1</v>
      </c>
      <c r="AH12">
        <v>3</v>
      </c>
      <c r="AI12">
        <v>3</v>
      </c>
      <c r="AJ12">
        <v>3</v>
      </c>
      <c r="AK12">
        <v>1</v>
      </c>
      <c r="AL12">
        <v>1</v>
      </c>
      <c r="AM12">
        <v>1</v>
      </c>
      <c r="AN12">
        <v>1</v>
      </c>
      <c r="AO12" t="s">
        <v>355</v>
      </c>
      <c r="AQ12" t="s">
        <v>356</v>
      </c>
      <c r="AR12" t="s">
        <v>127</v>
      </c>
      <c r="AS12" t="s">
        <v>127</v>
      </c>
      <c r="AT12" t="s">
        <v>357</v>
      </c>
      <c r="AU12">
        <v>4</v>
      </c>
      <c r="AV12">
        <v>2</v>
      </c>
      <c r="AW12">
        <v>5000</v>
      </c>
      <c r="AX12">
        <v>5</v>
      </c>
      <c r="AY12">
        <v>5</v>
      </c>
      <c r="AZ12">
        <v>3</v>
      </c>
      <c r="BA12">
        <v>5</v>
      </c>
      <c r="BB12">
        <v>1</v>
      </c>
      <c r="BC12">
        <v>5</v>
      </c>
      <c r="BD12">
        <v>5</v>
      </c>
      <c r="BE12">
        <v>5</v>
      </c>
      <c r="BF12">
        <v>3</v>
      </c>
      <c r="BG12">
        <v>3</v>
      </c>
      <c r="BH12">
        <v>1</v>
      </c>
      <c r="BI12">
        <v>5</v>
      </c>
      <c r="BJ12">
        <v>3</v>
      </c>
      <c r="BK12">
        <v>5</v>
      </c>
      <c r="BL12">
        <v>3</v>
      </c>
      <c r="BM12">
        <v>5</v>
      </c>
      <c r="BN12">
        <v>1</v>
      </c>
      <c r="BO12">
        <v>5</v>
      </c>
      <c r="BP12">
        <v>5</v>
      </c>
      <c r="BQ12">
        <v>3</v>
      </c>
      <c r="BR12">
        <v>3</v>
      </c>
      <c r="BS12">
        <v>1</v>
      </c>
      <c r="BT12">
        <v>1</v>
      </c>
      <c r="BU12">
        <v>5</v>
      </c>
      <c r="BV12">
        <v>3</v>
      </c>
      <c r="BW12">
        <v>3</v>
      </c>
      <c r="BX12">
        <v>1</v>
      </c>
      <c r="BY12">
        <v>2</v>
      </c>
      <c r="BZ12">
        <v>2</v>
      </c>
      <c r="CA12" t="s">
        <v>358</v>
      </c>
      <c r="CC12">
        <v>4</v>
      </c>
      <c r="CD12" t="s">
        <v>359</v>
      </c>
      <c r="CE12" t="s">
        <v>360</v>
      </c>
      <c r="CF12">
        <v>5</v>
      </c>
      <c r="CG12">
        <v>2</v>
      </c>
      <c r="CH12">
        <v>1000</v>
      </c>
      <c r="CI12">
        <v>1</v>
      </c>
      <c r="CJ12">
        <v>1</v>
      </c>
      <c r="CK12">
        <v>1</v>
      </c>
      <c r="CL12">
        <v>3</v>
      </c>
      <c r="CM12">
        <v>1</v>
      </c>
      <c r="CN12">
        <v>3</v>
      </c>
      <c r="CO12">
        <v>3</v>
      </c>
      <c r="CP12">
        <v>1</v>
      </c>
      <c r="CQ12">
        <v>1</v>
      </c>
      <c r="CR12">
        <v>1</v>
      </c>
      <c r="CS12">
        <v>1</v>
      </c>
      <c r="CT12">
        <v>1</v>
      </c>
      <c r="CU12">
        <v>1</v>
      </c>
      <c r="CV12">
        <v>3</v>
      </c>
      <c r="CW12">
        <v>1</v>
      </c>
      <c r="CX12">
        <v>3</v>
      </c>
      <c r="CY12">
        <v>1</v>
      </c>
      <c r="CZ12">
        <v>3</v>
      </c>
      <c r="DA12">
        <v>3</v>
      </c>
      <c r="DB12">
        <v>1</v>
      </c>
      <c r="DC12">
        <v>1</v>
      </c>
      <c r="DD12">
        <v>1</v>
      </c>
      <c r="DE12">
        <v>1</v>
      </c>
      <c r="DF12">
        <v>1</v>
      </c>
      <c r="DG12">
        <v>4</v>
      </c>
      <c r="DH12">
        <v>4</v>
      </c>
      <c r="DI12">
        <v>1</v>
      </c>
      <c r="DJ12">
        <v>3</v>
      </c>
      <c r="DK12">
        <v>3</v>
      </c>
      <c r="DL12" t="s">
        <v>286</v>
      </c>
      <c r="DN12">
        <v>3</v>
      </c>
      <c r="DO12" t="s">
        <v>361</v>
      </c>
      <c r="DP12" t="s">
        <v>362</v>
      </c>
    </row>
    <row r="13" spans="1:120">
      <c r="A13">
        <v>17</v>
      </c>
      <c r="B13" t="s">
        <v>251</v>
      </c>
      <c r="C13" t="s">
        <v>363</v>
      </c>
      <c r="D13" t="s">
        <v>270</v>
      </c>
      <c r="E13" t="s">
        <v>271</v>
      </c>
      <c r="F13" t="s">
        <v>185</v>
      </c>
      <c r="G13" t="s">
        <v>364</v>
      </c>
      <c r="H13">
        <v>2</v>
      </c>
      <c r="I13">
        <v>0</v>
      </c>
      <c r="J13">
        <v>4</v>
      </c>
      <c r="K13">
        <v>2000</v>
      </c>
      <c r="L13">
        <v>3</v>
      </c>
      <c r="M13">
        <v>0</v>
      </c>
      <c r="N13">
        <v>5</v>
      </c>
      <c r="O13">
        <v>5</v>
      </c>
      <c r="P13">
        <v>3</v>
      </c>
      <c r="Q13">
        <v>0</v>
      </c>
      <c r="R13">
        <v>3</v>
      </c>
      <c r="S13">
        <v>3</v>
      </c>
      <c r="T13">
        <v>3</v>
      </c>
      <c r="U13">
        <v>0</v>
      </c>
      <c r="V13">
        <v>0</v>
      </c>
      <c r="X13">
        <v>5</v>
      </c>
      <c r="Y13">
        <v>3</v>
      </c>
      <c r="Z13">
        <v>3</v>
      </c>
      <c r="AA13">
        <v>5</v>
      </c>
      <c r="AB13">
        <v>3</v>
      </c>
      <c r="AC13">
        <v>3</v>
      </c>
      <c r="AD13">
        <v>5</v>
      </c>
      <c r="AF13">
        <v>0</v>
      </c>
      <c r="AG13">
        <v>5</v>
      </c>
      <c r="AH13">
        <v>0</v>
      </c>
      <c r="AI13">
        <v>0</v>
      </c>
      <c r="AJ13">
        <v>0</v>
      </c>
      <c r="AK13">
        <v>3</v>
      </c>
      <c r="AL13">
        <v>3</v>
      </c>
      <c r="AM13">
        <v>3</v>
      </c>
      <c r="AN13">
        <v>3</v>
      </c>
      <c r="AO13" t="s">
        <v>335</v>
      </c>
      <c r="AQ13" t="s">
        <v>365</v>
      </c>
      <c r="AR13" t="s">
        <v>127</v>
      </c>
      <c r="AS13" t="s">
        <v>127</v>
      </c>
      <c r="AT13" t="s">
        <v>366</v>
      </c>
      <c r="AU13">
        <v>4</v>
      </c>
      <c r="AV13">
        <v>3</v>
      </c>
      <c r="AX13">
        <v>3</v>
      </c>
      <c r="AY13">
        <v>5</v>
      </c>
      <c r="AZ13">
        <v>5</v>
      </c>
      <c r="BA13">
        <v>5</v>
      </c>
      <c r="BB13">
        <v>0</v>
      </c>
      <c r="BC13">
        <v>3</v>
      </c>
      <c r="BD13">
        <v>5</v>
      </c>
      <c r="BE13">
        <v>3</v>
      </c>
      <c r="BF13">
        <v>3</v>
      </c>
      <c r="BG13">
        <v>3</v>
      </c>
      <c r="BH13">
        <v>5</v>
      </c>
      <c r="BI13">
        <v>3</v>
      </c>
      <c r="BJ13">
        <v>5</v>
      </c>
      <c r="BK13">
        <v>5</v>
      </c>
      <c r="BL13">
        <v>5</v>
      </c>
      <c r="BM13">
        <v>5</v>
      </c>
      <c r="BN13">
        <v>0</v>
      </c>
      <c r="BO13">
        <v>3</v>
      </c>
      <c r="BP13">
        <v>5</v>
      </c>
      <c r="BQ13">
        <v>3</v>
      </c>
      <c r="BR13">
        <v>3</v>
      </c>
      <c r="BS13">
        <v>3</v>
      </c>
      <c r="BT13">
        <v>5</v>
      </c>
      <c r="BU13">
        <v>3</v>
      </c>
      <c r="BV13">
        <v>3</v>
      </c>
      <c r="BW13">
        <v>2</v>
      </c>
      <c r="BX13">
        <v>2</v>
      </c>
      <c r="BY13">
        <v>3</v>
      </c>
      <c r="BZ13">
        <v>5</v>
      </c>
      <c r="CA13" t="s">
        <v>331</v>
      </c>
      <c r="CC13">
        <v>3</v>
      </c>
      <c r="CE13" t="s">
        <v>367</v>
      </c>
      <c r="CF13">
        <v>5</v>
      </c>
      <c r="CG13">
        <v>4</v>
      </c>
      <c r="CI13">
        <v>3</v>
      </c>
      <c r="CJ13">
        <v>5</v>
      </c>
      <c r="CK13">
        <v>5</v>
      </c>
      <c r="CL13">
        <v>5</v>
      </c>
      <c r="CM13">
        <v>0</v>
      </c>
      <c r="CN13">
        <v>3</v>
      </c>
      <c r="CO13">
        <v>3</v>
      </c>
      <c r="CP13">
        <v>5</v>
      </c>
      <c r="CQ13">
        <v>3</v>
      </c>
      <c r="CR13">
        <v>1</v>
      </c>
      <c r="CS13">
        <v>5</v>
      </c>
      <c r="CT13">
        <v>5</v>
      </c>
      <c r="CU13">
        <v>3</v>
      </c>
      <c r="CV13">
        <v>5</v>
      </c>
      <c r="CW13">
        <v>5</v>
      </c>
      <c r="CX13">
        <v>5</v>
      </c>
      <c r="CY13">
        <v>0</v>
      </c>
      <c r="CZ13">
        <v>3</v>
      </c>
      <c r="DA13">
        <v>3</v>
      </c>
      <c r="DB13">
        <v>3</v>
      </c>
      <c r="DC13">
        <v>3</v>
      </c>
      <c r="DD13">
        <v>1</v>
      </c>
      <c r="DE13">
        <v>5</v>
      </c>
      <c r="DF13">
        <v>3</v>
      </c>
      <c r="DG13">
        <v>2</v>
      </c>
      <c r="DH13">
        <v>3</v>
      </c>
      <c r="DI13">
        <v>2</v>
      </c>
      <c r="DJ13">
        <v>3</v>
      </c>
      <c r="DK13">
        <v>5</v>
      </c>
      <c r="DL13" t="s">
        <v>368</v>
      </c>
      <c r="DN13">
        <v>3</v>
      </c>
    </row>
    <row r="14" spans="1:120">
      <c r="A14">
        <v>23</v>
      </c>
      <c r="B14" t="s">
        <v>251</v>
      </c>
      <c r="C14" t="s">
        <v>342</v>
      </c>
      <c r="D14" t="s">
        <v>193</v>
      </c>
      <c r="E14" t="s">
        <v>343</v>
      </c>
      <c r="F14" t="s">
        <v>344</v>
      </c>
      <c r="H14">
        <v>1</v>
      </c>
      <c r="I14">
        <v>1</v>
      </c>
      <c r="J14">
        <v>4</v>
      </c>
      <c r="K14">
        <v>4000</v>
      </c>
      <c r="L14">
        <v>1</v>
      </c>
      <c r="M14">
        <v>0</v>
      </c>
      <c r="N14">
        <v>1</v>
      </c>
      <c r="O14">
        <v>3</v>
      </c>
      <c r="P14">
        <v>5</v>
      </c>
      <c r="Q14">
        <v>0</v>
      </c>
      <c r="R14">
        <v>5</v>
      </c>
      <c r="S14">
        <v>5</v>
      </c>
      <c r="T14">
        <v>3</v>
      </c>
      <c r="U14">
        <v>3</v>
      </c>
      <c r="V14">
        <v>1</v>
      </c>
      <c r="X14">
        <v>0</v>
      </c>
      <c r="Y14">
        <v>5</v>
      </c>
      <c r="Z14">
        <v>0</v>
      </c>
      <c r="AA14">
        <v>5</v>
      </c>
      <c r="AB14">
        <v>1</v>
      </c>
      <c r="AC14">
        <v>0</v>
      </c>
      <c r="AD14">
        <v>0</v>
      </c>
      <c r="AE14">
        <v>3</v>
      </c>
      <c r="AF14">
        <v>3</v>
      </c>
      <c r="AG14">
        <v>3</v>
      </c>
      <c r="AH14">
        <v>3</v>
      </c>
      <c r="AI14">
        <v>3</v>
      </c>
      <c r="AJ14">
        <v>1</v>
      </c>
      <c r="AK14">
        <v>3</v>
      </c>
      <c r="AL14">
        <v>1</v>
      </c>
      <c r="AM14">
        <v>1</v>
      </c>
      <c r="AN14">
        <v>1</v>
      </c>
      <c r="AO14" t="s">
        <v>229</v>
      </c>
      <c r="AQ14" t="s">
        <v>345</v>
      </c>
      <c r="AR14" t="s">
        <v>127</v>
      </c>
      <c r="AS14" t="s">
        <v>127</v>
      </c>
      <c r="AT14" t="s">
        <v>346</v>
      </c>
      <c r="AU14">
        <v>5</v>
      </c>
      <c r="AV14">
        <v>3</v>
      </c>
      <c r="AW14">
        <v>10000</v>
      </c>
      <c r="AX14">
        <v>5</v>
      </c>
      <c r="AY14">
        <v>5</v>
      </c>
      <c r="AZ14">
        <v>3</v>
      </c>
      <c r="BA14">
        <v>5</v>
      </c>
      <c r="BB14">
        <v>1</v>
      </c>
      <c r="BC14">
        <v>3</v>
      </c>
      <c r="BD14">
        <v>5</v>
      </c>
      <c r="BE14">
        <v>3</v>
      </c>
      <c r="BF14">
        <v>1</v>
      </c>
      <c r="BG14">
        <v>3</v>
      </c>
      <c r="BH14">
        <v>1</v>
      </c>
      <c r="BI14">
        <v>1</v>
      </c>
      <c r="BJ14">
        <v>5</v>
      </c>
      <c r="BK14">
        <v>5</v>
      </c>
      <c r="BL14">
        <v>3</v>
      </c>
      <c r="BM14">
        <v>5</v>
      </c>
      <c r="BN14">
        <v>1</v>
      </c>
      <c r="BO14">
        <v>3</v>
      </c>
      <c r="BP14">
        <v>5</v>
      </c>
      <c r="BQ14">
        <v>1</v>
      </c>
      <c r="BR14">
        <v>1</v>
      </c>
      <c r="BS14">
        <v>3</v>
      </c>
      <c r="BT14">
        <v>1</v>
      </c>
      <c r="BU14">
        <v>1</v>
      </c>
      <c r="BV14">
        <v>3</v>
      </c>
      <c r="BW14">
        <v>3</v>
      </c>
      <c r="BX14">
        <v>2</v>
      </c>
      <c r="BY14">
        <v>2</v>
      </c>
      <c r="BZ14">
        <v>3</v>
      </c>
      <c r="CA14" t="s">
        <v>180</v>
      </c>
      <c r="CC14">
        <v>4</v>
      </c>
      <c r="CD14" t="s">
        <v>347</v>
      </c>
      <c r="CE14" t="s">
        <v>348</v>
      </c>
      <c r="CF14">
        <v>5</v>
      </c>
      <c r="CG14">
        <v>2</v>
      </c>
      <c r="CH14">
        <v>0</v>
      </c>
      <c r="CI14">
        <v>3</v>
      </c>
      <c r="CJ14">
        <v>3</v>
      </c>
      <c r="CK14">
        <v>3</v>
      </c>
      <c r="CL14">
        <v>5</v>
      </c>
      <c r="CM14">
        <v>1</v>
      </c>
      <c r="CN14">
        <v>3</v>
      </c>
      <c r="CO14">
        <v>5</v>
      </c>
      <c r="CP14">
        <v>3</v>
      </c>
      <c r="CQ14">
        <v>1</v>
      </c>
      <c r="CR14">
        <v>1</v>
      </c>
      <c r="CS14">
        <v>1</v>
      </c>
      <c r="CT14">
        <v>1</v>
      </c>
      <c r="CU14">
        <v>5</v>
      </c>
      <c r="CV14">
        <v>3</v>
      </c>
      <c r="CW14">
        <v>3</v>
      </c>
      <c r="CX14">
        <v>5</v>
      </c>
      <c r="CY14">
        <v>1</v>
      </c>
      <c r="CZ14">
        <v>3</v>
      </c>
      <c r="DA14">
        <v>5</v>
      </c>
      <c r="DB14">
        <v>3</v>
      </c>
      <c r="DC14">
        <v>1</v>
      </c>
      <c r="DD14">
        <v>1</v>
      </c>
      <c r="DE14">
        <v>1</v>
      </c>
      <c r="DF14">
        <v>1</v>
      </c>
      <c r="DG14">
        <v>3</v>
      </c>
      <c r="DH14">
        <v>3</v>
      </c>
      <c r="DI14">
        <v>2</v>
      </c>
      <c r="DJ14">
        <v>2</v>
      </c>
      <c r="DK14">
        <v>3</v>
      </c>
      <c r="DL14" t="s">
        <v>349</v>
      </c>
      <c r="DN14">
        <v>4</v>
      </c>
      <c r="DO14" t="s">
        <v>350</v>
      </c>
      <c r="DP14" t="s">
        <v>351</v>
      </c>
    </row>
    <row r="15" spans="1:120">
      <c r="A15">
        <v>10</v>
      </c>
      <c r="B15" t="s">
        <v>251</v>
      </c>
      <c r="C15" t="s">
        <v>202</v>
      </c>
      <c r="D15" t="s">
        <v>203</v>
      </c>
      <c r="E15" t="s">
        <v>204</v>
      </c>
      <c r="F15" t="s">
        <v>185</v>
      </c>
      <c r="G15" t="s">
        <v>205</v>
      </c>
      <c r="H15">
        <v>2</v>
      </c>
      <c r="I15">
        <v>0</v>
      </c>
      <c r="J15">
        <v>5</v>
      </c>
      <c r="L15">
        <v>1</v>
      </c>
      <c r="M15">
        <v>0</v>
      </c>
      <c r="N15">
        <v>3</v>
      </c>
      <c r="O15">
        <v>3</v>
      </c>
      <c r="P15">
        <v>5</v>
      </c>
      <c r="Q15">
        <v>1</v>
      </c>
      <c r="R15">
        <v>3</v>
      </c>
      <c r="S15">
        <v>3</v>
      </c>
      <c r="T15">
        <v>0</v>
      </c>
      <c r="U15">
        <v>3</v>
      </c>
      <c r="V15">
        <v>0</v>
      </c>
      <c r="W15" t="s">
        <v>382</v>
      </c>
      <c r="X15">
        <v>0</v>
      </c>
      <c r="Y15">
        <v>1</v>
      </c>
      <c r="Z15">
        <v>1</v>
      </c>
      <c r="AA15">
        <v>3</v>
      </c>
      <c r="AB15">
        <v>1</v>
      </c>
      <c r="AC15">
        <v>0</v>
      </c>
      <c r="AD15">
        <v>3</v>
      </c>
      <c r="AE15">
        <v>1</v>
      </c>
      <c r="AF15">
        <v>3</v>
      </c>
      <c r="AG15">
        <v>1</v>
      </c>
      <c r="AH15">
        <v>5</v>
      </c>
      <c r="AI15">
        <v>3</v>
      </c>
      <c r="AJ15">
        <v>1</v>
      </c>
      <c r="AK15">
        <v>0</v>
      </c>
      <c r="AL15">
        <v>1</v>
      </c>
      <c r="AM15">
        <v>3</v>
      </c>
      <c r="AN15">
        <v>3</v>
      </c>
      <c r="AO15" t="s">
        <v>138</v>
      </c>
      <c r="AQ15" t="s">
        <v>206</v>
      </c>
      <c r="AR15" t="s">
        <v>127</v>
      </c>
      <c r="AS15" t="s">
        <v>127</v>
      </c>
      <c r="AT15" t="s">
        <v>207</v>
      </c>
      <c r="AU15">
        <v>5</v>
      </c>
      <c r="AV15">
        <v>5</v>
      </c>
      <c r="AX15">
        <v>5</v>
      </c>
      <c r="AY15">
        <v>3</v>
      </c>
      <c r="AZ15">
        <v>1</v>
      </c>
      <c r="BA15">
        <v>5</v>
      </c>
      <c r="BB15">
        <v>1</v>
      </c>
      <c r="BC15">
        <v>3</v>
      </c>
      <c r="BD15">
        <v>3</v>
      </c>
      <c r="BE15">
        <v>1</v>
      </c>
      <c r="BF15">
        <v>1</v>
      </c>
      <c r="BG15">
        <v>0</v>
      </c>
      <c r="BH15">
        <v>3</v>
      </c>
      <c r="BI15">
        <v>1</v>
      </c>
      <c r="BJ15">
        <v>5</v>
      </c>
      <c r="BK15">
        <v>3</v>
      </c>
      <c r="BL15">
        <v>1</v>
      </c>
      <c r="BM15">
        <v>5</v>
      </c>
      <c r="BN15">
        <v>1</v>
      </c>
      <c r="BO15">
        <v>3</v>
      </c>
      <c r="BP15">
        <v>3</v>
      </c>
      <c r="BQ15">
        <v>1</v>
      </c>
      <c r="BR15">
        <v>1</v>
      </c>
      <c r="BS15">
        <v>0</v>
      </c>
      <c r="BT15">
        <v>3</v>
      </c>
      <c r="BU15">
        <v>1</v>
      </c>
      <c r="BV15">
        <v>3</v>
      </c>
      <c r="BW15">
        <v>3</v>
      </c>
      <c r="BX15">
        <v>1</v>
      </c>
      <c r="BY15">
        <v>2</v>
      </c>
      <c r="BZ15">
        <v>1</v>
      </c>
      <c r="CA15" t="s">
        <v>208</v>
      </c>
      <c r="CB15" t="s">
        <v>209</v>
      </c>
      <c r="CC15">
        <v>3</v>
      </c>
      <c r="CD15" t="s">
        <v>210</v>
      </c>
      <c r="CE15" t="s">
        <v>211</v>
      </c>
      <c r="CF15">
        <v>5</v>
      </c>
      <c r="CG15">
        <v>5</v>
      </c>
      <c r="CI15">
        <v>5</v>
      </c>
      <c r="CJ15">
        <v>3</v>
      </c>
      <c r="CK15">
        <v>1</v>
      </c>
      <c r="CL15">
        <v>5</v>
      </c>
      <c r="CM15">
        <v>1</v>
      </c>
      <c r="CN15">
        <v>3</v>
      </c>
      <c r="CO15">
        <v>3</v>
      </c>
      <c r="CP15">
        <v>1</v>
      </c>
      <c r="CQ15">
        <v>1</v>
      </c>
      <c r="CR15">
        <v>0</v>
      </c>
      <c r="CS15">
        <v>1</v>
      </c>
      <c r="CT15">
        <v>1</v>
      </c>
      <c r="CU15">
        <v>5</v>
      </c>
      <c r="CV15">
        <v>3</v>
      </c>
      <c r="CW15">
        <v>1</v>
      </c>
      <c r="CX15">
        <v>5</v>
      </c>
      <c r="CY15">
        <v>1</v>
      </c>
      <c r="CZ15">
        <v>3</v>
      </c>
      <c r="DA15">
        <v>3</v>
      </c>
      <c r="DB15">
        <v>1</v>
      </c>
      <c r="DC15">
        <v>1</v>
      </c>
      <c r="DD15">
        <v>0</v>
      </c>
      <c r="DE15">
        <v>1</v>
      </c>
      <c r="DF15">
        <v>1</v>
      </c>
      <c r="DG15">
        <v>3</v>
      </c>
      <c r="DH15">
        <v>3</v>
      </c>
      <c r="DI15">
        <v>1</v>
      </c>
      <c r="DJ15">
        <v>2</v>
      </c>
      <c r="DK15">
        <v>1</v>
      </c>
      <c r="DL15" t="s">
        <v>208</v>
      </c>
      <c r="DM15" t="s">
        <v>209</v>
      </c>
      <c r="DN15">
        <v>3</v>
      </c>
      <c r="DO15" t="s">
        <v>212</v>
      </c>
      <c r="DP15" t="s">
        <v>213</v>
      </c>
    </row>
    <row r="16" spans="1:120">
      <c r="A16">
        <v>21</v>
      </c>
      <c r="B16" t="s">
        <v>251</v>
      </c>
      <c r="C16" t="s">
        <v>289</v>
      </c>
      <c r="D16" t="s">
        <v>173</v>
      </c>
      <c r="E16" t="s">
        <v>290</v>
      </c>
      <c r="F16" t="s">
        <v>252</v>
      </c>
      <c r="G16" t="s">
        <v>291</v>
      </c>
      <c r="H16">
        <v>0</v>
      </c>
      <c r="I16">
        <v>1</v>
      </c>
      <c r="J16">
        <v>5</v>
      </c>
      <c r="K16">
        <v>12000</v>
      </c>
      <c r="L16">
        <v>3</v>
      </c>
      <c r="M16">
        <v>0</v>
      </c>
      <c r="N16">
        <v>5</v>
      </c>
      <c r="O16">
        <v>5</v>
      </c>
      <c r="P16">
        <v>0</v>
      </c>
      <c r="Q16">
        <v>0</v>
      </c>
      <c r="R16">
        <v>0</v>
      </c>
      <c r="S16">
        <v>5</v>
      </c>
      <c r="T16">
        <v>1</v>
      </c>
      <c r="U16">
        <v>3</v>
      </c>
      <c r="V16">
        <v>3</v>
      </c>
      <c r="X16">
        <v>0</v>
      </c>
      <c r="Y16">
        <v>3</v>
      </c>
      <c r="Z16">
        <v>0</v>
      </c>
      <c r="AA16">
        <v>5</v>
      </c>
      <c r="AB16">
        <v>0</v>
      </c>
      <c r="AC16">
        <v>3</v>
      </c>
      <c r="AD16">
        <v>5</v>
      </c>
      <c r="AE16">
        <v>5</v>
      </c>
      <c r="AF16">
        <v>0</v>
      </c>
      <c r="AG16">
        <v>3</v>
      </c>
      <c r="AH16">
        <v>5</v>
      </c>
      <c r="AI16">
        <v>5</v>
      </c>
      <c r="AJ16">
        <v>0</v>
      </c>
      <c r="AK16">
        <v>0</v>
      </c>
      <c r="AL16">
        <v>0</v>
      </c>
      <c r="AM16">
        <v>5</v>
      </c>
      <c r="AN16">
        <v>3</v>
      </c>
      <c r="AO16" t="s">
        <v>292</v>
      </c>
      <c r="AQ16" t="s">
        <v>293</v>
      </c>
      <c r="AR16" t="s">
        <v>127</v>
      </c>
      <c r="AS16" t="s">
        <v>127</v>
      </c>
      <c r="AT16" t="s">
        <v>294</v>
      </c>
      <c r="AU16">
        <v>5</v>
      </c>
      <c r="AV16">
        <v>3</v>
      </c>
      <c r="AW16">
        <v>10000</v>
      </c>
      <c r="AX16">
        <v>5</v>
      </c>
      <c r="AY16">
        <v>5</v>
      </c>
      <c r="AZ16">
        <v>3</v>
      </c>
      <c r="BA16">
        <v>5</v>
      </c>
      <c r="BB16">
        <v>0</v>
      </c>
      <c r="BC16">
        <v>5</v>
      </c>
      <c r="BD16">
        <v>5</v>
      </c>
      <c r="BE16">
        <v>5</v>
      </c>
      <c r="BF16">
        <v>5</v>
      </c>
      <c r="BG16">
        <v>0</v>
      </c>
      <c r="BH16">
        <v>5</v>
      </c>
      <c r="BI16">
        <v>5</v>
      </c>
      <c r="BJ16">
        <v>5</v>
      </c>
      <c r="BK16">
        <v>5</v>
      </c>
      <c r="BL16">
        <v>3</v>
      </c>
      <c r="BM16">
        <v>5</v>
      </c>
      <c r="BN16">
        <v>0</v>
      </c>
      <c r="BO16">
        <v>5</v>
      </c>
      <c r="BP16">
        <v>5</v>
      </c>
      <c r="BQ16">
        <v>5</v>
      </c>
      <c r="BR16">
        <v>3</v>
      </c>
      <c r="BS16">
        <v>0</v>
      </c>
      <c r="BT16">
        <v>5</v>
      </c>
      <c r="BU16">
        <v>5</v>
      </c>
      <c r="BV16">
        <v>3</v>
      </c>
      <c r="BW16">
        <v>4</v>
      </c>
      <c r="BX16">
        <v>1</v>
      </c>
      <c r="BY16">
        <v>1</v>
      </c>
      <c r="BZ16">
        <v>2</v>
      </c>
      <c r="CA16" t="s">
        <v>295</v>
      </c>
      <c r="CB16" t="s">
        <v>296</v>
      </c>
      <c r="CC16">
        <v>3</v>
      </c>
      <c r="CD16" t="s">
        <v>297</v>
      </c>
      <c r="CE16" t="s">
        <v>298</v>
      </c>
      <c r="CF16">
        <v>5</v>
      </c>
      <c r="CG16">
        <v>2</v>
      </c>
      <c r="CI16">
        <v>3</v>
      </c>
      <c r="CJ16">
        <v>5</v>
      </c>
      <c r="CK16">
        <v>3</v>
      </c>
      <c r="CL16">
        <v>5</v>
      </c>
      <c r="CM16">
        <v>0</v>
      </c>
      <c r="CN16">
        <v>5</v>
      </c>
      <c r="CO16">
        <v>5</v>
      </c>
      <c r="CP16">
        <v>3</v>
      </c>
      <c r="CQ16">
        <v>3</v>
      </c>
      <c r="CR16">
        <v>0</v>
      </c>
      <c r="CS16">
        <v>5</v>
      </c>
      <c r="CT16">
        <v>3</v>
      </c>
      <c r="CU16">
        <v>3</v>
      </c>
      <c r="CV16">
        <v>5</v>
      </c>
      <c r="CW16">
        <v>3</v>
      </c>
      <c r="CX16">
        <v>5</v>
      </c>
      <c r="CY16">
        <v>0</v>
      </c>
      <c r="CZ16">
        <v>5</v>
      </c>
      <c r="DA16">
        <v>3</v>
      </c>
      <c r="DB16">
        <v>3</v>
      </c>
      <c r="DC16">
        <v>3</v>
      </c>
      <c r="DD16">
        <v>0</v>
      </c>
      <c r="DE16">
        <v>3</v>
      </c>
      <c r="DF16">
        <v>5</v>
      </c>
      <c r="DG16">
        <v>2</v>
      </c>
      <c r="DH16">
        <v>3</v>
      </c>
      <c r="DI16">
        <v>1</v>
      </c>
      <c r="DJ16">
        <v>2</v>
      </c>
      <c r="DK16">
        <v>2</v>
      </c>
      <c r="DL16" t="s">
        <v>295</v>
      </c>
      <c r="DM16" t="s">
        <v>296</v>
      </c>
      <c r="DN16">
        <v>4</v>
      </c>
      <c r="DO16" t="s">
        <v>299</v>
      </c>
      <c r="DP16" t="s">
        <v>300</v>
      </c>
    </row>
    <row r="17" spans="1:126">
      <c r="A17">
        <v>13</v>
      </c>
      <c r="B17" t="s">
        <v>251</v>
      </c>
      <c r="C17" t="s">
        <v>182</v>
      </c>
      <c r="D17" t="s">
        <v>183</v>
      </c>
      <c r="E17" t="s">
        <v>184</v>
      </c>
      <c r="F17" t="s">
        <v>185</v>
      </c>
      <c r="H17">
        <v>1</v>
      </c>
      <c r="I17">
        <v>1</v>
      </c>
      <c r="J17">
        <v>5</v>
      </c>
      <c r="K17">
        <v>2500</v>
      </c>
      <c r="L17">
        <v>3</v>
      </c>
      <c r="M17">
        <v>1</v>
      </c>
      <c r="N17">
        <v>1</v>
      </c>
      <c r="O17">
        <v>0</v>
      </c>
      <c r="P17">
        <v>0</v>
      </c>
      <c r="Q17">
        <v>0</v>
      </c>
      <c r="R17">
        <v>0</v>
      </c>
      <c r="S17">
        <v>0</v>
      </c>
      <c r="T17">
        <v>0</v>
      </c>
      <c r="U17">
        <v>1</v>
      </c>
      <c r="V17">
        <v>0</v>
      </c>
      <c r="X17">
        <v>0</v>
      </c>
      <c r="Y17">
        <v>0</v>
      </c>
      <c r="Z17">
        <v>1</v>
      </c>
      <c r="AA17">
        <v>0</v>
      </c>
      <c r="AB17">
        <v>0</v>
      </c>
      <c r="AC17">
        <v>0</v>
      </c>
      <c r="AD17">
        <v>0</v>
      </c>
      <c r="AE17">
        <v>0</v>
      </c>
      <c r="AF17">
        <v>3</v>
      </c>
      <c r="AG17">
        <v>3</v>
      </c>
      <c r="AH17">
        <v>3</v>
      </c>
      <c r="AI17">
        <v>1</v>
      </c>
      <c r="AJ17">
        <v>1</v>
      </c>
      <c r="AK17">
        <v>5</v>
      </c>
      <c r="AL17">
        <v>1</v>
      </c>
      <c r="AM17">
        <v>3</v>
      </c>
      <c r="AN17">
        <v>1</v>
      </c>
      <c r="AO17" t="s">
        <v>186</v>
      </c>
      <c r="AQ17" t="s">
        <v>187</v>
      </c>
      <c r="AR17" t="s">
        <v>127</v>
      </c>
      <c r="AS17" t="s">
        <v>127</v>
      </c>
      <c r="AT17" t="s">
        <v>188</v>
      </c>
      <c r="AU17">
        <v>5</v>
      </c>
      <c r="AV17">
        <v>4</v>
      </c>
      <c r="AX17">
        <v>5</v>
      </c>
      <c r="AY17">
        <v>5</v>
      </c>
      <c r="AZ17">
        <v>5</v>
      </c>
      <c r="BA17">
        <v>5</v>
      </c>
      <c r="BB17">
        <v>1</v>
      </c>
      <c r="BC17">
        <v>3</v>
      </c>
      <c r="BD17">
        <v>1</v>
      </c>
      <c r="BE17">
        <v>3</v>
      </c>
      <c r="BF17">
        <v>5</v>
      </c>
      <c r="BG17">
        <v>1</v>
      </c>
      <c r="BH17">
        <v>1</v>
      </c>
      <c r="BI17">
        <v>1</v>
      </c>
      <c r="BJ17">
        <v>5</v>
      </c>
      <c r="BK17">
        <v>5</v>
      </c>
      <c r="BL17">
        <v>5</v>
      </c>
      <c r="BM17">
        <v>3</v>
      </c>
      <c r="BN17">
        <v>1</v>
      </c>
      <c r="BO17">
        <v>1</v>
      </c>
      <c r="BP17">
        <v>1</v>
      </c>
      <c r="BQ17">
        <v>1</v>
      </c>
      <c r="BR17">
        <v>1</v>
      </c>
      <c r="BS17">
        <v>1</v>
      </c>
      <c r="BT17">
        <v>1</v>
      </c>
      <c r="BU17">
        <v>1</v>
      </c>
      <c r="BV17">
        <v>5</v>
      </c>
      <c r="BW17">
        <v>4</v>
      </c>
      <c r="BX17">
        <v>1</v>
      </c>
      <c r="BY17">
        <v>3</v>
      </c>
      <c r="BZ17">
        <v>2</v>
      </c>
      <c r="CA17" t="s">
        <v>189</v>
      </c>
      <c r="CC17">
        <v>3</v>
      </c>
      <c r="CE17" t="s">
        <v>190</v>
      </c>
      <c r="CF17">
        <v>5</v>
      </c>
      <c r="CG17">
        <v>4</v>
      </c>
      <c r="CI17">
        <v>5</v>
      </c>
      <c r="CJ17">
        <v>5</v>
      </c>
      <c r="CK17">
        <v>3</v>
      </c>
      <c r="CL17">
        <v>3</v>
      </c>
      <c r="CM17">
        <v>1</v>
      </c>
      <c r="CN17">
        <v>1</v>
      </c>
      <c r="CO17">
        <v>1</v>
      </c>
      <c r="CP17">
        <v>1</v>
      </c>
      <c r="CQ17">
        <v>1</v>
      </c>
      <c r="CR17">
        <v>1</v>
      </c>
      <c r="CS17">
        <v>1</v>
      </c>
      <c r="CT17">
        <v>1</v>
      </c>
      <c r="CU17">
        <v>5</v>
      </c>
      <c r="CV17">
        <v>5</v>
      </c>
      <c r="CW17">
        <v>3</v>
      </c>
      <c r="CX17">
        <v>5</v>
      </c>
      <c r="CY17">
        <v>1</v>
      </c>
      <c r="CZ17">
        <v>1</v>
      </c>
      <c r="DA17">
        <v>1</v>
      </c>
      <c r="DB17">
        <v>1</v>
      </c>
      <c r="DC17">
        <v>1</v>
      </c>
      <c r="DD17">
        <v>1</v>
      </c>
      <c r="DE17">
        <v>1</v>
      </c>
      <c r="DF17">
        <v>1</v>
      </c>
      <c r="DG17">
        <v>5</v>
      </c>
      <c r="DH17">
        <v>4</v>
      </c>
      <c r="DI17">
        <v>1</v>
      </c>
      <c r="DJ17">
        <v>2</v>
      </c>
      <c r="DK17">
        <v>2</v>
      </c>
      <c r="DL17" t="s">
        <v>191</v>
      </c>
      <c r="DN17">
        <v>3</v>
      </c>
    </row>
    <row r="18" spans="1:126">
      <c r="A18">
        <v>9</v>
      </c>
      <c r="B18" t="s">
        <v>251</v>
      </c>
      <c r="C18" t="s">
        <v>301</v>
      </c>
      <c r="D18" t="s">
        <v>302</v>
      </c>
      <c r="E18" t="s">
        <v>303</v>
      </c>
      <c r="F18" t="s">
        <v>304</v>
      </c>
      <c r="G18" t="s">
        <v>305</v>
      </c>
      <c r="H18">
        <v>1</v>
      </c>
      <c r="I18">
        <v>1</v>
      </c>
      <c r="J18">
        <v>1</v>
      </c>
      <c r="K18">
        <v>50</v>
      </c>
      <c r="L18">
        <v>0</v>
      </c>
      <c r="M18">
        <v>0</v>
      </c>
      <c r="N18">
        <v>0</v>
      </c>
      <c r="O18">
        <v>0</v>
      </c>
      <c r="P18">
        <v>0</v>
      </c>
      <c r="Q18">
        <v>0</v>
      </c>
      <c r="R18">
        <v>0</v>
      </c>
      <c r="S18">
        <v>0</v>
      </c>
      <c r="T18">
        <v>0</v>
      </c>
      <c r="U18">
        <v>3</v>
      </c>
      <c r="V18">
        <v>0</v>
      </c>
      <c r="X18">
        <v>0</v>
      </c>
      <c r="Y18">
        <v>0</v>
      </c>
      <c r="Z18">
        <v>0</v>
      </c>
      <c r="AA18">
        <v>0</v>
      </c>
      <c r="AB18">
        <v>0</v>
      </c>
      <c r="AC18">
        <v>0</v>
      </c>
      <c r="AD18">
        <v>0</v>
      </c>
      <c r="AE18">
        <v>0</v>
      </c>
      <c r="AF18">
        <v>0</v>
      </c>
      <c r="AG18">
        <v>0</v>
      </c>
      <c r="AH18">
        <v>0</v>
      </c>
      <c r="AI18">
        <v>0</v>
      </c>
      <c r="AJ18">
        <v>0</v>
      </c>
      <c r="AK18">
        <v>0</v>
      </c>
      <c r="AL18">
        <v>0</v>
      </c>
      <c r="AM18">
        <v>0</v>
      </c>
      <c r="AN18">
        <v>0</v>
      </c>
      <c r="AO18" t="s">
        <v>306</v>
      </c>
      <c r="AQ18" t="s">
        <v>307</v>
      </c>
      <c r="AR18" t="s">
        <v>127</v>
      </c>
      <c r="AS18" t="s">
        <v>127</v>
      </c>
      <c r="AT18" t="s">
        <v>308</v>
      </c>
      <c r="AU18">
        <v>3</v>
      </c>
      <c r="AV18">
        <v>3</v>
      </c>
      <c r="AW18">
        <v>500</v>
      </c>
      <c r="AX18">
        <v>0</v>
      </c>
      <c r="AY18">
        <v>5</v>
      </c>
      <c r="AZ18">
        <v>5</v>
      </c>
      <c r="BA18">
        <v>5</v>
      </c>
      <c r="BB18">
        <v>5</v>
      </c>
      <c r="BC18">
        <v>0</v>
      </c>
      <c r="BD18">
        <v>5</v>
      </c>
      <c r="BE18">
        <v>5</v>
      </c>
      <c r="BF18">
        <v>5</v>
      </c>
      <c r="BG18">
        <v>5</v>
      </c>
      <c r="BH18">
        <v>3</v>
      </c>
      <c r="BI18">
        <v>0</v>
      </c>
      <c r="BJ18">
        <v>0</v>
      </c>
      <c r="BK18">
        <v>0</v>
      </c>
      <c r="BL18">
        <v>5</v>
      </c>
      <c r="BM18">
        <v>5</v>
      </c>
      <c r="BN18">
        <v>5</v>
      </c>
      <c r="BP18">
        <v>5</v>
      </c>
      <c r="BQ18">
        <v>5</v>
      </c>
      <c r="BR18">
        <v>5</v>
      </c>
      <c r="BS18">
        <v>5</v>
      </c>
      <c r="BT18">
        <v>5</v>
      </c>
      <c r="BU18">
        <v>0</v>
      </c>
      <c r="BV18">
        <v>2</v>
      </c>
      <c r="BW18">
        <v>4</v>
      </c>
      <c r="BX18">
        <v>1</v>
      </c>
      <c r="BY18">
        <v>2</v>
      </c>
      <c r="BZ18">
        <v>1</v>
      </c>
      <c r="CA18" t="s">
        <v>180</v>
      </c>
      <c r="CC18">
        <v>4</v>
      </c>
      <c r="CF18">
        <v>6</v>
      </c>
      <c r="CG18">
        <v>0</v>
      </c>
    </row>
    <row r="19" spans="1:126">
      <c r="A19">
        <v>1</v>
      </c>
      <c r="B19" t="s">
        <v>251</v>
      </c>
      <c r="C19" t="s">
        <v>272</v>
      </c>
      <c r="D19" t="s">
        <v>193</v>
      </c>
      <c r="E19" t="s">
        <v>273</v>
      </c>
      <c r="F19" t="s">
        <v>265</v>
      </c>
      <c r="G19" t="s">
        <v>274</v>
      </c>
      <c r="H19">
        <v>2</v>
      </c>
      <c r="I19">
        <v>1</v>
      </c>
      <c r="K19">
        <v>20</v>
      </c>
      <c r="L19">
        <v>1</v>
      </c>
      <c r="M19">
        <v>0</v>
      </c>
      <c r="N19">
        <v>0</v>
      </c>
      <c r="O19">
        <v>3</v>
      </c>
      <c r="P19">
        <v>3</v>
      </c>
      <c r="Q19">
        <v>1</v>
      </c>
      <c r="R19">
        <v>3</v>
      </c>
      <c r="S19">
        <v>1</v>
      </c>
      <c r="T19">
        <v>1</v>
      </c>
      <c r="U19">
        <v>1</v>
      </c>
      <c r="W19" t="s">
        <v>386</v>
      </c>
      <c r="X19">
        <v>0</v>
      </c>
      <c r="Y19">
        <v>3</v>
      </c>
      <c r="Z19">
        <v>3</v>
      </c>
      <c r="AA19">
        <v>1</v>
      </c>
      <c r="AB19">
        <v>3</v>
      </c>
      <c r="AD19">
        <v>3</v>
      </c>
      <c r="AE19">
        <v>1</v>
      </c>
      <c r="AF19">
        <v>3</v>
      </c>
      <c r="AG19">
        <v>5</v>
      </c>
      <c r="AH19">
        <v>3</v>
      </c>
      <c r="AI19">
        <v>3</v>
      </c>
      <c r="AJ19">
        <v>1</v>
      </c>
      <c r="AK19">
        <v>3</v>
      </c>
      <c r="AL19">
        <v>3</v>
      </c>
      <c r="AM19">
        <v>3</v>
      </c>
      <c r="AN19">
        <v>3</v>
      </c>
      <c r="AO19" t="s">
        <v>275</v>
      </c>
      <c r="AQ19" t="s">
        <v>276</v>
      </c>
      <c r="AR19" t="s">
        <v>127</v>
      </c>
      <c r="AS19" t="s">
        <v>127</v>
      </c>
      <c r="AT19" t="s">
        <v>277</v>
      </c>
      <c r="AU19">
        <v>3</v>
      </c>
      <c r="AV19">
        <v>1</v>
      </c>
      <c r="AW19">
        <v>300</v>
      </c>
      <c r="AX19">
        <v>1</v>
      </c>
      <c r="AY19">
        <v>3</v>
      </c>
      <c r="AZ19">
        <v>1</v>
      </c>
      <c r="BA19">
        <v>1</v>
      </c>
      <c r="BB19">
        <v>1</v>
      </c>
      <c r="BC19">
        <v>3</v>
      </c>
      <c r="BD19">
        <v>5</v>
      </c>
      <c r="BE19">
        <v>3</v>
      </c>
      <c r="BF19">
        <v>1</v>
      </c>
      <c r="BG19">
        <v>3</v>
      </c>
      <c r="BH19">
        <v>3</v>
      </c>
      <c r="BI19">
        <v>1</v>
      </c>
      <c r="BJ19">
        <v>1</v>
      </c>
      <c r="BK19">
        <v>3</v>
      </c>
      <c r="BL19">
        <v>1</v>
      </c>
      <c r="BM19">
        <v>3</v>
      </c>
      <c r="BN19">
        <v>1</v>
      </c>
      <c r="BO19">
        <v>3</v>
      </c>
      <c r="BP19">
        <v>3</v>
      </c>
      <c r="BQ19">
        <v>3</v>
      </c>
      <c r="BR19">
        <v>3</v>
      </c>
      <c r="BS19">
        <v>3</v>
      </c>
      <c r="BT19">
        <v>3</v>
      </c>
      <c r="BU19">
        <v>1</v>
      </c>
      <c r="BV19">
        <v>4</v>
      </c>
      <c r="BW19">
        <v>4</v>
      </c>
      <c r="BX19">
        <v>1</v>
      </c>
      <c r="BY19">
        <v>2</v>
      </c>
      <c r="BZ19">
        <v>2</v>
      </c>
      <c r="CA19" t="s">
        <v>278</v>
      </c>
      <c r="CB19" t="s">
        <v>279</v>
      </c>
      <c r="CC19">
        <v>2</v>
      </c>
      <c r="CD19" t="s">
        <v>280</v>
      </c>
      <c r="CF19">
        <v>6</v>
      </c>
      <c r="CG19">
        <v>0</v>
      </c>
      <c r="DP19" t="s">
        <v>281</v>
      </c>
    </row>
    <row r="20" spans="1:126">
      <c r="A20">
        <v>12</v>
      </c>
      <c r="B20" t="s">
        <v>251</v>
      </c>
      <c r="C20" t="s">
        <v>172</v>
      </c>
      <c r="D20" t="s">
        <v>173</v>
      </c>
      <c r="E20" t="s">
        <v>175</v>
      </c>
      <c r="F20" t="s">
        <v>176</v>
      </c>
      <c r="H20">
        <v>2</v>
      </c>
      <c r="I20">
        <v>1</v>
      </c>
      <c r="J20">
        <v>1</v>
      </c>
      <c r="K20">
        <v>20</v>
      </c>
      <c r="L20">
        <v>3</v>
      </c>
      <c r="M20">
        <v>3</v>
      </c>
      <c r="N20">
        <v>3</v>
      </c>
      <c r="O20">
        <v>3</v>
      </c>
      <c r="P20">
        <v>3</v>
      </c>
      <c r="Q20">
        <v>3</v>
      </c>
      <c r="R20">
        <v>3</v>
      </c>
      <c r="S20">
        <v>3</v>
      </c>
      <c r="T20">
        <v>3</v>
      </c>
      <c r="U20">
        <v>3</v>
      </c>
      <c r="V20">
        <v>3</v>
      </c>
      <c r="X20">
        <v>3</v>
      </c>
      <c r="Y20">
        <v>3</v>
      </c>
      <c r="Z20">
        <v>3</v>
      </c>
      <c r="AA20">
        <v>3</v>
      </c>
      <c r="AB20">
        <v>5</v>
      </c>
      <c r="AC20">
        <v>3</v>
      </c>
      <c r="AD20">
        <v>5</v>
      </c>
      <c r="AE20">
        <v>5</v>
      </c>
      <c r="AF20">
        <v>3</v>
      </c>
      <c r="AG20">
        <v>1</v>
      </c>
      <c r="AH20">
        <v>5</v>
      </c>
      <c r="AI20">
        <v>3</v>
      </c>
      <c r="AJ20">
        <v>1</v>
      </c>
      <c r="AK20">
        <v>1</v>
      </c>
      <c r="AL20">
        <v>3</v>
      </c>
      <c r="AM20">
        <v>3</v>
      </c>
      <c r="AN20">
        <v>1</v>
      </c>
      <c r="AO20" t="s">
        <v>177</v>
      </c>
      <c r="AQ20" t="s">
        <v>259</v>
      </c>
      <c r="AR20" t="s">
        <v>127</v>
      </c>
      <c r="AS20" t="s">
        <v>140</v>
      </c>
      <c r="AT20" t="s">
        <v>179</v>
      </c>
      <c r="AU20">
        <v>1</v>
      </c>
      <c r="AV20">
        <v>1</v>
      </c>
      <c r="AW20">
        <v>10</v>
      </c>
      <c r="AX20">
        <v>1</v>
      </c>
      <c r="AY20">
        <v>3</v>
      </c>
      <c r="AZ20">
        <v>1</v>
      </c>
      <c r="BA20">
        <v>3</v>
      </c>
      <c r="BB20">
        <v>1</v>
      </c>
      <c r="BC20">
        <v>1</v>
      </c>
      <c r="BD20">
        <v>1</v>
      </c>
      <c r="BE20">
        <v>1</v>
      </c>
      <c r="BF20">
        <v>1</v>
      </c>
      <c r="BG20">
        <v>1</v>
      </c>
      <c r="BH20">
        <v>3</v>
      </c>
      <c r="BI20">
        <v>1</v>
      </c>
      <c r="BJ20">
        <v>1</v>
      </c>
      <c r="BK20">
        <v>1</v>
      </c>
      <c r="BL20">
        <v>1</v>
      </c>
      <c r="BM20">
        <v>1</v>
      </c>
      <c r="BN20">
        <v>1</v>
      </c>
      <c r="BO20">
        <v>1</v>
      </c>
      <c r="BP20">
        <v>1</v>
      </c>
      <c r="BQ20">
        <v>1</v>
      </c>
      <c r="BR20">
        <v>1</v>
      </c>
      <c r="BS20">
        <v>1</v>
      </c>
      <c r="BT20">
        <v>1</v>
      </c>
      <c r="BU20">
        <v>1</v>
      </c>
      <c r="BV20">
        <v>5</v>
      </c>
      <c r="BW20">
        <v>4</v>
      </c>
      <c r="BX20">
        <v>1</v>
      </c>
      <c r="BY20">
        <v>2</v>
      </c>
      <c r="BZ20">
        <v>2</v>
      </c>
      <c r="CA20" t="s">
        <v>180</v>
      </c>
      <c r="CC20">
        <v>2</v>
      </c>
      <c r="CD20" t="s">
        <v>181</v>
      </c>
      <c r="DP20" t="s">
        <v>174</v>
      </c>
    </row>
    <row r="21" spans="1:126">
      <c r="A21">
        <v>2</v>
      </c>
      <c r="B21" t="s">
        <v>251</v>
      </c>
      <c r="C21" t="s">
        <v>192</v>
      </c>
      <c r="D21" t="s">
        <v>193</v>
      </c>
      <c r="E21" t="s">
        <v>273</v>
      </c>
      <c r="F21" t="s">
        <v>195</v>
      </c>
      <c r="H21">
        <v>1</v>
      </c>
      <c r="I21">
        <v>1</v>
      </c>
      <c r="J21">
        <v>1</v>
      </c>
      <c r="K21">
        <v>50</v>
      </c>
      <c r="L21">
        <v>3</v>
      </c>
      <c r="M21">
        <v>1</v>
      </c>
      <c r="N21">
        <v>1</v>
      </c>
      <c r="O21">
        <v>5</v>
      </c>
      <c r="P21">
        <v>3</v>
      </c>
      <c r="Q21">
        <v>0</v>
      </c>
      <c r="R21">
        <v>3</v>
      </c>
      <c r="S21">
        <v>0</v>
      </c>
      <c r="T21">
        <v>0</v>
      </c>
      <c r="U21">
        <v>1</v>
      </c>
      <c r="V21">
        <v>0</v>
      </c>
      <c r="W21" t="s">
        <v>386</v>
      </c>
      <c r="X21">
        <v>0</v>
      </c>
      <c r="Y21">
        <v>3</v>
      </c>
      <c r="Z21">
        <v>0</v>
      </c>
      <c r="AA21">
        <v>0</v>
      </c>
      <c r="AB21">
        <v>0</v>
      </c>
      <c r="AC21">
        <v>0</v>
      </c>
      <c r="AD21">
        <v>0</v>
      </c>
      <c r="AE21">
        <v>0</v>
      </c>
      <c r="AF21">
        <v>1</v>
      </c>
      <c r="AG21">
        <v>3</v>
      </c>
      <c r="AH21">
        <v>3</v>
      </c>
      <c r="AI21">
        <v>3</v>
      </c>
      <c r="AJ21">
        <v>3</v>
      </c>
      <c r="AK21">
        <v>1</v>
      </c>
      <c r="AL21">
        <v>3</v>
      </c>
      <c r="AM21">
        <v>1</v>
      </c>
      <c r="AN21">
        <v>1</v>
      </c>
      <c r="AO21" t="s">
        <v>267</v>
      </c>
      <c r="AP21" t="s">
        <v>268</v>
      </c>
      <c r="AQ21" t="s">
        <v>196</v>
      </c>
      <c r="AR21" t="s">
        <v>127</v>
      </c>
      <c r="AS21" t="s">
        <v>140</v>
      </c>
      <c r="AT21" t="s">
        <v>197</v>
      </c>
      <c r="AU21">
        <v>3</v>
      </c>
      <c r="AV21">
        <v>1</v>
      </c>
      <c r="AW21">
        <v>50</v>
      </c>
      <c r="AX21">
        <v>1</v>
      </c>
      <c r="AY21">
        <v>1</v>
      </c>
      <c r="AZ21">
        <v>1</v>
      </c>
      <c r="BA21">
        <v>3</v>
      </c>
      <c r="BB21">
        <v>1</v>
      </c>
      <c r="BC21">
        <v>1</v>
      </c>
      <c r="BD21">
        <v>5</v>
      </c>
      <c r="BE21">
        <v>1</v>
      </c>
      <c r="BF21">
        <v>1</v>
      </c>
      <c r="BG21">
        <v>1</v>
      </c>
      <c r="BH21">
        <v>1</v>
      </c>
      <c r="BI21">
        <v>1</v>
      </c>
      <c r="BJ21">
        <v>1</v>
      </c>
      <c r="BK21">
        <v>3</v>
      </c>
      <c r="BL21">
        <v>3</v>
      </c>
      <c r="BM21">
        <v>3</v>
      </c>
      <c r="BN21">
        <v>1</v>
      </c>
      <c r="BO21">
        <v>1</v>
      </c>
      <c r="BP21">
        <v>5</v>
      </c>
      <c r="BQ21">
        <v>1</v>
      </c>
      <c r="BR21">
        <v>1</v>
      </c>
      <c r="BS21">
        <v>1</v>
      </c>
      <c r="BT21">
        <v>1</v>
      </c>
      <c r="BU21">
        <v>1</v>
      </c>
      <c r="BV21">
        <v>4</v>
      </c>
      <c r="BW21">
        <v>4</v>
      </c>
      <c r="BX21">
        <v>1</v>
      </c>
      <c r="BY21">
        <v>2</v>
      </c>
      <c r="BZ21">
        <v>2</v>
      </c>
      <c r="CA21" t="s">
        <v>198</v>
      </c>
      <c r="CB21" t="s">
        <v>199</v>
      </c>
      <c r="CC21">
        <v>1</v>
      </c>
      <c r="CD21" t="s">
        <v>200</v>
      </c>
      <c r="DP21" t="s">
        <v>201</v>
      </c>
    </row>
    <row r="22" spans="1:126">
      <c r="A22">
        <v>5</v>
      </c>
      <c r="B22" t="s">
        <v>251</v>
      </c>
      <c r="C22" t="s">
        <v>309</v>
      </c>
      <c r="D22" t="s">
        <v>270</v>
      </c>
      <c r="E22" s="3" t="s">
        <v>310</v>
      </c>
      <c r="F22" t="s">
        <v>185</v>
      </c>
      <c r="G22" t="s">
        <v>311</v>
      </c>
      <c r="H22">
        <v>1</v>
      </c>
      <c r="I22">
        <v>1</v>
      </c>
      <c r="J22">
        <v>1</v>
      </c>
      <c r="L22">
        <v>3</v>
      </c>
      <c r="O22">
        <v>5</v>
      </c>
      <c r="P22">
        <v>5</v>
      </c>
      <c r="R22">
        <v>5</v>
      </c>
      <c r="X22">
        <v>5</v>
      </c>
      <c r="Y22">
        <v>1</v>
      </c>
      <c r="Z22">
        <v>1</v>
      </c>
      <c r="AA22">
        <v>5</v>
      </c>
      <c r="AB22">
        <v>1</v>
      </c>
      <c r="AC22">
        <v>1</v>
      </c>
      <c r="AD22">
        <v>3</v>
      </c>
      <c r="AE22">
        <v>1</v>
      </c>
      <c r="AF22">
        <v>3</v>
      </c>
      <c r="AG22">
        <v>3</v>
      </c>
      <c r="AH22">
        <v>3</v>
      </c>
      <c r="AI22">
        <v>3</v>
      </c>
      <c r="AJ22">
        <v>1</v>
      </c>
      <c r="AK22">
        <v>3</v>
      </c>
      <c r="AL22">
        <v>1</v>
      </c>
      <c r="AM22">
        <v>1</v>
      </c>
      <c r="AN22">
        <v>1</v>
      </c>
      <c r="AO22" t="s">
        <v>312</v>
      </c>
      <c r="AP22" t="s">
        <v>313</v>
      </c>
      <c r="AR22" t="s">
        <v>127</v>
      </c>
      <c r="AS22" t="s">
        <v>127</v>
      </c>
      <c r="AT22" t="s">
        <v>314</v>
      </c>
      <c r="AU22">
        <v>3</v>
      </c>
      <c r="AV22">
        <v>0</v>
      </c>
      <c r="AX22">
        <v>1</v>
      </c>
      <c r="AY22">
        <v>3</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row>
    <row r="23" spans="1:126">
      <c r="A23">
        <v>14</v>
      </c>
      <c r="B23" t="s">
        <v>260</v>
      </c>
      <c r="C23" t="s">
        <v>160</v>
      </c>
      <c r="D23" t="s">
        <v>161</v>
      </c>
      <c r="E23" t="s">
        <v>237</v>
      </c>
      <c r="F23" t="s">
        <v>233</v>
      </c>
      <c r="H23">
        <v>1</v>
      </c>
      <c r="I23">
        <v>1</v>
      </c>
      <c r="J23">
        <v>2</v>
      </c>
      <c r="K23">
        <v>1700</v>
      </c>
      <c r="L23">
        <v>3</v>
      </c>
      <c r="M23">
        <v>5</v>
      </c>
      <c r="N23">
        <v>5</v>
      </c>
      <c r="O23">
        <v>0</v>
      </c>
      <c r="P23">
        <v>0</v>
      </c>
      <c r="Q23">
        <v>0</v>
      </c>
      <c r="R23">
        <v>5</v>
      </c>
      <c r="S23">
        <v>3</v>
      </c>
      <c r="T23">
        <v>3</v>
      </c>
      <c r="U23">
        <v>5</v>
      </c>
      <c r="V23">
        <v>5</v>
      </c>
      <c r="X23">
        <v>5</v>
      </c>
      <c r="Y23">
        <v>5</v>
      </c>
      <c r="Z23">
        <v>5</v>
      </c>
      <c r="AA23">
        <v>0</v>
      </c>
      <c r="AB23">
        <v>0</v>
      </c>
      <c r="AC23">
        <v>0</v>
      </c>
      <c r="AD23">
        <v>3</v>
      </c>
      <c r="AE23">
        <v>0</v>
      </c>
      <c r="AF23">
        <v>3</v>
      </c>
      <c r="AG23">
        <v>3</v>
      </c>
      <c r="AH23">
        <v>0</v>
      </c>
      <c r="AI23">
        <v>3</v>
      </c>
      <c r="AJ23">
        <v>0</v>
      </c>
      <c r="AK23">
        <v>0</v>
      </c>
      <c r="AL23">
        <v>3</v>
      </c>
      <c r="AM23">
        <v>3</v>
      </c>
      <c r="AN23">
        <v>5</v>
      </c>
      <c r="AO23" t="s">
        <v>236</v>
      </c>
      <c r="AQ23" t="s">
        <v>234</v>
      </c>
      <c r="AR23" t="s">
        <v>127</v>
      </c>
      <c r="AS23" t="s">
        <v>127</v>
      </c>
      <c r="AT23" t="s">
        <v>235</v>
      </c>
      <c r="AU23">
        <v>4</v>
      </c>
      <c r="AV23">
        <v>2</v>
      </c>
      <c r="AW23">
        <v>101000</v>
      </c>
      <c r="AX23">
        <v>5</v>
      </c>
      <c r="AY23">
        <v>5</v>
      </c>
      <c r="AZ23">
        <v>5</v>
      </c>
      <c r="BA23">
        <v>5</v>
      </c>
      <c r="BB23">
        <v>5</v>
      </c>
      <c r="BC23">
        <v>5</v>
      </c>
      <c r="BD23">
        <v>5</v>
      </c>
      <c r="BE23">
        <v>5</v>
      </c>
      <c r="BF23">
        <v>5</v>
      </c>
      <c r="BG23">
        <v>5</v>
      </c>
      <c r="BH23">
        <v>5</v>
      </c>
      <c r="BI23">
        <v>5</v>
      </c>
    </row>
    <row r="24" spans="1:126">
      <c r="A24">
        <v>24</v>
      </c>
      <c r="B24" t="s">
        <v>251</v>
      </c>
      <c r="C24" t="s">
        <v>326</v>
      </c>
      <c r="D24" t="s">
        <v>122</v>
      </c>
      <c r="E24" t="s">
        <v>327</v>
      </c>
      <c r="F24" t="s">
        <v>185</v>
      </c>
      <c r="G24" t="s">
        <v>328</v>
      </c>
      <c r="H24">
        <v>2</v>
      </c>
      <c r="I24">
        <v>1</v>
      </c>
      <c r="J24">
        <v>4</v>
      </c>
      <c r="L24">
        <v>3</v>
      </c>
      <c r="M24">
        <v>5</v>
      </c>
      <c r="N24">
        <v>5</v>
      </c>
      <c r="O24">
        <v>5</v>
      </c>
      <c r="P24">
        <v>5</v>
      </c>
      <c r="Q24">
        <v>5</v>
      </c>
      <c r="R24">
        <v>3</v>
      </c>
      <c r="T24">
        <v>0</v>
      </c>
      <c r="U24">
        <v>1</v>
      </c>
      <c r="V24">
        <v>1</v>
      </c>
      <c r="W24" t="s">
        <v>385</v>
      </c>
      <c r="Y24">
        <v>5</v>
      </c>
      <c r="Z24">
        <v>3</v>
      </c>
      <c r="AA24">
        <v>0</v>
      </c>
      <c r="AB24">
        <v>5</v>
      </c>
      <c r="AC24">
        <v>5</v>
      </c>
      <c r="AD24">
        <v>3</v>
      </c>
      <c r="AE24">
        <v>3</v>
      </c>
      <c r="AF24">
        <v>0</v>
      </c>
      <c r="AG24">
        <v>3</v>
      </c>
      <c r="AH24">
        <v>5</v>
      </c>
      <c r="AI24">
        <v>5</v>
      </c>
      <c r="AJ24">
        <v>3</v>
      </c>
      <c r="AK24">
        <v>5</v>
      </c>
      <c r="AL24">
        <v>0</v>
      </c>
      <c r="AM24">
        <v>3</v>
      </c>
      <c r="AN24">
        <v>5</v>
      </c>
      <c r="AO24" t="s">
        <v>329</v>
      </c>
      <c r="AR24" t="s">
        <v>127</v>
      </c>
      <c r="AS24" t="s">
        <v>127</v>
      </c>
      <c r="AT24" t="s">
        <v>330</v>
      </c>
      <c r="AU24">
        <v>4</v>
      </c>
      <c r="AV24">
        <v>1</v>
      </c>
      <c r="AX24">
        <v>5</v>
      </c>
      <c r="AY24">
        <v>3</v>
      </c>
      <c r="AZ24">
        <v>3</v>
      </c>
      <c r="BA24">
        <v>5</v>
      </c>
      <c r="BB24">
        <v>1</v>
      </c>
      <c r="BC24">
        <v>3</v>
      </c>
      <c r="BD24">
        <v>5</v>
      </c>
      <c r="BE24">
        <v>3</v>
      </c>
      <c r="BF24">
        <v>3</v>
      </c>
      <c r="BG24">
        <v>5</v>
      </c>
      <c r="BH24">
        <v>1</v>
      </c>
      <c r="BI24">
        <v>1</v>
      </c>
      <c r="BJ24">
        <v>3</v>
      </c>
      <c r="BK24">
        <v>3</v>
      </c>
      <c r="BL24">
        <v>3</v>
      </c>
      <c r="BM24">
        <v>3</v>
      </c>
      <c r="BN24">
        <v>1</v>
      </c>
      <c r="BO24">
        <v>3</v>
      </c>
      <c r="BP24">
        <v>5</v>
      </c>
      <c r="BQ24">
        <v>3</v>
      </c>
      <c r="BR24">
        <v>3</v>
      </c>
      <c r="BS24">
        <v>3</v>
      </c>
      <c r="BT24">
        <v>1</v>
      </c>
      <c r="BU24">
        <v>1</v>
      </c>
      <c r="BV24">
        <v>3</v>
      </c>
      <c r="BW24">
        <v>3</v>
      </c>
      <c r="BX24">
        <v>1</v>
      </c>
      <c r="BY24">
        <v>1</v>
      </c>
      <c r="BZ24">
        <v>2</v>
      </c>
      <c r="CA24" t="s">
        <v>331</v>
      </c>
      <c r="CC24">
        <v>4</v>
      </c>
      <c r="CD24" t="s">
        <v>332</v>
      </c>
    </row>
    <row r="25" spans="1:126">
      <c r="A25">
        <v>15</v>
      </c>
      <c r="B25" t="s">
        <v>260</v>
      </c>
      <c r="C25" t="s">
        <v>227</v>
      </c>
      <c r="D25" t="s">
        <v>173</v>
      </c>
      <c r="E25" t="s">
        <v>228</v>
      </c>
      <c r="F25" t="s">
        <v>265</v>
      </c>
      <c r="G25" t="s">
        <v>266</v>
      </c>
      <c r="H25">
        <v>1</v>
      </c>
      <c r="I25">
        <v>1</v>
      </c>
      <c r="J25">
        <v>3</v>
      </c>
      <c r="L25">
        <v>1</v>
      </c>
      <c r="M25">
        <v>0</v>
      </c>
      <c r="N25">
        <v>0</v>
      </c>
      <c r="O25">
        <v>0</v>
      </c>
      <c r="P25">
        <v>5</v>
      </c>
      <c r="Q25">
        <v>3</v>
      </c>
      <c r="R25">
        <v>3</v>
      </c>
      <c r="S25">
        <v>1</v>
      </c>
      <c r="T25">
        <v>0</v>
      </c>
      <c r="U25">
        <v>0</v>
      </c>
      <c r="V25">
        <v>0</v>
      </c>
      <c r="X25">
        <v>3</v>
      </c>
      <c r="Y25">
        <v>5</v>
      </c>
      <c r="Z25">
        <v>0</v>
      </c>
      <c r="AA25">
        <v>5</v>
      </c>
      <c r="AB25">
        <v>0</v>
      </c>
      <c r="AC25">
        <v>3</v>
      </c>
      <c r="AD25">
        <v>0</v>
      </c>
      <c r="AE25">
        <v>5</v>
      </c>
      <c r="AF25">
        <v>5</v>
      </c>
      <c r="AG25">
        <v>3</v>
      </c>
      <c r="AH25">
        <v>0</v>
      </c>
      <c r="AI25">
        <v>3</v>
      </c>
      <c r="AJ25">
        <v>1</v>
      </c>
      <c r="AK25">
        <v>0</v>
      </c>
      <c r="AL25">
        <v>5</v>
      </c>
      <c r="AM25">
        <v>1</v>
      </c>
      <c r="AN25">
        <v>1</v>
      </c>
      <c r="AO25" t="s">
        <v>229</v>
      </c>
      <c r="AQ25" t="s">
        <v>230</v>
      </c>
      <c r="AR25" t="s">
        <v>127</v>
      </c>
      <c r="AS25" t="s">
        <v>127</v>
      </c>
      <c r="AT25" t="s">
        <v>231</v>
      </c>
      <c r="AU25">
        <v>5</v>
      </c>
      <c r="AV25">
        <v>2</v>
      </c>
      <c r="AW25">
        <v>445</v>
      </c>
      <c r="AX25">
        <v>3</v>
      </c>
      <c r="AY25">
        <v>1</v>
      </c>
      <c r="AZ25">
        <v>1</v>
      </c>
      <c r="BA25">
        <v>5</v>
      </c>
      <c r="BB25">
        <v>1</v>
      </c>
      <c r="BC25">
        <v>1</v>
      </c>
      <c r="BD25">
        <v>3</v>
      </c>
      <c r="BE25">
        <v>1</v>
      </c>
      <c r="BF25">
        <v>1</v>
      </c>
      <c r="BG25">
        <v>5</v>
      </c>
      <c r="BH25">
        <v>1</v>
      </c>
      <c r="BI25">
        <v>1</v>
      </c>
      <c r="BJ25">
        <v>5</v>
      </c>
      <c r="BK25">
        <v>3</v>
      </c>
      <c r="BL25">
        <v>1</v>
      </c>
      <c r="BM25">
        <v>5</v>
      </c>
      <c r="BN25">
        <v>1</v>
      </c>
      <c r="BO25">
        <v>1</v>
      </c>
      <c r="BP25">
        <v>1</v>
      </c>
      <c r="BQ25">
        <v>1</v>
      </c>
      <c r="BR25">
        <v>1</v>
      </c>
      <c r="BS25">
        <v>3</v>
      </c>
      <c r="BT25">
        <v>1</v>
      </c>
      <c r="BU25">
        <v>1</v>
      </c>
      <c r="BV25">
        <v>3</v>
      </c>
      <c r="BW25">
        <v>3</v>
      </c>
      <c r="BX25">
        <v>1</v>
      </c>
      <c r="BY25">
        <v>4</v>
      </c>
      <c r="BZ25">
        <v>1</v>
      </c>
      <c r="CA25" t="s">
        <v>232</v>
      </c>
      <c r="CC25">
        <v>3</v>
      </c>
    </row>
    <row r="26" spans="1:126">
      <c r="A26">
        <v>7</v>
      </c>
      <c r="B26" t="s">
        <v>251</v>
      </c>
      <c r="E26" t="s">
        <v>136</v>
      </c>
      <c r="F26" t="s">
        <v>137</v>
      </c>
      <c r="H26">
        <v>1</v>
      </c>
      <c r="I26">
        <v>2</v>
      </c>
      <c r="J26">
        <v>1</v>
      </c>
      <c r="K26">
        <v>300</v>
      </c>
      <c r="L26">
        <v>1</v>
      </c>
      <c r="M26">
        <v>0</v>
      </c>
      <c r="N26">
        <v>0</v>
      </c>
      <c r="O26">
        <v>5</v>
      </c>
      <c r="P26">
        <v>0</v>
      </c>
      <c r="Q26">
        <v>0</v>
      </c>
      <c r="R26">
        <v>0</v>
      </c>
      <c r="S26">
        <v>0</v>
      </c>
      <c r="T26">
        <v>3</v>
      </c>
      <c r="U26">
        <v>0</v>
      </c>
      <c r="V26">
        <v>0</v>
      </c>
      <c r="W26" t="s">
        <v>387</v>
      </c>
      <c r="X26">
        <v>0</v>
      </c>
      <c r="Y26">
        <v>0</v>
      </c>
      <c r="Z26">
        <v>0</v>
      </c>
      <c r="AA26">
        <v>0</v>
      </c>
      <c r="AB26">
        <v>3</v>
      </c>
      <c r="AC26">
        <v>5</v>
      </c>
      <c r="AE26">
        <v>0</v>
      </c>
      <c r="AF26">
        <v>5</v>
      </c>
      <c r="AG26">
        <v>5</v>
      </c>
      <c r="AH26">
        <v>0</v>
      </c>
      <c r="AI26">
        <v>5</v>
      </c>
      <c r="AJ26">
        <v>5</v>
      </c>
      <c r="AK26">
        <v>3</v>
      </c>
      <c r="AL26">
        <v>0</v>
      </c>
      <c r="AM26">
        <v>5</v>
      </c>
      <c r="AN26">
        <v>1</v>
      </c>
      <c r="AO26" t="s">
        <v>138</v>
      </c>
      <c r="AQ26" t="s">
        <v>139</v>
      </c>
      <c r="AR26" t="s">
        <v>140</v>
      </c>
      <c r="AS26" t="s">
        <v>140</v>
      </c>
      <c r="DP26" t="s">
        <v>141</v>
      </c>
    </row>
    <row r="27" spans="1:126">
      <c r="A27">
        <v>11</v>
      </c>
      <c r="B27" t="s">
        <v>251</v>
      </c>
      <c r="C27" t="s">
        <v>153</v>
      </c>
      <c r="D27" t="s">
        <v>154</v>
      </c>
      <c r="E27" s="3" t="s">
        <v>155</v>
      </c>
      <c r="F27" t="s">
        <v>156</v>
      </c>
      <c r="H27">
        <v>2</v>
      </c>
      <c r="I27">
        <v>3</v>
      </c>
      <c r="J27">
        <v>5</v>
      </c>
      <c r="K27">
        <v>10</v>
      </c>
      <c r="L27">
        <v>0</v>
      </c>
      <c r="M27">
        <v>0</v>
      </c>
      <c r="N27">
        <v>0</v>
      </c>
      <c r="O27">
        <v>0</v>
      </c>
      <c r="P27">
        <v>0</v>
      </c>
      <c r="Q27">
        <v>0</v>
      </c>
      <c r="R27">
        <v>0</v>
      </c>
      <c r="S27">
        <v>0</v>
      </c>
      <c r="T27">
        <v>0</v>
      </c>
      <c r="U27">
        <v>0</v>
      </c>
      <c r="V27">
        <v>0</v>
      </c>
      <c r="W27" t="s">
        <v>383</v>
      </c>
      <c r="X27">
        <v>5</v>
      </c>
      <c r="Y27">
        <v>0</v>
      </c>
      <c r="Z27">
        <v>0</v>
      </c>
      <c r="AA27">
        <v>0</v>
      </c>
      <c r="AB27">
        <v>0</v>
      </c>
      <c r="AC27">
        <v>5</v>
      </c>
      <c r="AD27">
        <v>0</v>
      </c>
      <c r="AE27">
        <v>5</v>
      </c>
      <c r="AF27">
        <v>3</v>
      </c>
      <c r="AG27">
        <v>3</v>
      </c>
      <c r="AH27">
        <v>3</v>
      </c>
      <c r="AI27">
        <v>3</v>
      </c>
      <c r="AJ27">
        <v>0</v>
      </c>
      <c r="AK27">
        <v>0</v>
      </c>
      <c r="AL27">
        <v>3</v>
      </c>
      <c r="AM27">
        <v>3</v>
      </c>
      <c r="AN27">
        <v>0</v>
      </c>
      <c r="AO27" t="s">
        <v>157</v>
      </c>
      <c r="AQ27" t="s">
        <v>158</v>
      </c>
      <c r="AR27" t="s">
        <v>140</v>
      </c>
      <c r="AS27" t="s">
        <v>140</v>
      </c>
      <c r="DP27" t="s">
        <v>159</v>
      </c>
    </row>
    <row r="28" spans="1:126">
      <c r="A28">
        <v>20</v>
      </c>
      <c r="B28" t="s">
        <v>260</v>
      </c>
      <c r="C28" t="s">
        <v>289</v>
      </c>
      <c r="D28" t="s">
        <v>173</v>
      </c>
      <c r="E28" t="s">
        <v>377</v>
      </c>
      <c r="F28" t="s">
        <v>185</v>
      </c>
      <c r="G28" t="s">
        <v>378</v>
      </c>
      <c r="H28">
        <v>2</v>
      </c>
      <c r="I28">
        <v>5</v>
      </c>
      <c r="J28">
        <v>5</v>
      </c>
      <c r="K28">
        <v>1</v>
      </c>
      <c r="L28">
        <v>1</v>
      </c>
      <c r="M28">
        <v>1</v>
      </c>
      <c r="N28">
        <v>1</v>
      </c>
      <c r="O28">
        <v>5</v>
      </c>
      <c r="P28">
        <v>0</v>
      </c>
      <c r="Q28">
        <v>1</v>
      </c>
      <c r="R28">
        <v>0</v>
      </c>
      <c r="S28">
        <v>0</v>
      </c>
      <c r="T28">
        <v>1</v>
      </c>
      <c r="U28">
        <v>1</v>
      </c>
      <c r="V28">
        <v>1</v>
      </c>
      <c r="X28">
        <v>5</v>
      </c>
      <c r="Y28">
        <v>0</v>
      </c>
      <c r="Z28">
        <v>3</v>
      </c>
      <c r="AA28">
        <v>5</v>
      </c>
      <c r="AB28">
        <v>0</v>
      </c>
      <c r="AC28">
        <v>5</v>
      </c>
      <c r="AD28">
        <v>5</v>
      </c>
      <c r="AE28">
        <v>1</v>
      </c>
      <c r="AF28">
        <v>0</v>
      </c>
      <c r="AG28">
        <v>3</v>
      </c>
      <c r="AH28">
        <v>5</v>
      </c>
      <c r="AI28">
        <v>0</v>
      </c>
      <c r="AJ28">
        <v>1</v>
      </c>
      <c r="AK28">
        <v>1</v>
      </c>
      <c r="AL28">
        <v>1</v>
      </c>
      <c r="AM28">
        <v>5</v>
      </c>
      <c r="AN28">
        <v>3</v>
      </c>
      <c r="AO28" t="s">
        <v>379</v>
      </c>
      <c r="AP28" t="s">
        <v>380</v>
      </c>
      <c r="AQ28" t="s">
        <v>381</v>
      </c>
      <c r="AR28" t="s">
        <v>127</v>
      </c>
      <c r="AS28" t="s">
        <v>127</v>
      </c>
    </row>
    <row r="29" spans="1:126">
      <c r="A29">
        <v>45</v>
      </c>
      <c r="B29" t="s">
        <v>260</v>
      </c>
      <c r="C29" t="s">
        <v>467</v>
      </c>
      <c r="D29" t="s">
        <v>468</v>
      </c>
      <c r="E29" t="s">
        <v>469</v>
      </c>
      <c r="F29" t="s">
        <v>146</v>
      </c>
      <c r="H29">
        <v>1</v>
      </c>
      <c r="I29">
        <v>1</v>
      </c>
      <c r="J29">
        <v>3</v>
      </c>
      <c r="K29">
        <v>1000</v>
      </c>
      <c r="L29" t="s">
        <v>471</v>
      </c>
      <c r="M29" t="s">
        <v>472</v>
      </c>
      <c r="N29" t="s">
        <v>473</v>
      </c>
      <c r="O29" t="s">
        <v>473</v>
      </c>
      <c r="P29" t="s">
        <v>472</v>
      </c>
      <c r="Q29" t="s">
        <v>472</v>
      </c>
      <c r="R29" t="s">
        <v>471</v>
      </c>
      <c r="S29" t="s">
        <v>474</v>
      </c>
      <c r="T29" t="s">
        <v>474</v>
      </c>
      <c r="U29" t="s">
        <v>471</v>
      </c>
      <c r="V29" t="s">
        <v>474</v>
      </c>
      <c r="AB29" t="s">
        <v>475</v>
      </c>
      <c r="AC29" t="s">
        <v>471</v>
      </c>
      <c r="AD29" t="s">
        <v>472</v>
      </c>
      <c r="AE29" t="s">
        <v>473</v>
      </c>
      <c r="AF29" t="s">
        <v>475</v>
      </c>
      <c r="AG29" t="s">
        <v>475</v>
      </c>
      <c r="AH29" t="s">
        <v>473</v>
      </c>
      <c r="AI29" t="s">
        <v>471</v>
      </c>
      <c r="AK29" t="s">
        <v>473</v>
      </c>
      <c r="AL29" t="s">
        <v>472</v>
      </c>
      <c r="AM29" t="s">
        <v>472</v>
      </c>
      <c r="AN29" t="s">
        <v>473</v>
      </c>
      <c r="AO29" t="s">
        <v>475</v>
      </c>
      <c r="AP29" t="s">
        <v>475</v>
      </c>
      <c r="AQ29" t="s">
        <v>475</v>
      </c>
      <c r="AR29" t="s">
        <v>472</v>
      </c>
      <c r="AS29" t="s">
        <v>472</v>
      </c>
      <c r="AU29" t="s">
        <v>292</v>
      </c>
      <c r="AW29" t="s">
        <v>476</v>
      </c>
      <c r="AX29" t="s">
        <v>127</v>
      </c>
      <c r="AY29" t="s">
        <v>127</v>
      </c>
    </row>
    <row r="30" spans="1:126">
      <c r="A30">
        <v>47</v>
      </c>
      <c r="B30" t="s">
        <v>251</v>
      </c>
      <c r="C30" t="s">
        <v>477</v>
      </c>
      <c r="D30" t="s">
        <v>122</v>
      </c>
      <c r="E30" t="s">
        <v>478</v>
      </c>
      <c r="F30" t="s">
        <v>479</v>
      </c>
      <c r="H30">
        <v>2</v>
      </c>
      <c r="I30">
        <v>1</v>
      </c>
      <c r="J30">
        <v>3</v>
      </c>
      <c r="K30">
        <v>2000</v>
      </c>
      <c r="L30" t="s">
        <v>472</v>
      </c>
      <c r="M30" t="s">
        <v>472</v>
      </c>
      <c r="N30" t="s">
        <v>473</v>
      </c>
      <c r="O30" t="s">
        <v>473</v>
      </c>
      <c r="P30" t="s">
        <v>472</v>
      </c>
      <c r="Q30" t="s">
        <v>475</v>
      </c>
      <c r="R30" t="s">
        <v>475</v>
      </c>
      <c r="S30" t="s">
        <v>474</v>
      </c>
      <c r="T30" t="s">
        <v>474</v>
      </c>
      <c r="V30" t="s">
        <v>475</v>
      </c>
      <c r="AA30" t="s">
        <v>475</v>
      </c>
      <c r="AB30" t="s">
        <v>475</v>
      </c>
      <c r="AC30" t="s">
        <v>475</v>
      </c>
      <c r="AD30" t="s">
        <v>472</v>
      </c>
      <c r="AE30" t="s">
        <v>472</v>
      </c>
      <c r="AF30" t="s">
        <v>475</v>
      </c>
      <c r="AG30" t="s">
        <v>475</v>
      </c>
      <c r="AH30" t="s">
        <v>472</v>
      </c>
      <c r="AI30" t="s">
        <v>473</v>
      </c>
      <c r="AK30" t="s">
        <v>475</v>
      </c>
      <c r="AL30" t="s">
        <v>472</v>
      </c>
      <c r="AM30" t="s">
        <v>473</v>
      </c>
      <c r="AN30" t="s">
        <v>473</v>
      </c>
      <c r="AO30" t="s">
        <v>471</v>
      </c>
      <c r="AP30" t="s">
        <v>472</v>
      </c>
      <c r="AQ30" t="s">
        <v>475</v>
      </c>
      <c r="AR30" t="s">
        <v>471</v>
      </c>
      <c r="AS30" t="s">
        <v>472</v>
      </c>
      <c r="AU30" t="s">
        <v>186</v>
      </c>
      <c r="AW30" t="s">
        <v>356</v>
      </c>
      <c r="AX30" t="s">
        <v>127</v>
      </c>
      <c r="AY30" t="s">
        <v>127</v>
      </c>
      <c r="AZ30" t="s">
        <v>480</v>
      </c>
      <c r="BA30" t="s">
        <v>481</v>
      </c>
      <c r="BB30" t="s">
        <v>482</v>
      </c>
      <c r="BC30">
        <v>4000</v>
      </c>
      <c r="BD30" t="s">
        <v>473</v>
      </c>
      <c r="BE30" t="s">
        <v>473</v>
      </c>
      <c r="BF30" t="s">
        <v>472</v>
      </c>
      <c r="BG30" t="s">
        <v>473</v>
      </c>
      <c r="BH30" t="s">
        <v>471</v>
      </c>
      <c r="BI30" t="s">
        <v>473</v>
      </c>
      <c r="BJ30" t="s">
        <v>473</v>
      </c>
      <c r="BK30" t="s">
        <v>472</v>
      </c>
      <c r="BL30" t="s">
        <v>473</v>
      </c>
      <c r="BM30" t="s">
        <v>473</v>
      </c>
      <c r="BN30" t="s">
        <v>473</v>
      </c>
      <c r="BO30" t="s">
        <v>471</v>
      </c>
      <c r="BP30" t="s">
        <v>473</v>
      </c>
      <c r="BQ30" t="s">
        <v>473</v>
      </c>
      <c r="BR30" t="s">
        <v>472</v>
      </c>
      <c r="BS30" t="s">
        <v>473</v>
      </c>
      <c r="BT30" t="s">
        <v>471</v>
      </c>
      <c r="BU30" t="s">
        <v>473</v>
      </c>
      <c r="BV30" t="s">
        <v>473</v>
      </c>
      <c r="BW30" t="s">
        <v>472</v>
      </c>
      <c r="BX30" t="s">
        <v>473</v>
      </c>
      <c r="BY30" t="s">
        <v>473</v>
      </c>
      <c r="BZ30" t="s">
        <v>473</v>
      </c>
      <c r="CA30" t="s">
        <v>471</v>
      </c>
      <c r="CB30" t="s">
        <v>483</v>
      </c>
      <c r="CC30" t="s">
        <v>484</v>
      </c>
      <c r="CD30" t="s">
        <v>485</v>
      </c>
      <c r="CE30" t="s">
        <v>484</v>
      </c>
      <c r="CF30" t="s">
        <v>485</v>
      </c>
      <c r="CG30" t="s">
        <v>486</v>
      </c>
      <c r="CI30" t="s">
        <v>257</v>
      </c>
      <c r="CJ30" t="s">
        <v>487</v>
      </c>
      <c r="CK30" t="s">
        <v>488</v>
      </c>
      <c r="CL30" t="s">
        <v>481</v>
      </c>
      <c r="CM30" t="s">
        <v>482</v>
      </c>
      <c r="CN30">
        <v>100</v>
      </c>
      <c r="CO30" t="s">
        <v>474</v>
      </c>
      <c r="CP30" t="s">
        <v>471</v>
      </c>
      <c r="CQ30" t="s">
        <v>472</v>
      </c>
      <c r="CR30" t="s">
        <v>472</v>
      </c>
      <c r="CS30" t="s">
        <v>474</v>
      </c>
      <c r="CT30" t="s">
        <v>471</v>
      </c>
      <c r="CU30" t="s">
        <v>473</v>
      </c>
      <c r="CV30" t="s">
        <v>473</v>
      </c>
      <c r="CW30" t="s">
        <v>472</v>
      </c>
      <c r="CX30" t="s">
        <v>471</v>
      </c>
      <c r="CY30" t="s">
        <v>473</v>
      </c>
      <c r="CZ30" t="s">
        <v>473</v>
      </c>
      <c r="DA30" t="s">
        <v>471</v>
      </c>
      <c r="DB30" t="s">
        <v>472</v>
      </c>
      <c r="DC30" t="s">
        <v>472</v>
      </c>
      <c r="DD30" t="s">
        <v>472</v>
      </c>
      <c r="DE30" t="s">
        <v>474</v>
      </c>
      <c r="DF30" t="s">
        <v>472</v>
      </c>
      <c r="DG30" t="s">
        <v>472</v>
      </c>
      <c r="DH30" t="s">
        <v>472</v>
      </c>
      <c r="DI30" t="s">
        <v>472</v>
      </c>
      <c r="DJ30" t="s">
        <v>471</v>
      </c>
      <c r="DK30" t="s">
        <v>473</v>
      </c>
      <c r="DL30" t="s">
        <v>472</v>
      </c>
      <c r="DM30" t="s">
        <v>484</v>
      </c>
      <c r="DN30" t="s">
        <v>483</v>
      </c>
      <c r="DO30" t="s">
        <v>485</v>
      </c>
      <c r="DP30" t="s">
        <v>483</v>
      </c>
      <c r="DQ30" t="s">
        <v>485</v>
      </c>
      <c r="DR30" t="s">
        <v>489</v>
      </c>
      <c r="DT30" t="s">
        <v>255</v>
      </c>
      <c r="DU30" t="s">
        <v>490</v>
      </c>
      <c r="DV30" t="s">
        <v>491</v>
      </c>
    </row>
    <row r="31" spans="1:126">
      <c r="A31">
        <v>50</v>
      </c>
      <c r="B31" t="s">
        <v>251</v>
      </c>
      <c r="C31" t="s">
        <v>492</v>
      </c>
      <c r="D31" t="s">
        <v>122</v>
      </c>
      <c r="E31" t="s">
        <v>493</v>
      </c>
      <c r="F31" t="s">
        <v>494</v>
      </c>
      <c r="H31">
        <v>1</v>
      </c>
      <c r="I31">
        <v>0</v>
      </c>
      <c r="J31">
        <v>4</v>
      </c>
      <c r="L31" t="s">
        <v>472</v>
      </c>
      <c r="M31" t="s">
        <v>474</v>
      </c>
      <c r="N31" t="s">
        <v>471</v>
      </c>
      <c r="O31" t="s">
        <v>473</v>
      </c>
      <c r="P31" t="s">
        <v>473</v>
      </c>
      <c r="Q31" t="s">
        <v>475</v>
      </c>
      <c r="R31" t="s">
        <v>472</v>
      </c>
      <c r="S31" t="s">
        <v>472</v>
      </c>
      <c r="T31" t="s">
        <v>475</v>
      </c>
      <c r="U31" t="s">
        <v>475</v>
      </c>
      <c r="V31" t="s">
        <v>475</v>
      </c>
      <c r="AB31" t="s">
        <v>472</v>
      </c>
      <c r="AC31" t="s">
        <v>472</v>
      </c>
      <c r="AD31" t="s">
        <v>475</v>
      </c>
      <c r="AE31" t="s">
        <v>473</v>
      </c>
      <c r="AF31" t="s">
        <v>475</v>
      </c>
      <c r="AG31" t="s">
        <v>475</v>
      </c>
      <c r="AH31" t="s">
        <v>471</v>
      </c>
      <c r="AI31" t="s">
        <v>473</v>
      </c>
      <c r="AJ31" t="s">
        <v>473</v>
      </c>
      <c r="AK31" t="s">
        <v>473</v>
      </c>
      <c r="AL31" t="s">
        <v>472</v>
      </c>
      <c r="AM31" t="s">
        <v>475</v>
      </c>
      <c r="AN31" t="s">
        <v>473</v>
      </c>
      <c r="AO31" t="s">
        <v>472</v>
      </c>
      <c r="AP31" t="s">
        <v>472</v>
      </c>
      <c r="AQ31" t="s">
        <v>475</v>
      </c>
      <c r="AR31" t="s">
        <v>472</v>
      </c>
      <c r="AS31" t="s">
        <v>472</v>
      </c>
      <c r="AT31" t="s">
        <v>472</v>
      </c>
      <c r="AU31" t="s">
        <v>379</v>
      </c>
      <c r="AV31" t="s">
        <v>495</v>
      </c>
      <c r="AW31" t="s">
        <v>496</v>
      </c>
      <c r="AX31" t="s">
        <v>127</v>
      </c>
      <c r="AY31" t="s">
        <v>127</v>
      </c>
      <c r="AZ31" t="s">
        <v>497</v>
      </c>
      <c r="BA31" t="s">
        <v>498</v>
      </c>
      <c r="BB31" t="s">
        <v>470</v>
      </c>
      <c r="BC31">
        <v>400</v>
      </c>
      <c r="BD31" t="s">
        <v>472</v>
      </c>
      <c r="BE31" t="s">
        <v>473</v>
      </c>
      <c r="BF31" t="s">
        <v>473</v>
      </c>
      <c r="BG31" t="s">
        <v>473</v>
      </c>
      <c r="BH31" t="s">
        <v>474</v>
      </c>
      <c r="BI31" t="s">
        <v>472</v>
      </c>
      <c r="BJ31" t="s">
        <v>473</v>
      </c>
      <c r="BK31" t="s">
        <v>471</v>
      </c>
      <c r="BL31" t="s">
        <v>472</v>
      </c>
      <c r="BM31" t="s">
        <v>472</v>
      </c>
      <c r="BN31" t="s">
        <v>473</v>
      </c>
      <c r="BO31" t="s">
        <v>472</v>
      </c>
      <c r="BP31" t="s">
        <v>471</v>
      </c>
      <c r="BQ31" t="s">
        <v>473</v>
      </c>
      <c r="BR31" t="s">
        <v>472</v>
      </c>
      <c r="BS31" t="s">
        <v>473</v>
      </c>
      <c r="BT31" t="s">
        <v>474</v>
      </c>
      <c r="BU31" t="s">
        <v>471</v>
      </c>
      <c r="BV31" t="s">
        <v>473</v>
      </c>
      <c r="BW31" t="s">
        <v>471</v>
      </c>
      <c r="BX31" t="s">
        <v>472</v>
      </c>
      <c r="BY31" t="s">
        <v>472</v>
      </c>
      <c r="BZ31" t="s">
        <v>472</v>
      </c>
      <c r="CA31" t="s">
        <v>472</v>
      </c>
      <c r="CB31" t="s">
        <v>483</v>
      </c>
      <c r="CC31" t="s">
        <v>483</v>
      </c>
      <c r="CD31" t="s">
        <v>485</v>
      </c>
      <c r="CE31" t="s">
        <v>484</v>
      </c>
      <c r="CF31" t="s">
        <v>483</v>
      </c>
      <c r="CG31" t="s">
        <v>499</v>
      </c>
      <c r="CH31" t="s">
        <v>500</v>
      </c>
      <c r="CI31" t="s">
        <v>255</v>
      </c>
      <c r="CJ31" t="s">
        <v>501</v>
      </c>
      <c r="CK31" t="s">
        <v>502</v>
      </c>
      <c r="CL31" t="s">
        <v>498</v>
      </c>
      <c r="CM31" t="s">
        <v>482</v>
      </c>
      <c r="CN31">
        <v>900</v>
      </c>
      <c r="CO31" t="s">
        <v>471</v>
      </c>
      <c r="CP31" t="s">
        <v>472</v>
      </c>
      <c r="CQ31" t="s">
        <v>472</v>
      </c>
      <c r="CR31" t="s">
        <v>472</v>
      </c>
      <c r="CS31" t="s">
        <v>474</v>
      </c>
      <c r="CT31" t="s">
        <v>472</v>
      </c>
      <c r="CU31" t="s">
        <v>471</v>
      </c>
      <c r="CV31" t="s">
        <v>471</v>
      </c>
      <c r="CW31" t="s">
        <v>474</v>
      </c>
      <c r="CX31" t="s">
        <v>471</v>
      </c>
      <c r="CY31" t="s">
        <v>471</v>
      </c>
      <c r="CZ31" t="s">
        <v>473</v>
      </c>
      <c r="DA31" t="s">
        <v>471</v>
      </c>
      <c r="DB31" t="s">
        <v>472</v>
      </c>
      <c r="DC31" t="s">
        <v>472</v>
      </c>
      <c r="DD31" t="s">
        <v>472</v>
      </c>
      <c r="DE31" t="s">
        <v>474</v>
      </c>
      <c r="DF31" t="s">
        <v>471</v>
      </c>
      <c r="DG31" t="s">
        <v>472</v>
      </c>
      <c r="DH31" t="s">
        <v>471</v>
      </c>
      <c r="DI31" t="s">
        <v>471</v>
      </c>
      <c r="DJ31" t="s">
        <v>472</v>
      </c>
      <c r="DK31" t="s">
        <v>472</v>
      </c>
      <c r="DL31" t="s">
        <v>473</v>
      </c>
      <c r="DM31" t="s">
        <v>483</v>
      </c>
      <c r="DN31" t="s">
        <v>483</v>
      </c>
      <c r="DO31" t="s">
        <v>485</v>
      </c>
      <c r="DP31" t="s">
        <v>484</v>
      </c>
      <c r="DQ31" t="s">
        <v>483</v>
      </c>
      <c r="DR31" t="s">
        <v>489</v>
      </c>
      <c r="DT31" t="s">
        <v>255</v>
      </c>
      <c r="DU31" t="s">
        <v>503</v>
      </c>
      <c r="DV31" t="s">
        <v>504</v>
      </c>
    </row>
    <row r="32" spans="1:126">
      <c r="AU32">
        <f>COUNT(AU4:AU13)</f>
        <v>10</v>
      </c>
      <c r="CE32">
        <v>3</v>
      </c>
      <c r="CF32">
        <f>COUNT(CF3:CF8)</f>
        <v>6</v>
      </c>
    </row>
    <row r="33" spans="47:84">
      <c r="AU33">
        <f>COUNT(AU14:AU19)</f>
        <v>6</v>
      </c>
      <c r="CE33">
        <v>4</v>
      </c>
      <c r="CF33">
        <v>3</v>
      </c>
    </row>
    <row r="34" spans="47:84">
      <c r="AU34">
        <f>COUNT(AU20:AU24)</f>
        <v>5</v>
      </c>
      <c r="CE34">
        <v>5</v>
      </c>
      <c r="CF34">
        <f>COUNT(CF12:CF17)</f>
        <v>6</v>
      </c>
    </row>
    <row r="35" spans="47:84">
      <c r="AU35">
        <v>1</v>
      </c>
      <c r="BB35">
        <f>6-AU2</f>
        <v>3</v>
      </c>
      <c r="CE35">
        <v>6</v>
      </c>
      <c r="CF35">
        <v>2</v>
      </c>
    </row>
    <row r="36" spans="47:84">
      <c r="BB36">
        <f t="shared" ref="BB36:BB57" si="0">6-AU3</f>
        <v>6</v>
      </c>
    </row>
    <row r="37" spans="47:84">
      <c r="BB37">
        <f t="shared" si="0"/>
        <v>3</v>
      </c>
    </row>
    <row r="38" spans="47:84">
      <c r="BB38">
        <f t="shared" si="0"/>
        <v>3</v>
      </c>
    </row>
    <row r="39" spans="47:84">
      <c r="BB39">
        <f t="shared" si="0"/>
        <v>3</v>
      </c>
    </row>
    <row r="40" spans="47:84">
      <c r="BB40">
        <f t="shared" si="0"/>
        <v>3</v>
      </c>
    </row>
    <row r="41" spans="47:84">
      <c r="BB41">
        <f t="shared" si="0"/>
        <v>0</v>
      </c>
    </row>
    <row r="42" spans="47:84">
      <c r="BB42">
        <f t="shared" si="0"/>
        <v>3</v>
      </c>
    </row>
    <row r="43" spans="47:84">
      <c r="BB43">
        <f t="shared" si="0"/>
        <v>2</v>
      </c>
    </row>
    <row r="44" spans="47:84">
      <c r="BB44">
        <f t="shared" si="0"/>
        <v>2</v>
      </c>
    </row>
    <row r="45" spans="47:84">
      <c r="BB45">
        <f t="shared" si="0"/>
        <v>2</v>
      </c>
    </row>
    <row r="46" spans="47:84">
      <c r="BB46">
        <f t="shared" si="0"/>
        <v>2</v>
      </c>
    </row>
    <row r="47" spans="47:84">
      <c r="BB47">
        <f t="shared" si="0"/>
        <v>1</v>
      </c>
    </row>
    <row r="48" spans="47:84">
      <c r="BB48">
        <f t="shared" si="0"/>
        <v>1</v>
      </c>
    </row>
    <row r="49" spans="6:54">
      <c r="BB49">
        <f t="shared" si="0"/>
        <v>1</v>
      </c>
    </row>
    <row r="50" spans="6:54">
      <c r="BB50">
        <f t="shared" si="0"/>
        <v>1</v>
      </c>
    </row>
    <row r="51" spans="6:54">
      <c r="BB51">
        <f t="shared" si="0"/>
        <v>3</v>
      </c>
    </row>
    <row r="52" spans="6:54">
      <c r="BB52">
        <f t="shared" si="0"/>
        <v>3</v>
      </c>
    </row>
    <row r="53" spans="6:54">
      <c r="BB53">
        <f t="shared" si="0"/>
        <v>5</v>
      </c>
    </row>
    <row r="54" spans="6:54">
      <c r="BB54">
        <f t="shared" si="0"/>
        <v>3</v>
      </c>
    </row>
    <row r="55" spans="6:54">
      <c r="BB55">
        <f t="shared" si="0"/>
        <v>3</v>
      </c>
    </row>
    <row r="56" spans="6:54">
      <c r="BB56">
        <f t="shared" si="0"/>
        <v>2</v>
      </c>
    </row>
    <row r="57" spans="6:54">
      <c r="BB57">
        <f t="shared" si="0"/>
        <v>2</v>
      </c>
    </row>
    <row r="58" spans="6:54">
      <c r="BB58">
        <f>6-AU25</f>
        <v>1</v>
      </c>
    </row>
    <row r="62" spans="6:54">
      <c r="F62" t="s">
        <v>441</v>
      </c>
      <c r="S62" t="s">
        <v>443</v>
      </c>
    </row>
    <row r="63" spans="6:54">
      <c r="AF63" t="s">
        <v>435</v>
      </c>
    </row>
    <row r="64" spans="6:54">
      <c r="AF64" t="s">
        <v>437</v>
      </c>
    </row>
    <row r="65" spans="32:49">
      <c r="AF65" t="s">
        <v>438</v>
      </c>
    </row>
    <row r="70" spans="32:49">
      <c r="AW70" t="s">
        <v>452</v>
      </c>
    </row>
    <row r="71" spans="32:49">
      <c r="AW71" t="s">
        <v>453</v>
      </c>
    </row>
    <row r="72" spans="32:49">
      <c r="AW72" t="s">
        <v>454</v>
      </c>
    </row>
    <row r="73" spans="32:49">
      <c r="AW73" t="s">
        <v>455</v>
      </c>
    </row>
    <row r="74" spans="32:49">
      <c r="AW74" t="s">
        <v>456</v>
      </c>
    </row>
    <row r="75" spans="32:49">
      <c r="AW75" t="s">
        <v>457</v>
      </c>
    </row>
    <row r="77" spans="32:49">
      <c r="AW77" t="s">
        <v>466</v>
      </c>
    </row>
    <row r="78" spans="32:49">
      <c r="AW78" t="s">
        <v>462</v>
      </c>
    </row>
    <row r="79" spans="32:49">
      <c r="AW79" t="s">
        <v>463</v>
      </c>
    </row>
    <row r="80" spans="32:49">
      <c r="AW80" t="s">
        <v>464</v>
      </c>
    </row>
    <row r="81" spans="6:49">
      <c r="AW81" t="s">
        <v>465</v>
      </c>
    </row>
    <row r="83" spans="6:49">
      <c r="AW83" t="s">
        <v>458</v>
      </c>
    </row>
    <row r="84" spans="6:49">
      <c r="AW84" t="s">
        <v>459</v>
      </c>
    </row>
    <row r="85" spans="6:49">
      <c r="AW85" t="s">
        <v>460</v>
      </c>
    </row>
    <row r="86" spans="6:49">
      <c r="AW86" t="s">
        <v>461</v>
      </c>
    </row>
    <row r="91" spans="6:49">
      <c r="F91" t="s">
        <v>442</v>
      </c>
    </row>
    <row r="94" spans="6:49">
      <c r="AF94" t="s">
        <v>436</v>
      </c>
    </row>
    <row r="96" spans="6:49">
      <c r="AF96" t="s">
        <v>439</v>
      </c>
      <c r="AS96" t="s">
        <v>451</v>
      </c>
    </row>
    <row r="97" spans="32:32">
      <c r="AF97" t="s">
        <v>440</v>
      </c>
    </row>
  </sheetData>
  <sortState ref="A2:DP28">
    <sortCondition ref="CF1"/>
  </sortState>
  <phoneticPr fontId="19" type="noConversion"/>
  <hyperlinks>
    <hyperlink ref="E6" r:id="rId1"/>
    <hyperlink ref="E22" r:id="rId2"/>
    <hyperlink ref="E27" r:id="rId3"/>
  </hyperlinks>
  <pageMargins left="0.7" right="0.7" top="0.75" bottom="0.75" header="0.3" footer="0.3"/>
  <pageSetup orientation="portrait"/>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0"/>
  <sheetViews>
    <sheetView topLeftCell="AA19" zoomScale="70" zoomScaleNormal="70" zoomScalePageLayoutView="70" workbookViewId="0">
      <selection activeCell="AK34" sqref="AK34"/>
    </sheetView>
  </sheetViews>
  <sheetFormatPr baseColWidth="10" defaultColWidth="8.83203125" defaultRowHeight="14" x14ac:dyDescent="0"/>
  <cols>
    <col min="2" max="2" width="42.6640625" customWidth="1"/>
    <col min="3" max="3" width="59.33203125" customWidth="1"/>
    <col min="6" max="6" width="18" customWidth="1"/>
    <col min="7" max="7" width="20.6640625" customWidth="1"/>
    <col min="51" max="51" width="14.1640625" customWidth="1"/>
  </cols>
  <sheetData>
    <row r="1" spans="1:123">
      <c r="A1" t="s">
        <v>0</v>
      </c>
      <c r="B1" t="s">
        <v>505</v>
      </c>
      <c r="C1" t="s">
        <v>506</v>
      </c>
      <c r="D1" t="s">
        <v>507</v>
      </c>
      <c r="E1" t="s">
        <v>6</v>
      </c>
      <c r="F1" t="s">
        <v>248</v>
      </c>
      <c r="G1" t="s">
        <v>8</v>
      </c>
      <c r="H1" t="s">
        <v>9</v>
      </c>
      <c r="I1" t="s">
        <v>390</v>
      </c>
      <c r="J1" t="s">
        <v>519</v>
      </c>
      <c r="K1" t="s">
        <v>392</v>
      </c>
      <c r="L1" t="s">
        <v>393</v>
      </c>
      <c r="M1" t="s">
        <v>394</v>
      </c>
      <c r="N1" t="s">
        <v>395</v>
      </c>
      <c r="O1" t="s">
        <v>396</v>
      </c>
      <c r="P1" t="s">
        <v>397</v>
      </c>
      <c r="Q1" t="s">
        <v>398</v>
      </c>
      <c r="R1" t="s">
        <v>399</v>
      </c>
      <c r="S1" t="s">
        <v>400</v>
      </c>
      <c r="T1" t="s">
        <v>520</v>
      </c>
      <c r="U1" t="s">
        <v>521</v>
      </c>
      <c r="V1" t="s">
        <v>522</v>
      </c>
      <c r="W1" t="s">
        <v>523</v>
      </c>
      <c r="X1" t="s">
        <v>524</v>
      </c>
      <c r="Y1" t="s">
        <v>401</v>
      </c>
      <c r="Z1" t="s">
        <v>402</v>
      </c>
      <c r="AA1" t="s">
        <v>403</v>
      </c>
      <c r="AB1" t="s">
        <v>404</v>
      </c>
      <c r="AC1" t="s">
        <v>405</v>
      </c>
      <c r="AD1" t="s">
        <v>406</v>
      </c>
      <c r="AE1" t="s">
        <v>407</v>
      </c>
      <c r="AF1" t="s">
        <v>408</v>
      </c>
      <c r="AG1" t="s">
        <v>525</v>
      </c>
      <c r="AH1" t="s">
        <v>409</v>
      </c>
      <c r="AI1" t="s">
        <v>410</v>
      </c>
      <c r="AJ1" t="s">
        <v>411</v>
      </c>
      <c r="AK1" t="s">
        <v>412</v>
      </c>
      <c r="AL1" t="s">
        <v>413</v>
      </c>
      <c r="AM1" t="s">
        <v>414</v>
      </c>
      <c r="AN1" t="s">
        <v>415</v>
      </c>
      <c r="AO1" t="s">
        <v>416</v>
      </c>
      <c r="AP1" t="s">
        <v>417</v>
      </c>
      <c r="AQ1" t="s">
        <v>526</v>
      </c>
      <c r="AR1" t="s">
        <v>41</v>
      </c>
      <c r="AS1" t="s">
        <v>249</v>
      </c>
      <c r="AT1" t="s">
        <v>42</v>
      </c>
      <c r="AU1" t="s">
        <v>43</v>
      </c>
      <c r="AV1" t="s">
        <v>44</v>
      </c>
      <c r="AW1" t="s">
        <v>45</v>
      </c>
      <c r="AX1" t="s">
        <v>46</v>
      </c>
      <c r="AY1" t="s">
        <v>47</v>
      </c>
      <c r="AZ1" t="s">
        <v>48</v>
      </c>
      <c r="BA1" t="s">
        <v>418</v>
      </c>
      <c r="BB1" t="s">
        <v>409</v>
      </c>
      <c r="BC1" t="s">
        <v>410</v>
      </c>
      <c r="BD1" s="1" t="s">
        <v>419</v>
      </c>
      <c r="BE1" t="s">
        <v>413</v>
      </c>
      <c r="BF1" t="s">
        <v>420</v>
      </c>
      <c r="BG1" t="s">
        <v>421</v>
      </c>
      <c r="BH1" t="s">
        <v>422</v>
      </c>
      <c r="BI1" t="s">
        <v>423</v>
      </c>
      <c r="BJ1" t="s">
        <v>414</v>
      </c>
      <c r="BK1" t="s">
        <v>424</v>
      </c>
      <c r="BL1" t="s">
        <v>417</v>
      </c>
      <c r="BM1" t="s">
        <v>61</v>
      </c>
      <c r="BN1" t="s">
        <v>62</v>
      </c>
      <c r="BO1" t="s">
        <v>63</v>
      </c>
      <c r="BP1" s="1" t="s">
        <v>64</v>
      </c>
      <c r="BQ1" t="s">
        <v>65</v>
      </c>
      <c r="BR1" t="s">
        <v>66</v>
      </c>
      <c r="BS1" t="s">
        <v>67</v>
      </c>
      <c r="BT1" t="s">
        <v>68</v>
      </c>
      <c r="BU1" t="s">
        <v>69</v>
      </c>
      <c r="BV1" t="s">
        <v>70</v>
      </c>
      <c r="BW1" t="s">
        <v>71</v>
      </c>
      <c r="BX1" t="s">
        <v>72</v>
      </c>
      <c r="BY1" t="s">
        <v>73</v>
      </c>
      <c r="BZ1" t="s">
        <v>74</v>
      </c>
      <c r="CA1" t="s">
        <v>75</v>
      </c>
      <c r="CB1" t="s">
        <v>76</v>
      </c>
      <c r="CC1" t="s">
        <v>77</v>
      </c>
      <c r="CD1" t="s">
        <v>78</v>
      </c>
      <c r="CE1" t="s">
        <v>79</v>
      </c>
      <c r="CF1" s="1" t="s">
        <v>250</v>
      </c>
      <c r="CG1" t="s">
        <v>81</v>
      </c>
      <c r="CH1" t="s">
        <v>82</v>
      </c>
      <c r="CI1" t="s">
        <v>83</v>
      </c>
      <c r="CJ1" t="s">
        <v>84</v>
      </c>
      <c r="CK1" t="s">
        <v>85</v>
      </c>
      <c r="CL1" s="1" t="s">
        <v>86</v>
      </c>
      <c r="CM1" t="s">
        <v>87</v>
      </c>
      <c r="CN1" t="s">
        <v>88</v>
      </c>
      <c r="CO1" t="s">
        <v>89</v>
      </c>
      <c r="CP1" t="s">
        <v>90</v>
      </c>
      <c r="CQ1" t="s">
        <v>91</v>
      </c>
      <c r="CR1" t="s">
        <v>92</v>
      </c>
      <c r="CS1" t="s">
        <v>93</v>
      </c>
      <c r="CT1" t="s">
        <v>94</v>
      </c>
      <c r="CU1" t="s">
        <v>95</v>
      </c>
      <c r="CV1" t="s">
        <v>96</v>
      </c>
      <c r="CW1" t="s">
        <v>97</v>
      </c>
      <c r="CX1" s="1" t="s">
        <v>98</v>
      </c>
      <c r="CY1" t="s">
        <v>99</v>
      </c>
      <c r="CZ1" t="s">
        <v>100</v>
      </c>
      <c r="DA1" s="2" t="s">
        <v>101</v>
      </c>
      <c r="DB1" t="s">
        <v>102</v>
      </c>
      <c r="DC1" t="s">
        <v>103</v>
      </c>
      <c r="DD1" t="s">
        <v>104</v>
      </c>
      <c r="DE1" t="s">
        <v>105</v>
      </c>
      <c r="DF1" t="s">
        <v>106</v>
      </c>
      <c r="DG1" t="s">
        <v>107</v>
      </c>
      <c r="DH1" t="s">
        <v>108</v>
      </c>
      <c r="DI1" t="s">
        <v>109</v>
      </c>
      <c r="DJ1" t="s">
        <v>445</v>
      </c>
      <c r="DK1" t="s">
        <v>446</v>
      </c>
      <c r="DL1" t="s">
        <v>447</v>
      </c>
      <c r="DM1" t="s">
        <v>448</v>
      </c>
      <c r="DN1" t="s">
        <v>527</v>
      </c>
      <c r="DO1" t="s">
        <v>115</v>
      </c>
      <c r="DP1" t="s">
        <v>116</v>
      </c>
      <c r="DQ1" t="s">
        <v>117</v>
      </c>
      <c r="DR1" t="s">
        <v>118</v>
      </c>
      <c r="DS1" t="s">
        <v>119</v>
      </c>
    </row>
    <row r="2" spans="1:123">
      <c r="A2">
        <v>13</v>
      </c>
      <c r="B2" t="s">
        <v>343</v>
      </c>
      <c r="C2" t="s">
        <v>344</v>
      </c>
      <c r="E2">
        <v>1</v>
      </c>
      <c r="F2">
        <v>1</v>
      </c>
      <c r="G2">
        <v>4</v>
      </c>
      <c r="H2">
        <v>4000</v>
      </c>
      <c r="I2">
        <v>2</v>
      </c>
      <c r="J2" t="s">
        <v>475</v>
      </c>
      <c r="K2">
        <v>2</v>
      </c>
      <c r="L2">
        <v>3</v>
      </c>
      <c r="M2">
        <v>4</v>
      </c>
      <c r="N2" t="s">
        <v>475</v>
      </c>
      <c r="O2">
        <v>4</v>
      </c>
      <c r="P2">
        <v>4</v>
      </c>
      <c r="Q2">
        <v>3</v>
      </c>
      <c r="R2">
        <v>3</v>
      </c>
      <c r="S2">
        <v>2</v>
      </c>
      <c r="Y2" t="s">
        <v>475</v>
      </c>
      <c r="Z2">
        <v>4</v>
      </c>
      <c r="AA2" t="s">
        <v>475</v>
      </c>
      <c r="AB2">
        <v>4</v>
      </c>
      <c r="AC2">
        <v>2</v>
      </c>
      <c r="AD2" t="s">
        <v>475</v>
      </c>
      <c r="AE2" t="s">
        <v>475</v>
      </c>
      <c r="AF2">
        <v>3</v>
      </c>
      <c r="AH2">
        <v>3</v>
      </c>
      <c r="AI2">
        <v>3</v>
      </c>
      <c r="AJ2">
        <v>3</v>
      </c>
      <c r="AK2">
        <v>3</v>
      </c>
      <c r="AL2">
        <v>2</v>
      </c>
      <c r="AM2">
        <v>3</v>
      </c>
      <c r="AN2">
        <v>1</v>
      </c>
      <c r="AO2">
        <v>2</v>
      </c>
      <c r="AP2">
        <v>1</v>
      </c>
      <c r="AR2" t="s">
        <v>229</v>
      </c>
      <c r="AT2" t="s">
        <v>345</v>
      </c>
      <c r="AU2" t="s">
        <v>127</v>
      </c>
      <c r="AV2" t="s">
        <v>127</v>
      </c>
      <c r="AW2" t="s">
        <v>346</v>
      </c>
      <c r="AX2">
        <v>1</v>
      </c>
      <c r="AY2">
        <v>3</v>
      </c>
      <c r="AZ2">
        <v>10000</v>
      </c>
      <c r="BA2">
        <v>4</v>
      </c>
      <c r="BB2">
        <v>4</v>
      </c>
      <c r="BC2">
        <v>3</v>
      </c>
      <c r="BD2">
        <v>5</v>
      </c>
      <c r="BE2">
        <v>2</v>
      </c>
      <c r="BF2">
        <v>3</v>
      </c>
      <c r="BG2">
        <v>4</v>
      </c>
      <c r="BH2">
        <v>3</v>
      </c>
      <c r="BI2">
        <v>2</v>
      </c>
      <c r="BJ2">
        <v>3</v>
      </c>
      <c r="BK2">
        <v>2</v>
      </c>
      <c r="BL2">
        <v>1</v>
      </c>
      <c r="BM2">
        <v>4</v>
      </c>
      <c r="BN2">
        <v>4</v>
      </c>
      <c r="BO2">
        <v>3</v>
      </c>
      <c r="BP2">
        <v>4</v>
      </c>
      <c r="BQ2">
        <v>2</v>
      </c>
      <c r="BR2">
        <v>3</v>
      </c>
      <c r="BS2">
        <v>4</v>
      </c>
      <c r="BT2">
        <v>2</v>
      </c>
      <c r="BU2">
        <v>2</v>
      </c>
      <c r="BV2">
        <v>3</v>
      </c>
      <c r="BW2">
        <v>2</v>
      </c>
      <c r="BX2">
        <v>1</v>
      </c>
      <c r="BY2">
        <v>3</v>
      </c>
      <c r="BZ2">
        <v>3</v>
      </c>
      <c r="CA2">
        <v>2</v>
      </c>
      <c r="CB2">
        <v>2</v>
      </c>
      <c r="CC2">
        <v>3</v>
      </c>
      <c r="CD2" t="s">
        <v>180</v>
      </c>
      <c r="CF2">
        <v>4</v>
      </c>
      <c r="CG2" t="s">
        <v>347</v>
      </c>
      <c r="CH2" t="s">
        <v>348</v>
      </c>
      <c r="CI2">
        <v>1</v>
      </c>
      <c r="CJ2">
        <v>2</v>
      </c>
      <c r="CK2">
        <v>0</v>
      </c>
      <c r="CL2">
        <v>3</v>
      </c>
      <c r="CM2">
        <v>3</v>
      </c>
      <c r="CN2">
        <v>3</v>
      </c>
      <c r="CO2">
        <v>4</v>
      </c>
      <c r="CP2">
        <v>2</v>
      </c>
      <c r="CQ2">
        <v>3</v>
      </c>
      <c r="CR2">
        <v>4</v>
      </c>
      <c r="CS2">
        <v>3</v>
      </c>
      <c r="CT2">
        <v>2</v>
      </c>
      <c r="CU2">
        <v>2</v>
      </c>
      <c r="CV2">
        <v>2</v>
      </c>
      <c r="CW2">
        <v>1</v>
      </c>
      <c r="CX2">
        <v>4</v>
      </c>
      <c r="CY2">
        <v>3</v>
      </c>
      <c r="CZ2">
        <v>3</v>
      </c>
      <c r="DA2">
        <v>4</v>
      </c>
      <c r="DB2">
        <v>2</v>
      </c>
      <c r="DC2">
        <v>3</v>
      </c>
      <c r="DD2">
        <v>4</v>
      </c>
      <c r="DE2">
        <v>3</v>
      </c>
      <c r="DF2">
        <v>2</v>
      </c>
      <c r="DG2">
        <v>2</v>
      </c>
      <c r="DH2">
        <v>2</v>
      </c>
      <c r="DI2">
        <v>1</v>
      </c>
      <c r="DJ2">
        <v>3</v>
      </c>
      <c r="DK2">
        <v>3</v>
      </c>
      <c r="DL2">
        <v>2</v>
      </c>
      <c r="DM2">
        <v>2</v>
      </c>
      <c r="DN2">
        <v>3</v>
      </c>
      <c r="DO2" t="s">
        <v>349</v>
      </c>
      <c r="DQ2">
        <v>4</v>
      </c>
      <c r="DR2" t="s">
        <v>350</v>
      </c>
      <c r="DS2" t="s">
        <v>513</v>
      </c>
    </row>
    <row r="3" spans="1:123">
      <c r="A3">
        <v>6</v>
      </c>
      <c r="B3" t="s">
        <v>273</v>
      </c>
      <c r="C3" t="s">
        <v>265</v>
      </c>
      <c r="D3" t="s">
        <v>274</v>
      </c>
      <c r="E3">
        <v>2</v>
      </c>
      <c r="F3">
        <v>1</v>
      </c>
      <c r="H3">
        <v>20</v>
      </c>
      <c r="I3">
        <v>2</v>
      </c>
      <c r="J3" t="s">
        <v>475</v>
      </c>
      <c r="K3" t="s">
        <v>475</v>
      </c>
      <c r="L3">
        <v>3</v>
      </c>
      <c r="M3">
        <v>3</v>
      </c>
      <c r="N3">
        <v>2</v>
      </c>
      <c r="O3">
        <v>3</v>
      </c>
      <c r="P3">
        <v>2</v>
      </c>
      <c r="Q3">
        <v>1</v>
      </c>
      <c r="R3">
        <v>2</v>
      </c>
      <c r="T3">
        <v>3</v>
      </c>
      <c r="Y3" t="s">
        <v>475</v>
      </c>
      <c r="Z3">
        <v>3</v>
      </c>
      <c r="AA3">
        <v>3</v>
      </c>
      <c r="AB3">
        <v>2</v>
      </c>
      <c r="AC3">
        <v>3</v>
      </c>
      <c r="AE3">
        <v>3</v>
      </c>
      <c r="AF3">
        <v>2</v>
      </c>
      <c r="AH3">
        <v>3</v>
      </c>
      <c r="AI3">
        <v>4</v>
      </c>
      <c r="AJ3">
        <v>3</v>
      </c>
      <c r="AK3">
        <v>3</v>
      </c>
      <c r="AL3">
        <v>2</v>
      </c>
      <c r="AM3">
        <v>3</v>
      </c>
      <c r="AN3">
        <v>3</v>
      </c>
      <c r="AO3">
        <v>3</v>
      </c>
      <c r="AP3">
        <v>3</v>
      </c>
      <c r="AR3" t="s">
        <v>275</v>
      </c>
      <c r="AT3" t="s">
        <v>276</v>
      </c>
      <c r="AU3" t="s">
        <v>127</v>
      </c>
      <c r="AV3" t="s">
        <v>127</v>
      </c>
      <c r="AW3" t="s">
        <v>277</v>
      </c>
      <c r="AX3">
        <v>3</v>
      </c>
      <c r="AY3">
        <v>1</v>
      </c>
      <c r="AZ3">
        <v>300</v>
      </c>
      <c r="BA3">
        <v>2</v>
      </c>
      <c r="BB3">
        <v>3</v>
      </c>
      <c r="BC3">
        <v>1</v>
      </c>
      <c r="BD3">
        <v>2</v>
      </c>
      <c r="BE3">
        <v>2</v>
      </c>
      <c r="BF3">
        <v>3</v>
      </c>
      <c r="BG3">
        <v>4</v>
      </c>
      <c r="BH3">
        <v>3</v>
      </c>
      <c r="BI3">
        <v>2</v>
      </c>
      <c r="BJ3">
        <v>3</v>
      </c>
      <c r="BK3">
        <v>3</v>
      </c>
      <c r="BL3">
        <v>2</v>
      </c>
      <c r="BM3">
        <v>2</v>
      </c>
      <c r="BN3">
        <v>3</v>
      </c>
      <c r="BO3">
        <v>2</v>
      </c>
      <c r="BP3">
        <v>3</v>
      </c>
      <c r="BQ3">
        <v>2</v>
      </c>
      <c r="BR3">
        <v>3</v>
      </c>
      <c r="BS3">
        <v>3</v>
      </c>
      <c r="BT3">
        <v>3</v>
      </c>
      <c r="BU3">
        <v>3</v>
      </c>
      <c r="BV3">
        <v>3</v>
      </c>
      <c r="BW3">
        <v>3</v>
      </c>
      <c r="BX3">
        <v>2</v>
      </c>
      <c r="BY3">
        <v>4</v>
      </c>
      <c r="BZ3">
        <v>4</v>
      </c>
      <c r="CA3">
        <v>1</v>
      </c>
      <c r="CB3">
        <v>2</v>
      </c>
      <c r="CC3">
        <v>2</v>
      </c>
      <c r="CD3" t="s">
        <v>278</v>
      </c>
      <c r="CE3" t="s">
        <v>279</v>
      </c>
      <c r="CF3">
        <v>2</v>
      </c>
      <c r="CG3" t="s">
        <v>280</v>
      </c>
      <c r="CI3" t="s">
        <v>475</v>
      </c>
      <c r="CJ3" t="s">
        <v>475</v>
      </c>
      <c r="DS3" t="s">
        <v>511</v>
      </c>
    </row>
    <row r="4" spans="1:123">
      <c r="A4">
        <v>19</v>
      </c>
      <c r="B4" t="s">
        <v>469</v>
      </c>
      <c r="C4" t="s">
        <v>146</v>
      </c>
      <c r="E4">
        <v>1</v>
      </c>
      <c r="F4">
        <v>1</v>
      </c>
      <c r="G4">
        <v>3</v>
      </c>
      <c r="H4">
        <v>1000</v>
      </c>
      <c r="I4">
        <v>2</v>
      </c>
      <c r="J4">
        <v>3</v>
      </c>
      <c r="K4">
        <v>4</v>
      </c>
      <c r="L4">
        <v>4</v>
      </c>
      <c r="M4">
        <v>3</v>
      </c>
      <c r="N4">
        <v>3</v>
      </c>
      <c r="O4">
        <v>2</v>
      </c>
      <c r="P4">
        <v>1</v>
      </c>
      <c r="Q4">
        <v>1</v>
      </c>
      <c r="R4">
        <v>2</v>
      </c>
      <c r="S4">
        <v>1</v>
      </c>
      <c r="Y4" t="s">
        <v>475</v>
      </c>
      <c r="Z4">
        <v>2</v>
      </c>
      <c r="AA4">
        <v>3</v>
      </c>
      <c r="AB4">
        <v>4</v>
      </c>
      <c r="AC4" t="s">
        <v>475</v>
      </c>
      <c r="AD4" t="s">
        <v>475</v>
      </c>
      <c r="AE4">
        <v>4</v>
      </c>
      <c r="AF4">
        <v>2</v>
      </c>
      <c r="AH4">
        <v>4</v>
      </c>
      <c r="AI4">
        <v>3</v>
      </c>
      <c r="AJ4">
        <v>3</v>
      </c>
      <c r="AK4">
        <v>4</v>
      </c>
      <c r="AL4" t="s">
        <v>475</v>
      </c>
      <c r="AM4" t="s">
        <v>475</v>
      </c>
      <c r="AN4">
        <v>5</v>
      </c>
      <c r="AO4">
        <v>3</v>
      </c>
      <c r="AP4">
        <v>3</v>
      </c>
      <c r="AR4" t="s">
        <v>292</v>
      </c>
      <c r="AT4" t="s">
        <v>476</v>
      </c>
      <c r="AU4" t="s">
        <v>127</v>
      </c>
      <c r="AV4" t="s">
        <v>127</v>
      </c>
    </row>
    <row r="5" spans="1:123">
      <c r="A5">
        <v>14</v>
      </c>
      <c r="B5" t="s">
        <v>354</v>
      </c>
      <c r="C5" t="s">
        <v>344</v>
      </c>
      <c r="E5">
        <v>1</v>
      </c>
      <c r="F5">
        <v>1</v>
      </c>
      <c r="G5">
        <v>2</v>
      </c>
      <c r="H5">
        <v>1000</v>
      </c>
      <c r="I5">
        <v>3</v>
      </c>
      <c r="J5" t="s">
        <v>475</v>
      </c>
      <c r="K5" t="s">
        <v>475</v>
      </c>
      <c r="L5">
        <v>3</v>
      </c>
      <c r="M5">
        <v>3</v>
      </c>
      <c r="N5">
        <v>2</v>
      </c>
      <c r="O5">
        <v>3</v>
      </c>
      <c r="P5">
        <v>2</v>
      </c>
      <c r="Q5">
        <v>2</v>
      </c>
      <c r="R5">
        <v>1</v>
      </c>
      <c r="S5">
        <v>1</v>
      </c>
      <c r="Y5" t="s">
        <v>475</v>
      </c>
      <c r="Z5">
        <v>4</v>
      </c>
      <c r="AA5" t="s">
        <v>475</v>
      </c>
      <c r="AB5">
        <v>3</v>
      </c>
      <c r="AC5" t="s">
        <v>475</v>
      </c>
      <c r="AD5" t="s">
        <v>475</v>
      </c>
      <c r="AE5">
        <v>2</v>
      </c>
      <c r="AF5" t="s">
        <v>475</v>
      </c>
      <c r="AH5">
        <v>3</v>
      </c>
      <c r="AI5">
        <v>2</v>
      </c>
      <c r="AJ5">
        <v>3</v>
      </c>
      <c r="AK5">
        <v>3</v>
      </c>
      <c r="AL5">
        <v>3</v>
      </c>
      <c r="AM5">
        <v>2</v>
      </c>
      <c r="AN5">
        <v>2</v>
      </c>
      <c r="AO5">
        <v>2</v>
      </c>
      <c r="AP5">
        <v>2</v>
      </c>
      <c r="AR5" t="s">
        <v>355</v>
      </c>
      <c r="AT5" t="s">
        <v>356</v>
      </c>
      <c r="AU5" t="s">
        <v>127</v>
      </c>
      <c r="AV5" t="s">
        <v>127</v>
      </c>
      <c r="AW5" t="s">
        <v>357</v>
      </c>
      <c r="AX5">
        <v>2</v>
      </c>
      <c r="AY5">
        <v>2</v>
      </c>
      <c r="AZ5">
        <v>5000</v>
      </c>
      <c r="BA5">
        <v>4</v>
      </c>
      <c r="BB5">
        <v>4</v>
      </c>
      <c r="BC5">
        <v>3</v>
      </c>
      <c r="BD5">
        <v>5</v>
      </c>
      <c r="BE5">
        <v>1</v>
      </c>
      <c r="BF5">
        <v>5</v>
      </c>
      <c r="BG5">
        <v>5</v>
      </c>
      <c r="BH5">
        <v>4</v>
      </c>
      <c r="BI5">
        <v>3</v>
      </c>
      <c r="BJ5">
        <v>3</v>
      </c>
      <c r="BK5">
        <v>2</v>
      </c>
      <c r="BL5">
        <v>4</v>
      </c>
      <c r="BM5">
        <v>3</v>
      </c>
      <c r="BN5">
        <v>4</v>
      </c>
      <c r="BO5">
        <v>3</v>
      </c>
      <c r="BP5">
        <v>4</v>
      </c>
      <c r="BQ5">
        <v>2</v>
      </c>
      <c r="BR5">
        <v>4</v>
      </c>
      <c r="BS5">
        <v>4</v>
      </c>
      <c r="BT5">
        <v>3</v>
      </c>
      <c r="BU5">
        <v>3</v>
      </c>
      <c r="BV5">
        <v>2</v>
      </c>
      <c r="BW5">
        <v>2</v>
      </c>
      <c r="BX5">
        <v>4</v>
      </c>
      <c r="BY5">
        <v>3</v>
      </c>
      <c r="BZ5">
        <v>3</v>
      </c>
      <c r="CA5">
        <v>1</v>
      </c>
      <c r="CB5">
        <v>2</v>
      </c>
      <c r="CC5">
        <v>2</v>
      </c>
      <c r="CD5" t="s">
        <v>358</v>
      </c>
      <c r="CF5">
        <v>4</v>
      </c>
      <c r="CG5" t="s">
        <v>359</v>
      </c>
      <c r="CH5" t="s">
        <v>360</v>
      </c>
      <c r="CI5">
        <v>1</v>
      </c>
      <c r="CJ5">
        <v>2</v>
      </c>
      <c r="CK5">
        <v>1000</v>
      </c>
      <c r="CL5">
        <v>1</v>
      </c>
      <c r="CM5">
        <v>2</v>
      </c>
      <c r="CN5">
        <v>1</v>
      </c>
      <c r="CO5">
        <v>3</v>
      </c>
      <c r="CP5">
        <v>1</v>
      </c>
      <c r="CQ5">
        <v>3</v>
      </c>
      <c r="CR5">
        <v>3</v>
      </c>
      <c r="CS5">
        <v>2</v>
      </c>
      <c r="CT5">
        <v>1</v>
      </c>
      <c r="CU5">
        <v>1</v>
      </c>
      <c r="CV5">
        <v>2</v>
      </c>
      <c r="CW5">
        <v>2</v>
      </c>
      <c r="CX5">
        <v>2</v>
      </c>
      <c r="CY5">
        <v>3</v>
      </c>
      <c r="CZ5">
        <v>2</v>
      </c>
      <c r="DA5">
        <v>3</v>
      </c>
      <c r="DB5">
        <v>1</v>
      </c>
      <c r="DC5">
        <v>3</v>
      </c>
      <c r="DD5">
        <v>3</v>
      </c>
      <c r="DE5">
        <v>2</v>
      </c>
      <c r="DF5">
        <v>2</v>
      </c>
      <c r="DG5">
        <v>1</v>
      </c>
      <c r="DH5">
        <v>2</v>
      </c>
      <c r="DI5">
        <v>2</v>
      </c>
      <c r="DJ5">
        <v>4</v>
      </c>
      <c r="DK5">
        <v>4</v>
      </c>
      <c r="DL5">
        <v>1</v>
      </c>
      <c r="DM5">
        <v>3</v>
      </c>
      <c r="DN5">
        <v>3</v>
      </c>
      <c r="DO5" t="s">
        <v>286</v>
      </c>
      <c r="DQ5">
        <v>3</v>
      </c>
      <c r="DR5" t="s">
        <v>361</v>
      </c>
      <c r="DS5" t="s">
        <v>362</v>
      </c>
    </row>
    <row r="6" spans="1:123">
      <c r="A6">
        <v>22</v>
      </c>
      <c r="B6" t="s">
        <v>124</v>
      </c>
      <c r="C6" t="s">
        <v>252</v>
      </c>
      <c r="D6" t="s">
        <v>253</v>
      </c>
      <c r="E6">
        <v>3</v>
      </c>
      <c r="F6">
        <v>5</v>
      </c>
      <c r="G6">
        <v>5</v>
      </c>
      <c r="H6">
        <v>10000</v>
      </c>
      <c r="I6">
        <v>3</v>
      </c>
      <c r="J6">
        <v>4</v>
      </c>
      <c r="K6">
        <v>3</v>
      </c>
      <c r="L6">
        <v>5</v>
      </c>
      <c r="M6">
        <v>3</v>
      </c>
      <c r="N6">
        <v>3</v>
      </c>
      <c r="O6">
        <v>3</v>
      </c>
      <c r="P6">
        <v>2</v>
      </c>
      <c r="Q6" t="s">
        <v>475</v>
      </c>
      <c r="R6">
        <v>2</v>
      </c>
      <c r="S6">
        <v>2</v>
      </c>
      <c r="T6">
        <v>5</v>
      </c>
      <c r="Y6">
        <v>5</v>
      </c>
      <c r="Z6">
        <v>5</v>
      </c>
      <c r="AA6">
        <v>5</v>
      </c>
      <c r="AB6">
        <v>3</v>
      </c>
      <c r="AC6">
        <v>3</v>
      </c>
      <c r="AD6">
        <v>2</v>
      </c>
      <c r="AE6">
        <v>3</v>
      </c>
      <c r="AF6">
        <v>4</v>
      </c>
      <c r="AH6">
        <v>5</v>
      </c>
      <c r="AI6">
        <v>4</v>
      </c>
      <c r="AJ6">
        <v>3</v>
      </c>
      <c r="AK6">
        <v>4</v>
      </c>
      <c r="AL6">
        <v>2</v>
      </c>
      <c r="AM6">
        <v>4</v>
      </c>
      <c r="AN6">
        <v>3</v>
      </c>
      <c r="AO6">
        <v>2</v>
      </c>
      <c r="AP6">
        <v>3</v>
      </c>
      <c r="AR6" t="s">
        <v>125</v>
      </c>
      <c r="AS6" t="s">
        <v>254</v>
      </c>
      <c r="AT6" t="s">
        <v>126</v>
      </c>
      <c r="AU6" t="s">
        <v>127</v>
      </c>
      <c r="AV6" t="s">
        <v>127</v>
      </c>
      <c r="AW6" t="s">
        <v>128</v>
      </c>
      <c r="AX6">
        <v>3</v>
      </c>
      <c r="AY6">
        <v>2</v>
      </c>
      <c r="AZ6">
        <v>9000</v>
      </c>
      <c r="BA6">
        <v>5</v>
      </c>
      <c r="BB6">
        <v>5</v>
      </c>
      <c r="BC6">
        <v>3</v>
      </c>
      <c r="BD6">
        <v>3</v>
      </c>
      <c r="BE6">
        <v>2</v>
      </c>
      <c r="BF6">
        <v>5</v>
      </c>
      <c r="BG6">
        <v>5</v>
      </c>
      <c r="BH6">
        <v>3</v>
      </c>
      <c r="BI6">
        <v>1</v>
      </c>
      <c r="BJ6">
        <v>3</v>
      </c>
      <c r="BK6">
        <v>1</v>
      </c>
      <c r="BL6">
        <v>2</v>
      </c>
      <c r="BM6">
        <v>4</v>
      </c>
      <c r="BN6">
        <v>5</v>
      </c>
      <c r="BO6">
        <v>4</v>
      </c>
      <c r="BP6">
        <v>3</v>
      </c>
      <c r="BQ6">
        <v>2</v>
      </c>
      <c r="BR6">
        <v>5</v>
      </c>
      <c r="BS6">
        <v>3</v>
      </c>
      <c r="BT6">
        <v>3</v>
      </c>
      <c r="BU6">
        <v>2</v>
      </c>
      <c r="BV6">
        <v>3</v>
      </c>
      <c r="BW6">
        <v>2</v>
      </c>
      <c r="BX6">
        <v>3</v>
      </c>
      <c r="BY6">
        <v>3</v>
      </c>
      <c r="BZ6">
        <v>2</v>
      </c>
      <c r="CA6">
        <v>1</v>
      </c>
      <c r="CB6">
        <v>1</v>
      </c>
      <c r="CC6">
        <v>1</v>
      </c>
      <c r="CD6" t="s">
        <v>129</v>
      </c>
      <c r="CE6" t="s">
        <v>130</v>
      </c>
      <c r="CF6">
        <v>3</v>
      </c>
      <c r="CG6" t="s">
        <v>131</v>
      </c>
      <c r="CH6" t="s">
        <v>132</v>
      </c>
      <c r="CI6">
        <v>3</v>
      </c>
      <c r="CJ6">
        <v>1</v>
      </c>
      <c r="CL6">
        <v>1</v>
      </c>
      <c r="CM6">
        <v>1</v>
      </c>
      <c r="CN6">
        <v>1</v>
      </c>
      <c r="CO6">
        <v>1</v>
      </c>
      <c r="CP6">
        <v>1</v>
      </c>
      <c r="CQ6">
        <v>1</v>
      </c>
      <c r="CR6">
        <v>1</v>
      </c>
      <c r="CS6">
        <v>1</v>
      </c>
      <c r="CT6">
        <v>1</v>
      </c>
      <c r="CU6">
        <v>1</v>
      </c>
      <c r="CV6">
        <v>1</v>
      </c>
      <c r="CW6">
        <v>1</v>
      </c>
      <c r="CX6">
        <v>2</v>
      </c>
      <c r="CY6">
        <v>2</v>
      </c>
      <c r="CZ6">
        <v>2</v>
      </c>
      <c r="DA6">
        <v>4</v>
      </c>
      <c r="DB6">
        <v>1</v>
      </c>
      <c r="DC6">
        <v>3</v>
      </c>
      <c r="DD6">
        <v>1</v>
      </c>
      <c r="DE6">
        <v>1</v>
      </c>
      <c r="DF6">
        <v>1</v>
      </c>
      <c r="DG6">
        <v>1</v>
      </c>
      <c r="DH6">
        <v>3</v>
      </c>
      <c r="DI6">
        <v>2</v>
      </c>
      <c r="DJ6">
        <v>3</v>
      </c>
      <c r="DK6">
        <v>3</v>
      </c>
      <c r="DL6">
        <v>1</v>
      </c>
      <c r="DM6">
        <v>1</v>
      </c>
      <c r="DN6">
        <v>3</v>
      </c>
      <c r="DO6" t="s">
        <v>133</v>
      </c>
      <c r="DQ6">
        <v>1</v>
      </c>
      <c r="DR6" t="s">
        <v>134</v>
      </c>
      <c r="DS6" t="s">
        <v>135</v>
      </c>
    </row>
    <row r="7" spans="1:123">
      <c r="A7">
        <v>10</v>
      </c>
      <c r="B7" t="s">
        <v>315</v>
      </c>
      <c r="C7" t="s">
        <v>316</v>
      </c>
      <c r="E7">
        <v>2</v>
      </c>
      <c r="F7">
        <v>1</v>
      </c>
      <c r="G7">
        <v>1</v>
      </c>
      <c r="H7">
        <v>300000</v>
      </c>
      <c r="I7">
        <v>3</v>
      </c>
      <c r="J7" t="s">
        <v>475</v>
      </c>
      <c r="K7" t="s">
        <v>475</v>
      </c>
      <c r="L7" t="s">
        <v>475</v>
      </c>
      <c r="M7">
        <v>5</v>
      </c>
      <c r="N7" t="s">
        <v>475</v>
      </c>
      <c r="O7">
        <v>3</v>
      </c>
      <c r="P7">
        <v>4</v>
      </c>
      <c r="Q7" t="s">
        <v>475</v>
      </c>
      <c r="R7">
        <v>2</v>
      </c>
      <c r="S7">
        <v>3</v>
      </c>
      <c r="Y7" t="s">
        <v>475</v>
      </c>
      <c r="Z7">
        <v>3</v>
      </c>
      <c r="AA7" t="s">
        <v>475</v>
      </c>
      <c r="AB7">
        <v>2</v>
      </c>
      <c r="AC7" t="s">
        <v>475</v>
      </c>
      <c r="AD7">
        <v>4</v>
      </c>
      <c r="AE7">
        <v>3</v>
      </c>
      <c r="AF7">
        <v>4</v>
      </c>
      <c r="AH7">
        <v>3</v>
      </c>
      <c r="AI7" t="s">
        <v>475</v>
      </c>
      <c r="AJ7">
        <v>3</v>
      </c>
      <c r="AK7">
        <v>3</v>
      </c>
      <c r="AL7" t="s">
        <v>475</v>
      </c>
      <c r="AM7" t="s">
        <v>475</v>
      </c>
      <c r="AN7" t="s">
        <v>475</v>
      </c>
      <c r="AO7">
        <v>3</v>
      </c>
      <c r="AP7">
        <v>3</v>
      </c>
      <c r="AR7" t="s">
        <v>317</v>
      </c>
      <c r="AS7" t="s">
        <v>318</v>
      </c>
      <c r="AT7" t="s">
        <v>319</v>
      </c>
      <c r="AU7" t="s">
        <v>127</v>
      </c>
      <c r="AV7" t="s">
        <v>127</v>
      </c>
      <c r="AW7" t="s">
        <v>320</v>
      </c>
      <c r="AX7">
        <v>2</v>
      </c>
      <c r="AY7">
        <v>3</v>
      </c>
      <c r="AZ7">
        <v>4000</v>
      </c>
      <c r="BA7">
        <v>3</v>
      </c>
      <c r="BB7">
        <v>3</v>
      </c>
      <c r="BC7" t="s">
        <v>475</v>
      </c>
      <c r="BD7">
        <v>3</v>
      </c>
      <c r="BE7" t="s">
        <v>475</v>
      </c>
      <c r="BF7">
        <v>3</v>
      </c>
      <c r="BG7">
        <v>3</v>
      </c>
      <c r="BH7">
        <v>3</v>
      </c>
      <c r="BI7">
        <v>1</v>
      </c>
      <c r="BJ7" t="s">
        <v>475</v>
      </c>
      <c r="BK7">
        <v>1</v>
      </c>
      <c r="BL7">
        <v>2</v>
      </c>
      <c r="BY7">
        <v>3</v>
      </c>
      <c r="BZ7">
        <v>3</v>
      </c>
      <c r="CA7">
        <v>1</v>
      </c>
      <c r="CB7">
        <v>1</v>
      </c>
      <c r="CC7">
        <v>3</v>
      </c>
      <c r="CD7" t="s">
        <v>321</v>
      </c>
      <c r="CF7">
        <v>3</v>
      </c>
      <c r="CG7" t="s">
        <v>322</v>
      </c>
      <c r="CH7" t="s">
        <v>323</v>
      </c>
      <c r="CI7">
        <v>2</v>
      </c>
      <c r="CJ7">
        <v>3</v>
      </c>
      <c r="CK7">
        <v>4000</v>
      </c>
      <c r="CL7">
        <v>3</v>
      </c>
      <c r="CM7">
        <v>3</v>
      </c>
      <c r="CN7" t="s">
        <v>475</v>
      </c>
      <c r="CO7">
        <v>3</v>
      </c>
      <c r="CP7" t="s">
        <v>475</v>
      </c>
      <c r="CQ7">
        <v>3</v>
      </c>
      <c r="CR7">
        <v>3</v>
      </c>
      <c r="CS7">
        <v>3</v>
      </c>
      <c r="CT7">
        <v>1</v>
      </c>
      <c r="CU7" t="s">
        <v>475</v>
      </c>
      <c r="CV7">
        <v>2</v>
      </c>
      <c r="CW7">
        <v>3</v>
      </c>
      <c r="CX7">
        <v>3</v>
      </c>
      <c r="CY7">
        <v>3</v>
      </c>
      <c r="CZ7" t="s">
        <v>475</v>
      </c>
      <c r="DA7">
        <v>3</v>
      </c>
      <c r="DB7" t="s">
        <v>475</v>
      </c>
      <c r="DC7">
        <v>3</v>
      </c>
      <c r="DD7">
        <v>3</v>
      </c>
      <c r="DE7">
        <v>3</v>
      </c>
      <c r="DF7">
        <v>2</v>
      </c>
      <c r="DG7" t="s">
        <v>475</v>
      </c>
      <c r="DH7">
        <v>2</v>
      </c>
      <c r="DI7">
        <v>3</v>
      </c>
      <c r="DJ7">
        <v>3</v>
      </c>
      <c r="DK7">
        <v>3</v>
      </c>
      <c r="DL7">
        <v>1</v>
      </c>
      <c r="DM7">
        <v>1</v>
      </c>
      <c r="DN7">
        <v>2</v>
      </c>
      <c r="DO7" t="s">
        <v>324</v>
      </c>
      <c r="DP7" t="s">
        <v>318</v>
      </c>
      <c r="DQ7">
        <v>3</v>
      </c>
      <c r="DR7" t="s">
        <v>322</v>
      </c>
      <c r="DS7" t="s">
        <v>325</v>
      </c>
    </row>
    <row r="8" spans="1:123">
      <c r="A8">
        <v>29</v>
      </c>
      <c r="B8" t="s">
        <v>184</v>
      </c>
      <c r="C8" t="s">
        <v>185</v>
      </c>
      <c r="E8">
        <v>1</v>
      </c>
      <c r="F8">
        <v>1</v>
      </c>
      <c r="G8">
        <v>5</v>
      </c>
      <c r="H8">
        <v>2500</v>
      </c>
      <c r="I8">
        <v>3</v>
      </c>
      <c r="J8">
        <v>2</v>
      </c>
      <c r="K8">
        <v>2</v>
      </c>
      <c r="L8">
        <v>5</v>
      </c>
      <c r="M8">
        <v>5</v>
      </c>
      <c r="N8" t="s">
        <v>475</v>
      </c>
      <c r="O8">
        <v>5</v>
      </c>
      <c r="P8">
        <v>5</v>
      </c>
      <c r="Q8" t="s">
        <v>475</v>
      </c>
      <c r="R8">
        <v>2</v>
      </c>
      <c r="S8" t="s">
        <v>475</v>
      </c>
      <c r="Y8">
        <v>5</v>
      </c>
      <c r="Z8">
        <v>5</v>
      </c>
      <c r="AA8">
        <v>2</v>
      </c>
      <c r="AB8">
        <v>5</v>
      </c>
      <c r="AC8">
        <v>5</v>
      </c>
      <c r="AD8" t="s">
        <v>475</v>
      </c>
      <c r="AE8" t="s">
        <v>475</v>
      </c>
      <c r="AF8">
        <v>5</v>
      </c>
      <c r="AH8">
        <v>3</v>
      </c>
      <c r="AI8">
        <v>3</v>
      </c>
      <c r="AJ8">
        <v>3</v>
      </c>
      <c r="AK8">
        <v>2</v>
      </c>
      <c r="AL8">
        <v>2</v>
      </c>
      <c r="AM8">
        <v>4</v>
      </c>
      <c r="AN8">
        <v>2</v>
      </c>
      <c r="AO8">
        <v>3</v>
      </c>
      <c r="AP8">
        <v>2</v>
      </c>
      <c r="AR8" t="s">
        <v>186</v>
      </c>
      <c r="AT8" t="s">
        <v>187</v>
      </c>
      <c r="AU8" t="s">
        <v>127</v>
      </c>
      <c r="AV8" t="s">
        <v>127</v>
      </c>
      <c r="AW8" t="s">
        <v>188</v>
      </c>
      <c r="AX8">
        <v>1</v>
      </c>
      <c r="AY8">
        <v>4</v>
      </c>
      <c r="BA8">
        <v>4</v>
      </c>
      <c r="BB8">
        <v>4</v>
      </c>
      <c r="BC8">
        <v>4</v>
      </c>
      <c r="BD8">
        <v>4</v>
      </c>
      <c r="BE8">
        <v>2</v>
      </c>
      <c r="BF8">
        <v>3</v>
      </c>
      <c r="BG8">
        <v>2</v>
      </c>
      <c r="BH8">
        <v>3</v>
      </c>
      <c r="BI8">
        <v>4</v>
      </c>
      <c r="BJ8">
        <v>1</v>
      </c>
      <c r="BK8">
        <v>2</v>
      </c>
      <c r="BL8">
        <v>1</v>
      </c>
      <c r="BM8">
        <v>4</v>
      </c>
      <c r="BN8">
        <v>4</v>
      </c>
      <c r="BO8">
        <v>4</v>
      </c>
      <c r="BP8">
        <v>3</v>
      </c>
      <c r="BQ8">
        <v>1</v>
      </c>
      <c r="BR8">
        <v>1</v>
      </c>
      <c r="BS8">
        <v>1</v>
      </c>
      <c r="BT8">
        <v>2</v>
      </c>
      <c r="BU8">
        <v>2</v>
      </c>
      <c r="BV8">
        <v>1</v>
      </c>
      <c r="BW8">
        <v>1</v>
      </c>
      <c r="BX8">
        <v>1</v>
      </c>
      <c r="BY8">
        <v>5</v>
      </c>
      <c r="BZ8">
        <v>4</v>
      </c>
      <c r="CA8">
        <v>1</v>
      </c>
      <c r="CB8">
        <v>3</v>
      </c>
      <c r="CC8">
        <v>2</v>
      </c>
      <c r="CD8" t="s">
        <v>189</v>
      </c>
      <c r="CF8">
        <v>3</v>
      </c>
      <c r="CH8" t="s">
        <v>190</v>
      </c>
      <c r="CI8">
        <v>1</v>
      </c>
      <c r="CJ8">
        <v>4</v>
      </c>
      <c r="CL8">
        <v>4</v>
      </c>
      <c r="CM8">
        <v>4</v>
      </c>
      <c r="CN8">
        <v>3</v>
      </c>
      <c r="CO8">
        <v>3</v>
      </c>
      <c r="CP8">
        <v>2</v>
      </c>
      <c r="CQ8">
        <v>1</v>
      </c>
      <c r="CR8">
        <v>1</v>
      </c>
      <c r="CS8">
        <v>1</v>
      </c>
      <c r="CT8">
        <v>2</v>
      </c>
      <c r="CU8">
        <v>1</v>
      </c>
      <c r="CV8">
        <v>1</v>
      </c>
      <c r="CW8">
        <v>2</v>
      </c>
      <c r="CX8">
        <v>4</v>
      </c>
      <c r="CY8">
        <v>4</v>
      </c>
      <c r="CZ8">
        <v>3</v>
      </c>
      <c r="DA8">
        <v>4</v>
      </c>
      <c r="DB8">
        <v>1</v>
      </c>
      <c r="DC8">
        <v>1</v>
      </c>
      <c r="DD8">
        <v>2</v>
      </c>
      <c r="DE8">
        <v>1</v>
      </c>
      <c r="DF8">
        <v>1</v>
      </c>
      <c r="DG8">
        <v>2</v>
      </c>
      <c r="DH8">
        <v>1</v>
      </c>
      <c r="DI8">
        <v>2</v>
      </c>
      <c r="DJ8">
        <v>5</v>
      </c>
      <c r="DK8">
        <v>4</v>
      </c>
      <c r="DL8">
        <v>1</v>
      </c>
      <c r="DM8">
        <v>2</v>
      </c>
      <c r="DN8">
        <v>2</v>
      </c>
      <c r="DO8" t="s">
        <v>191</v>
      </c>
      <c r="DQ8">
        <v>3</v>
      </c>
    </row>
    <row r="9" spans="1:123">
      <c r="A9">
        <v>2</v>
      </c>
      <c r="B9" t="s">
        <v>194</v>
      </c>
      <c r="C9" t="s">
        <v>195</v>
      </c>
      <c r="E9">
        <v>1</v>
      </c>
      <c r="F9">
        <v>1</v>
      </c>
      <c r="G9">
        <v>1</v>
      </c>
      <c r="H9">
        <v>50</v>
      </c>
      <c r="I9">
        <v>3</v>
      </c>
      <c r="J9">
        <v>2</v>
      </c>
      <c r="K9">
        <v>1</v>
      </c>
      <c r="L9">
        <v>4</v>
      </c>
      <c r="M9">
        <v>3</v>
      </c>
      <c r="N9" t="s">
        <v>475</v>
      </c>
      <c r="O9">
        <v>3</v>
      </c>
      <c r="P9" t="s">
        <v>475</v>
      </c>
      <c r="Q9" t="s">
        <v>475</v>
      </c>
      <c r="R9">
        <v>2</v>
      </c>
      <c r="S9" t="s">
        <v>475</v>
      </c>
      <c r="Y9" t="s">
        <v>475</v>
      </c>
      <c r="Z9">
        <v>3</v>
      </c>
      <c r="AA9" t="s">
        <v>475</v>
      </c>
      <c r="AB9" t="s">
        <v>475</v>
      </c>
      <c r="AC9" t="s">
        <v>475</v>
      </c>
      <c r="AD9" t="s">
        <v>475</v>
      </c>
      <c r="AE9" t="s">
        <v>475</v>
      </c>
      <c r="AF9" t="s">
        <v>475</v>
      </c>
      <c r="AH9">
        <v>2</v>
      </c>
      <c r="AI9">
        <v>3</v>
      </c>
      <c r="AJ9">
        <v>3</v>
      </c>
      <c r="AK9">
        <v>3</v>
      </c>
      <c r="AL9">
        <v>3</v>
      </c>
      <c r="AM9">
        <v>2</v>
      </c>
      <c r="AN9">
        <v>3</v>
      </c>
      <c r="AO9">
        <v>1</v>
      </c>
      <c r="AP9">
        <v>2</v>
      </c>
      <c r="AR9" t="s">
        <v>267</v>
      </c>
      <c r="AS9" t="s">
        <v>268</v>
      </c>
      <c r="AT9" t="s">
        <v>196</v>
      </c>
      <c r="AU9" t="s">
        <v>127</v>
      </c>
      <c r="AV9" t="s">
        <v>140</v>
      </c>
      <c r="AW9" t="s">
        <v>197</v>
      </c>
      <c r="AX9">
        <v>3</v>
      </c>
      <c r="AY9">
        <v>1</v>
      </c>
      <c r="AZ9">
        <v>50</v>
      </c>
      <c r="BA9">
        <v>1</v>
      </c>
      <c r="BB9">
        <v>2</v>
      </c>
      <c r="BC9">
        <v>2</v>
      </c>
      <c r="BD9">
        <v>3</v>
      </c>
      <c r="BE9">
        <v>1</v>
      </c>
      <c r="BF9">
        <v>2</v>
      </c>
      <c r="BG9">
        <v>4</v>
      </c>
      <c r="BH9">
        <v>1</v>
      </c>
      <c r="BI9">
        <v>2</v>
      </c>
      <c r="BJ9">
        <v>1</v>
      </c>
      <c r="BK9">
        <v>1</v>
      </c>
      <c r="BL9">
        <v>1</v>
      </c>
      <c r="BM9">
        <v>2</v>
      </c>
      <c r="BN9">
        <v>3</v>
      </c>
      <c r="BO9">
        <v>3</v>
      </c>
      <c r="BP9">
        <v>3</v>
      </c>
      <c r="BQ9">
        <v>2</v>
      </c>
      <c r="BR9">
        <v>2</v>
      </c>
      <c r="BS9">
        <v>4</v>
      </c>
      <c r="BT9">
        <v>1</v>
      </c>
      <c r="BU9">
        <v>2</v>
      </c>
      <c r="BV9">
        <v>1</v>
      </c>
      <c r="BW9">
        <v>1</v>
      </c>
      <c r="BX9">
        <v>1</v>
      </c>
      <c r="BY9">
        <v>4</v>
      </c>
      <c r="BZ9">
        <v>4</v>
      </c>
      <c r="CA9">
        <v>1</v>
      </c>
      <c r="CB9">
        <v>2</v>
      </c>
      <c r="CC9">
        <v>2</v>
      </c>
      <c r="CD9" t="s">
        <v>198</v>
      </c>
      <c r="CE9" t="s">
        <v>199</v>
      </c>
      <c r="CF9">
        <v>1</v>
      </c>
      <c r="CG9" t="s">
        <v>200</v>
      </c>
      <c r="DS9" t="s">
        <v>510</v>
      </c>
    </row>
    <row r="10" spans="1:123">
      <c r="A10">
        <v>25</v>
      </c>
      <c r="B10" t="s">
        <v>155</v>
      </c>
      <c r="C10" t="s">
        <v>156</v>
      </c>
      <c r="E10">
        <v>2</v>
      </c>
      <c r="F10">
        <v>3</v>
      </c>
      <c r="G10">
        <v>5</v>
      </c>
      <c r="H10">
        <v>10</v>
      </c>
      <c r="I10" t="s">
        <v>475</v>
      </c>
      <c r="J10" t="s">
        <v>475</v>
      </c>
      <c r="K10" t="s">
        <v>475</v>
      </c>
      <c r="L10" t="s">
        <v>475</v>
      </c>
      <c r="M10" t="s">
        <v>475</v>
      </c>
      <c r="N10" t="s">
        <v>475</v>
      </c>
      <c r="O10" t="s">
        <v>475</v>
      </c>
      <c r="P10" t="s">
        <v>475</v>
      </c>
      <c r="Q10" t="s">
        <v>475</v>
      </c>
      <c r="R10" t="s">
        <v>475</v>
      </c>
      <c r="S10" t="s">
        <v>475</v>
      </c>
      <c r="U10">
        <v>4</v>
      </c>
      <c r="Y10">
        <v>4</v>
      </c>
      <c r="Z10" t="s">
        <v>475</v>
      </c>
      <c r="AA10" t="s">
        <v>475</v>
      </c>
      <c r="AB10" t="s">
        <v>475</v>
      </c>
      <c r="AC10" t="s">
        <v>475</v>
      </c>
      <c r="AD10">
        <v>4</v>
      </c>
      <c r="AE10" t="s">
        <v>475</v>
      </c>
      <c r="AF10">
        <v>4</v>
      </c>
      <c r="AH10">
        <v>3</v>
      </c>
      <c r="AI10">
        <v>3</v>
      </c>
      <c r="AJ10">
        <v>3</v>
      </c>
      <c r="AK10">
        <v>3</v>
      </c>
      <c r="AL10" t="s">
        <v>475</v>
      </c>
      <c r="AM10" t="s">
        <v>475</v>
      </c>
      <c r="AN10">
        <v>3</v>
      </c>
      <c r="AO10">
        <v>3</v>
      </c>
      <c r="AP10" t="s">
        <v>475</v>
      </c>
      <c r="AR10" t="s">
        <v>157</v>
      </c>
      <c r="AT10" t="s">
        <v>158</v>
      </c>
      <c r="AU10" t="s">
        <v>140</v>
      </c>
      <c r="AV10" t="s">
        <v>140</v>
      </c>
      <c r="DS10" t="s">
        <v>516</v>
      </c>
    </row>
    <row r="11" spans="1:123">
      <c r="A11">
        <v>3</v>
      </c>
      <c r="B11" t="s">
        <v>204</v>
      </c>
      <c r="C11" t="s">
        <v>185</v>
      </c>
      <c r="D11" t="s">
        <v>205</v>
      </c>
      <c r="E11">
        <v>2</v>
      </c>
      <c r="F11" t="s">
        <v>475</v>
      </c>
      <c r="G11">
        <v>5</v>
      </c>
      <c r="I11">
        <v>2</v>
      </c>
      <c r="J11" t="s">
        <v>475</v>
      </c>
      <c r="K11">
        <v>3</v>
      </c>
      <c r="L11">
        <v>3</v>
      </c>
      <c r="M11">
        <v>4</v>
      </c>
      <c r="N11">
        <v>2</v>
      </c>
      <c r="O11">
        <v>3</v>
      </c>
      <c r="P11">
        <v>3</v>
      </c>
      <c r="Q11" t="s">
        <v>475</v>
      </c>
      <c r="R11">
        <v>3</v>
      </c>
      <c r="S11" t="s">
        <v>475</v>
      </c>
      <c r="W11">
        <v>4</v>
      </c>
      <c r="Y11">
        <v>5</v>
      </c>
      <c r="Z11">
        <v>2</v>
      </c>
      <c r="AA11">
        <v>2</v>
      </c>
      <c r="AB11">
        <v>3</v>
      </c>
      <c r="AC11">
        <v>2</v>
      </c>
      <c r="AD11">
        <v>5</v>
      </c>
      <c r="AE11">
        <v>3</v>
      </c>
      <c r="AF11">
        <v>2</v>
      </c>
      <c r="AH11">
        <v>3</v>
      </c>
      <c r="AI11">
        <v>2</v>
      </c>
      <c r="AJ11">
        <v>4</v>
      </c>
      <c r="AK11">
        <v>3</v>
      </c>
      <c r="AL11">
        <v>2</v>
      </c>
      <c r="AM11" t="s">
        <v>475</v>
      </c>
      <c r="AN11">
        <v>2</v>
      </c>
      <c r="AO11">
        <v>3</v>
      </c>
      <c r="AP11">
        <v>3</v>
      </c>
      <c r="AR11" t="s">
        <v>138</v>
      </c>
      <c r="AT11" t="s">
        <v>206</v>
      </c>
      <c r="AU11" t="s">
        <v>127</v>
      </c>
      <c r="AV11" t="s">
        <v>127</v>
      </c>
      <c r="AW11" t="s">
        <v>207</v>
      </c>
      <c r="AX11">
        <v>1</v>
      </c>
      <c r="AY11">
        <v>5</v>
      </c>
      <c r="BA11">
        <v>4</v>
      </c>
      <c r="BB11">
        <v>3</v>
      </c>
      <c r="BC11">
        <v>2</v>
      </c>
      <c r="BD11">
        <v>4</v>
      </c>
      <c r="BE11">
        <v>1</v>
      </c>
      <c r="BF11">
        <v>3</v>
      </c>
      <c r="BG11">
        <v>3</v>
      </c>
      <c r="BH11">
        <v>2</v>
      </c>
      <c r="BI11">
        <v>2</v>
      </c>
      <c r="BJ11" t="s">
        <v>475</v>
      </c>
      <c r="BK11">
        <v>3</v>
      </c>
      <c r="BL11">
        <v>2</v>
      </c>
      <c r="BM11">
        <v>4</v>
      </c>
      <c r="BN11">
        <v>3</v>
      </c>
      <c r="BO11">
        <v>2</v>
      </c>
      <c r="BP11">
        <v>4</v>
      </c>
      <c r="BQ11">
        <v>1</v>
      </c>
      <c r="BR11">
        <v>3</v>
      </c>
      <c r="BS11">
        <v>3</v>
      </c>
      <c r="BT11">
        <v>2</v>
      </c>
      <c r="BU11">
        <v>2</v>
      </c>
      <c r="BV11" t="s">
        <v>475</v>
      </c>
      <c r="BW11">
        <v>3</v>
      </c>
      <c r="BX11">
        <v>2</v>
      </c>
      <c r="BY11">
        <v>3</v>
      </c>
      <c r="BZ11">
        <v>3</v>
      </c>
      <c r="CA11">
        <v>1</v>
      </c>
      <c r="CB11">
        <v>2</v>
      </c>
      <c r="CC11">
        <v>1</v>
      </c>
      <c r="CD11" t="s">
        <v>208</v>
      </c>
      <c r="CE11" t="s">
        <v>209</v>
      </c>
      <c r="CF11">
        <v>3</v>
      </c>
      <c r="CG11" t="s">
        <v>210</v>
      </c>
      <c r="CH11" t="s">
        <v>211</v>
      </c>
      <c r="CI11">
        <v>1</v>
      </c>
      <c r="CJ11">
        <v>5</v>
      </c>
      <c r="CL11">
        <v>4</v>
      </c>
      <c r="CM11">
        <v>3</v>
      </c>
      <c r="CN11">
        <v>2</v>
      </c>
      <c r="CO11">
        <v>4</v>
      </c>
      <c r="CP11">
        <v>1</v>
      </c>
      <c r="CQ11">
        <v>3</v>
      </c>
      <c r="CR11">
        <v>3</v>
      </c>
      <c r="CS11">
        <v>2</v>
      </c>
      <c r="CT11">
        <v>2</v>
      </c>
      <c r="CU11" t="s">
        <v>475</v>
      </c>
      <c r="CV11">
        <v>2</v>
      </c>
      <c r="CW11">
        <v>2</v>
      </c>
      <c r="CX11">
        <v>4</v>
      </c>
      <c r="CY11">
        <v>3</v>
      </c>
      <c r="CZ11">
        <v>2</v>
      </c>
      <c r="DA11">
        <v>4</v>
      </c>
      <c r="DB11">
        <v>1</v>
      </c>
      <c r="DC11">
        <v>3</v>
      </c>
      <c r="DD11">
        <v>3</v>
      </c>
      <c r="DE11">
        <v>2</v>
      </c>
      <c r="DF11">
        <v>2</v>
      </c>
      <c r="DG11" t="s">
        <v>475</v>
      </c>
      <c r="DH11">
        <v>2</v>
      </c>
      <c r="DI11">
        <v>2</v>
      </c>
      <c r="DJ11">
        <v>3</v>
      </c>
      <c r="DK11">
        <v>3</v>
      </c>
      <c r="DL11">
        <v>1</v>
      </c>
      <c r="DM11">
        <v>2</v>
      </c>
      <c r="DN11">
        <v>1</v>
      </c>
      <c r="DO11" t="s">
        <v>208</v>
      </c>
      <c r="DP11" t="s">
        <v>209</v>
      </c>
      <c r="DQ11">
        <v>3</v>
      </c>
      <c r="DR11" t="s">
        <v>212</v>
      </c>
      <c r="DS11" t="s">
        <v>213</v>
      </c>
    </row>
    <row r="12" spans="1:123">
      <c r="A12">
        <v>17</v>
      </c>
      <c r="B12" t="s">
        <v>377</v>
      </c>
      <c r="C12" t="s">
        <v>185</v>
      </c>
      <c r="D12" t="s">
        <v>378</v>
      </c>
      <c r="E12">
        <v>2</v>
      </c>
      <c r="F12">
        <v>5</v>
      </c>
      <c r="G12">
        <v>5</v>
      </c>
      <c r="H12">
        <v>1</v>
      </c>
      <c r="I12">
        <v>2</v>
      </c>
      <c r="J12">
        <v>2</v>
      </c>
      <c r="K12">
        <v>2</v>
      </c>
      <c r="L12">
        <v>4</v>
      </c>
      <c r="M12">
        <v>5</v>
      </c>
      <c r="N12">
        <v>2</v>
      </c>
      <c r="O12">
        <v>5</v>
      </c>
      <c r="P12">
        <v>5</v>
      </c>
      <c r="Q12">
        <v>2</v>
      </c>
      <c r="R12">
        <v>2</v>
      </c>
      <c r="S12">
        <v>2</v>
      </c>
      <c r="Y12">
        <v>4</v>
      </c>
      <c r="Z12">
        <v>5</v>
      </c>
      <c r="AA12">
        <v>3</v>
      </c>
      <c r="AB12">
        <v>4</v>
      </c>
      <c r="AC12">
        <v>5</v>
      </c>
      <c r="AD12">
        <v>4</v>
      </c>
      <c r="AE12">
        <v>4</v>
      </c>
      <c r="AF12">
        <v>1</v>
      </c>
      <c r="AH12">
        <v>5</v>
      </c>
      <c r="AI12">
        <v>3</v>
      </c>
      <c r="AJ12">
        <v>4</v>
      </c>
      <c r="AK12">
        <v>5</v>
      </c>
      <c r="AL12">
        <v>1</v>
      </c>
      <c r="AM12">
        <v>1</v>
      </c>
      <c r="AN12">
        <v>1</v>
      </c>
      <c r="AO12">
        <v>4</v>
      </c>
      <c r="AP12">
        <v>3</v>
      </c>
      <c r="AR12" t="s">
        <v>379</v>
      </c>
      <c r="AS12" t="s">
        <v>380</v>
      </c>
      <c r="AT12" t="s">
        <v>381</v>
      </c>
      <c r="AU12" t="s">
        <v>127</v>
      </c>
      <c r="AV12" t="s">
        <v>127</v>
      </c>
    </row>
    <row r="13" spans="1:123">
      <c r="A13">
        <v>20</v>
      </c>
      <c r="B13" t="s">
        <v>478</v>
      </c>
      <c r="C13" t="s">
        <v>185</v>
      </c>
      <c r="D13" t="s">
        <v>479</v>
      </c>
      <c r="E13">
        <v>2</v>
      </c>
      <c r="F13">
        <v>1</v>
      </c>
      <c r="G13">
        <v>3</v>
      </c>
      <c r="H13">
        <v>2000</v>
      </c>
      <c r="I13">
        <v>3</v>
      </c>
      <c r="J13">
        <v>3</v>
      </c>
      <c r="K13">
        <v>4</v>
      </c>
      <c r="L13">
        <v>4</v>
      </c>
      <c r="M13">
        <v>3</v>
      </c>
      <c r="N13">
        <v>5</v>
      </c>
      <c r="O13">
        <v>5</v>
      </c>
      <c r="P13">
        <v>1</v>
      </c>
      <c r="Q13">
        <v>1</v>
      </c>
      <c r="S13" t="s">
        <v>475</v>
      </c>
      <c r="X13">
        <v>5</v>
      </c>
      <c r="Y13" t="s">
        <v>475</v>
      </c>
      <c r="Z13">
        <v>5</v>
      </c>
      <c r="AA13">
        <v>3</v>
      </c>
      <c r="AB13">
        <v>3</v>
      </c>
      <c r="AC13" t="s">
        <v>475</v>
      </c>
      <c r="AD13" t="s">
        <v>475</v>
      </c>
      <c r="AE13">
        <v>3</v>
      </c>
      <c r="AF13">
        <v>4</v>
      </c>
      <c r="AH13">
        <v>5</v>
      </c>
      <c r="AI13">
        <v>3</v>
      </c>
      <c r="AJ13">
        <v>4</v>
      </c>
      <c r="AK13">
        <v>4</v>
      </c>
      <c r="AL13">
        <v>2</v>
      </c>
      <c r="AM13">
        <v>3</v>
      </c>
      <c r="AN13" t="s">
        <v>475</v>
      </c>
      <c r="AO13">
        <v>2</v>
      </c>
      <c r="AP13">
        <v>3</v>
      </c>
      <c r="AR13" t="s">
        <v>186</v>
      </c>
      <c r="AT13" t="s">
        <v>356</v>
      </c>
      <c r="AU13" t="s">
        <v>127</v>
      </c>
      <c r="AV13" t="s">
        <v>127</v>
      </c>
      <c r="AW13" t="s">
        <v>480</v>
      </c>
      <c r="AX13">
        <v>2</v>
      </c>
      <c r="AY13">
        <v>2</v>
      </c>
      <c r="AZ13">
        <v>4000</v>
      </c>
      <c r="BA13">
        <v>5</v>
      </c>
      <c r="BB13">
        <v>5</v>
      </c>
      <c r="BC13">
        <v>3</v>
      </c>
      <c r="BD13">
        <v>4</v>
      </c>
      <c r="BE13">
        <v>2</v>
      </c>
      <c r="BF13">
        <v>5</v>
      </c>
      <c r="BG13">
        <v>5</v>
      </c>
      <c r="BH13">
        <v>3</v>
      </c>
      <c r="BI13">
        <v>4</v>
      </c>
      <c r="BJ13">
        <v>4</v>
      </c>
      <c r="BK13">
        <v>4</v>
      </c>
      <c r="BL13">
        <v>2</v>
      </c>
      <c r="BM13">
        <v>5</v>
      </c>
      <c r="BN13">
        <v>5</v>
      </c>
      <c r="BO13">
        <v>3</v>
      </c>
      <c r="BP13">
        <v>4</v>
      </c>
      <c r="BQ13">
        <v>2</v>
      </c>
      <c r="BR13">
        <v>4</v>
      </c>
      <c r="BS13">
        <v>4</v>
      </c>
      <c r="BT13">
        <v>3</v>
      </c>
      <c r="BU13">
        <v>4</v>
      </c>
      <c r="BV13">
        <v>4</v>
      </c>
      <c r="BW13">
        <v>4</v>
      </c>
      <c r="BX13">
        <v>2</v>
      </c>
      <c r="BY13">
        <v>3</v>
      </c>
      <c r="BZ13">
        <v>2</v>
      </c>
      <c r="CA13">
        <v>1</v>
      </c>
      <c r="CB13">
        <v>2</v>
      </c>
      <c r="CC13">
        <v>1</v>
      </c>
      <c r="CD13" t="s">
        <v>486</v>
      </c>
      <c r="CF13">
        <v>4</v>
      </c>
      <c r="CG13" t="s">
        <v>487</v>
      </c>
      <c r="CH13" t="s">
        <v>488</v>
      </c>
      <c r="CI13">
        <v>2</v>
      </c>
      <c r="CJ13">
        <v>2</v>
      </c>
      <c r="CK13">
        <v>100</v>
      </c>
      <c r="CL13">
        <v>1</v>
      </c>
      <c r="CM13">
        <v>2</v>
      </c>
      <c r="CN13">
        <v>3</v>
      </c>
      <c r="CO13">
        <v>3</v>
      </c>
      <c r="CP13">
        <v>1</v>
      </c>
      <c r="CQ13">
        <v>2</v>
      </c>
      <c r="CR13">
        <v>4</v>
      </c>
      <c r="CS13">
        <v>4</v>
      </c>
      <c r="CT13">
        <v>3</v>
      </c>
      <c r="CU13">
        <v>2</v>
      </c>
      <c r="CV13">
        <v>5</v>
      </c>
      <c r="CW13">
        <v>4</v>
      </c>
      <c r="CX13">
        <v>2</v>
      </c>
      <c r="CY13">
        <v>3</v>
      </c>
      <c r="CZ13">
        <v>3</v>
      </c>
      <c r="DA13">
        <v>3</v>
      </c>
      <c r="DB13">
        <v>1</v>
      </c>
      <c r="DC13">
        <v>3</v>
      </c>
      <c r="DD13">
        <v>3</v>
      </c>
      <c r="DE13">
        <v>3</v>
      </c>
      <c r="DF13">
        <v>3</v>
      </c>
      <c r="DG13">
        <v>2</v>
      </c>
      <c r="DH13">
        <v>5</v>
      </c>
      <c r="DI13">
        <v>3</v>
      </c>
      <c r="DJ13">
        <v>2</v>
      </c>
      <c r="DK13">
        <v>3</v>
      </c>
      <c r="DL13">
        <v>1</v>
      </c>
      <c r="DM13">
        <v>3</v>
      </c>
      <c r="DN13">
        <v>1</v>
      </c>
      <c r="DO13" t="s">
        <v>489</v>
      </c>
      <c r="DQ13">
        <v>3</v>
      </c>
      <c r="DR13" t="s">
        <v>490</v>
      </c>
      <c r="DS13" t="s">
        <v>514</v>
      </c>
    </row>
    <row r="14" spans="1:123">
      <c r="A14">
        <v>7</v>
      </c>
      <c r="B14" t="s">
        <v>282</v>
      </c>
      <c r="C14" t="s">
        <v>176</v>
      </c>
      <c r="E14">
        <v>1</v>
      </c>
      <c r="F14">
        <v>1</v>
      </c>
      <c r="G14">
        <v>2</v>
      </c>
      <c r="I14">
        <v>3</v>
      </c>
      <c r="J14" t="s">
        <v>475</v>
      </c>
      <c r="K14" t="s">
        <v>475</v>
      </c>
      <c r="L14">
        <v>3</v>
      </c>
      <c r="M14">
        <v>3</v>
      </c>
      <c r="N14" t="s">
        <v>475</v>
      </c>
      <c r="O14">
        <v>3</v>
      </c>
      <c r="P14">
        <v>3</v>
      </c>
      <c r="Q14">
        <v>5</v>
      </c>
      <c r="R14" t="s">
        <v>475</v>
      </c>
      <c r="S14" t="s">
        <v>475</v>
      </c>
      <c r="Y14">
        <v>3</v>
      </c>
      <c r="Z14">
        <v>3</v>
      </c>
      <c r="AA14">
        <v>3</v>
      </c>
      <c r="AB14">
        <v>3</v>
      </c>
      <c r="AC14" t="s">
        <v>475</v>
      </c>
      <c r="AD14">
        <v>5</v>
      </c>
      <c r="AE14" t="s">
        <v>475</v>
      </c>
      <c r="AF14" t="s">
        <v>475</v>
      </c>
      <c r="AH14" t="s">
        <v>475</v>
      </c>
      <c r="AI14" t="s">
        <v>475</v>
      </c>
      <c r="AJ14">
        <v>4</v>
      </c>
      <c r="AK14" t="s">
        <v>475</v>
      </c>
      <c r="AL14" t="s">
        <v>475</v>
      </c>
      <c r="AM14" t="s">
        <v>475</v>
      </c>
      <c r="AN14">
        <v>4</v>
      </c>
      <c r="AO14">
        <v>3</v>
      </c>
      <c r="AP14">
        <v>2</v>
      </c>
      <c r="AR14" t="s">
        <v>283</v>
      </c>
      <c r="AT14" t="s">
        <v>284</v>
      </c>
      <c r="AU14" t="s">
        <v>127</v>
      </c>
      <c r="AV14" t="s">
        <v>127</v>
      </c>
      <c r="AW14" t="s">
        <v>285</v>
      </c>
      <c r="AX14">
        <v>3</v>
      </c>
      <c r="AY14">
        <v>1</v>
      </c>
      <c r="BA14">
        <v>1</v>
      </c>
      <c r="BB14" t="s">
        <v>475</v>
      </c>
      <c r="BC14">
        <v>2</v>
      </c>
      <c r="BD14">
        <v>2</v>
      </c>
      <c r="BE14" t="s">
        <v>475</v>
      </c>
      <c r="BF14">
        <v>2</v>
      </c>
      <c r="BG14">
        <v>2</v>
      </c>
      <c r="BH14">
        <v>1</v>
      </c>
      <c r="BI14" t="s">
        <v>475</v>
      </c>
      <c r="BJ14" t="s">
        <v>475</v>
      </c>
      <c r="BK14">
        <v>2</v>
      </c>
      <c r="BL14">
        <v>1</v>
      </c>
      <c r="BM14">
        <v>2</v>
      </c>
      <c r="BN14" t="s">
        <v>475</v>
      </c>
      <c r="BO14">
        <v>2</v>
      </c>
      <c r="BP14">
        <v>2</v>
      </c>
      <c r="BQ14" t="s">
        <v>475</v>
      </c>
      <c r="BR14">
        <v>2</v>
      </c>
      <c r="BS14">
        <v>2</v>
      </c>
      <c r="BT14">
        <v>2</v>
      </c>
      <c r="BU14" t="s">
        <v>475</v>
      </c>
      <c r="BV14" t="s">
        <v>475</v>
      </c>
      <c r="BW14">
        <v>2</v>
      </c>
      <c r="BX14">
        <v>2</v>
      </c>
      <c r="BY14">
        <v>2</v>
      </c>
      <c r="BZ14">
        <v>2</v>
      </c>
      <c r="CA14">
        <v>2</v>
      </c>
      <c r="CB14">
        <v>2</v>
      </c>
      <c r="CC14">
        <v>2</v>
      </c>
      <c r="CD14" t="s">
        <v>286</v>
      </c>
      <c r="CF14">
        <v>2</v>
      </c>
      <c r="CH14" t="s">
        <v>287</v>
      </c>
      <c r="CI14">
        <v>3</v>
      </c>
      <c r="CJ14">
        <v>1</v>
      </c>
      <c r="CL14">
        <v>1</v>
      </c>
      <c r="CM14">
        <v>1</v>
      </c>
      <c r="CN14">
        <v>1</v>
      </c>
      <c r="CO14">
        <v>1</v>
      </c>
      <c r="CP14" t="s">
        <v>475</v>
      </c>
      <c r="CQ14">
        <v>1</v>
      </c>
      <c r="CR14">
        <v>1</v>
      </c>
      <c r="CS14">
        <v>1</v>
      </c>
      <c r="CT14" t="s">
        <v>475</v>
      </c>
      <c r="CU14" t="s">
        <v>475</v>
      </c>
      <c r="CV14">
        <v>1</v>
      </c>
      <c r="CW14">
        <v>1</v>
      </c>
      <c r="CX14">
        <v>2</v>
      </c>
      <c r="CY14">
        <v>2</v>
      </c>
      <c r="CZ14">
        <v>2</v>
      </c>
      <c r="DA14">
        <v>2</v>
      </c>
      <c r="DB14">
        <v>2</v>
      </c>
      <c r="DC14">
        <v>2</v>
      </c>
      <c r="DD14">
        <v>2</v>
      </c>
      <c r="DE14">
        <v>2</v>
      </c>
      <c r="DF14">
        <v>2</v>
      </c>
      <c r="DG14">
        <v>2</v>
      </c>
      <c r="DH14">
        <v>2</v>
      </c>
      <c r="DI14">
        <v>2</v>
      </c>
      <c r="DJ14">
        <v>2</v>
      </c>
      <c r="DK14">
        <v>2</v>
      </c>
      <c r="DL14">
        <v>1</v>
      </c>
      <c r="DM14">
        <v>2</v>
      </c>
      <c r="DN14">
        <v>2</v>
      </c>
      <c r="DO14" t="s">
        <v>288</v>
      </c>
      <c r="DQ14">
        <v>2</v>
      </c>
    </row>
    <row r="15" spans="1:123">
      <c r="A15">
        <v>4</v>
      </c>
      <c r="B15" t="s">
        <v>216</v>
      </c>
      <c r="C15" t="s">
        <v>176</v>
      </c>
      <c r="E15">
        <v>2</v>
      </c>
      <c r="F15">
        <v>1</v>
      </c>
      <c r="G15">
        <v>1</v>
      </c>
      <c r="H15">
        <v>100</v>
      </c>
      <c r="I15">
        <v>3</v>
      </c>
      <c r="J15" t="s">
        <v>475</v>
      </c>
      <c r="K15" t="s">
        <v>475</v>
      </c>
      <c r="L15">
        <v>3</v>
      </c>
      <c r="M15">
        <v>3</v>
      </c>
      <c r="O15">
        <v>3</v>
      </c>
      <c r="P15">
        <v>3</v>
      </c>
      <c r="Q15" t="s">
        <v>475</v>
      </c>
      <c r="R15">
        <v>2</v>
      </c>
      <c r="S15" t="s">
        <v>475</v>
      </c>
      <c r="U15">
        <v>4</v>
      </c>
      <c r="Y15">
        <v>4</v>
      </c>
      <c r="Z15">
        <v>4</v>
      </c>
      <c r="AA15" t="s">
        <v>475</v>
      </c>
      <c r="AB15">
        <v>3</v>
      </c>
      <c r="AC15">
        <v>2</v>
      </c>
      <c r="AD15" t="s">
        <v>475</v>
      </c>
      <c r="AE15" t="s">
        <v>475</v>
      </c>
      <c r="AF15">
        <v>3</v>
      </c>
      <c r="AH15">
        <v>3</v>
      </c>
      <c r="AI15">
        <v>3</v>
      </c>
      <c r="AJ15">
        <v>4</v>
      </c>
      <c r="AK15">
        <v>3</v>
      </c>
      <c r="AL15">
        <v>1</v>
      </c>
      <c r="AM15">
        <v>2</v>
      </c>
      <c r="AN15">
        <v>3</v>
      </c>
      <c r="AO15">
        <v>2</v>
      </c>
      <c r="AP15">
        <v>2</v>
      </c>
      <c r="AR15" t="s">
        <v>269</v>
      </c>
      <c r="AS15" t="s">
        <v>217</v>
      </c>
      <c r="AT15" t="s">
        <v>218</v>
      </c>
      <c r="AU15" t="s">
        <v>127</v>
      </c>
      <c r="AV15" t="s">
        <v>127</v>
      </c>
      <c r="AW15" t="s">
        <v>219</v>
      </c>
      <c r="AX15">
        <v>3</v>
      </c>
      <c r="AY15">
        <v>1</v>
      </c>
      <c r="AZ15">
        <v>200</v>
      </c>
      <c r="BA15">
        <v>3</v>
      </c>
      <c r="BB15">
        <v>3</v>
      </c>
      <c r="BC15">
        <v>3</v>
      </c>
      <c r="BD15">
        <v>3</v>
      </c>
      <c r="BE15">
        <v>2</v>
      </c>
      <c r="BF15">
        <v>3</v>
      </c>
      <c r="BG15">
        <v>4</v>
      </c>
      <c r="BH15">
        <v>3</v>
      </c>
      <c r="BI15">
        <v>3</v>
      </c>
      <c r="BJ15">
        <v>2</v>
      </c>
      <c r="BK15">
        <v>2</v>
      </c>
      <c r="BL15">
        <v>1</v>
      </c>
      <c r="BM15">
        <v>3</v>
      </c>
      <c r="BN15">
        <v>3</v>
      </c>
      <c r="BO15">
        <v>3</v>
      </c>
      <c r="BP15">
        <v>3</v>
      </c>
      <c r="BQ15">
        <v>2</v>
      </c>
      <c r="BR15">
        <v>3</v>
      </c>
      <c r="BS15">
        <v>4</v>
      </c>
      <c r="BT15">
        <v>3</v>
      </c>
      <c r="BU15">
        <v>3</v>
      </c>
      <c r="BV15">
        <v>2</v>
      </c>
      <c r="BW15">
        <v>2</v>
      </c>
      <c r="BX15">
        <v>1</v>
      </c>
      <c r="BY15">
        <v>3</v>
      </c>
      <c r="BZ15">
        <v>3</v>
      </c>
      <c r="CA15">
        <v>1</v>
      </c>
      <c r="CB15">
        <v>2</v>
      </c>
      <c r="CC15">
        <v>2</v>
      </c>
      <c r="CD15" t="s">
        <v>220</v>
      </c>
      <c r="CE15" t="s">
        <v>217</v>
      </c>
      <c r="CF15">
        <v>3</v>
      </c>
      <c r="CG15" t="s">
        <v>221</v>
      </c>
      <c r="CH15" t="s">
        <v>222</v>
      </c>
      <c r="CI15">
        <v>2</v>
      </c>
      <c r="CK15">
        <v>200</v>
      </c>
      <c r="CL15">
        <v>2</v>
      </c>
      <c r="CM15">
        <v>2</v>
      </c>
      <c r="CN15">
        <v>2</v>
      </c>
      <c r="CO15">
        <v>2</v>
      </c>
      <c r="CP15">
        <v>1</v>
      </c>
      <c r="CQ15">
        <v>2</v>
      </c>
      <c r="CR15">
        <v>2</v>
      </c>
      <c r="CS15">
        <v>3</v>
      </c>
      <c r="CT15">
        <v>2</v>
      </c>
      <c r="CU15">
        <v>3</v>
      </c>
      <c r="CV15">
        <v>3</v>
      </c>
      <c r="CW15">
        <v>2</v>
      </c>
      <c r="CX15">
        <v>2</v>
      </c>
      <c r="CY15">
        <v>2</v>
      </c>
      <c r="CZ15">
        <v>2</v>
      </c>
      <c r="DA15">
        <v>2</v>
      </c>
      <c r="DB15">
        <v>1</v>
      </c>
      <c r="DC15">
        <v>2</v>
      </c>
      <c r="DD15">
        <v>2</v>
      </c>
      <c r="DE15">
        <v>3</v>
      </c>
      <c r="DF15">
        <v>2</v>
      </c>
      <c r="DG15">
        <v>3</v>
      </c>
      <c r="DH15">
        <v>3</v>
      </c>
      <c r="DI15">
        <v>2</v>
      </c>
      <c r="DJ15">
        <v>4</v>
      </c>
      <c r="DK15">
        <v>4</v>
      </c>
      <c r="DL15">
        <v>1</v>
      </c>
      <c r="DM15">
        <v>2</v>
      </c>
      <c r="DN15">
        <v>3</v>
      </c>
      <c r="DO15" t="s">
        <v>223</v>
      </c>
      <c r="DP15" t="s">
        <v>224</v>
      </c>
      <c r="DQ15">
        <v>2</v>
      </c>
      <c r="DR15" t="s">
        <v>225</v>
      </c>
      <c r="DS15" t="s">
        <v>226</v>
      </c>
    </row>
    <row r="16" spans="1:123">
      <c r="A16">
        <v>12</v>
      </c>
      <c r="B16" t="s">
        <v>334</v>
      </c>
      <c r="C16" t="s">
        <v>233</v>
      </c>
      <c r="E16">
        <v>1</v>
      </c>
      <c r="F16">
        <v>1</v>
      </c>
      <c r="G16">
        <v>1</v>
      </c>
      <c r="H16">
        <v>150</v>
      </c>
      <c r="I16">
        <v>3</v>
      </c>
      <c r="J16" t="s">
        <v>475</v>
      </c>
      <c r="K16">
        <v>3</v>
      </c>
      <c r="L16">
        <v>4</v>
      </c>
      <c r="M16">
        <v>3</v>
      </c>
      <c r="N16">
        <v>3</v>
      </c>
      <c r="O16">
        <v>3</v>
      </c>
      <c r="P16">
        <v>3</v>
      </c>
      <c r="Q16">
        <v>1</v>
      </c>
      <c r="R16">
        <v>2</v>
      </c>
      <c r="S16">
        <v>2</v>
      </c>
      <c r="Y16">
        <v>2</v>
      </c>
      <c r="Z16">
        <v>3</v>
      </c>
      <c r="AA16">
        <v>2</v>
      </c>
      <c r="AB16">
        <v>3</v>
      </c>
      <c r="AC16" t="s">
        <v>475</v>
      </c>
      <c r="AD16" t="s">
        <v>475</v>
      </c>
      <c r="AE16">
        <v>3</v>
      </c>
      <c r="AF16">
        <v>2</v>
      </c>
      <c r="AH16">
        <v>4</v>
      </c>
      <c r="AI16">
        <v>4</v>
      </c>
      <c r="AJ16">
        <v>4</v>
      </c>
      <c r="AK16">
        <v>4</v>
      </c>
      <c r="AL16">
        <v>3</v>
      </c>
      <c r="AM16">
        <v>3</v>
      </c>
      <c r="AN16">
        <v>2</v>
      </c>
      <c r="AO16">
        <v>3</v>
      </c>
      <c r="AP16">
        <v>4</v>
      </c>
      <c r="AR16" t="s">
        <v>335</v>
      </c>
      <c r="AT16" t="s">
        <v>336</v>
      </c>
      <c r="AU16" t="s">
        <v>127</v>
      </c>
      <c r="AV16" t="s">
        <v>127</v>
      </c>
      <c r="AW16" t="s">
        <v>512</v>
      </c>
      <c r="AX16">
        <v>3</v>
      </c>
      <c r="AY16">
        <v>1</v>
      </c>
      <c r="AZ16">
        <v>300</v>
      </c>
      <c r="BA16">
        <v>3</v>
      </c>
      <c r="BB16">
        <v>3</v>
      </c>
      <c r="BC16">
        <v>3</v>
      </c>
      <c r="BD16">
        <v>4</v>
      </c>
      <c r="BE16">
        <v>2</v>
      </c>
      <c r="BF16">
        <v>4</v>
      </c>
      <c r="BG16">
        <v>4</v>
      </c>
      <c r="BH16">
        <v>2</v>
      </c>
      <c r="BI16">
        <v>3</v>
      </c>
      <c r="BJ16">
        <v>4</v>
      </c>
      <c r="BK16">
        <v>2</v>
      </c>
      <c r="BL16">
        <v>3</v>
      </c>
      <c r="BM16">
        <v>3</v>
      </c>
      <c r="BN16">
        <v>3</v>
      </c>
      <c r="BO16">
        <v>3</v>
      </c>
      <c r="BP16">
        <v>4</v>
      </c>
      <c r="BQ16">
        <v>2</v>
      </c>
      <c r="BR16">
        <v>4</v>
      </c>
      <c r="BS16">
        <v>4</v>
      </c>
      <c r="BT16">
        <v>2</v>
      </c>
      <c r="BU16">
        <v>3</v>
      </c>
      <c r="BV16">
        <v>4</v>
      </c>
      <c r="BW16">
        <v>2</v>
      </c>
      <c r="BX16">
        <v>3</v>
      </c>
      <c r="BY16">
        <v>3</v>
      </c>
      <c r="BZ16">
        <v>3</v>
      </c>
      <c r="CA16">
        <v>1</v>
      </c>
      <c r="CB16">
        <v>3</v>
      </c>
      <c r="CC16">
        <v>1</v>
      </c>
      <c r="CD16" t="s">
        <v>180</v>
      </c>
      <c r="CF16">
        <v>3</v>
      </c>
      <c r="CG16" t="s">
        <v>338</v>
      </c>
      <c r="CH16" t="s">
        <v>339</v>
      </c>
      <c r="CI16">
        <v>3</v>
      </c>
      <c r="CJ16">
        <v>1</v>
      </c>
      <c r="CK16">
        <v>70</v>
      </c>
      <c r="CL16">
        <v>2</v>
      </c>
      <c r="CM16">
        <v>3</v>
      </c>
      <c r="CN16">
        <v>2</v>
      </c>
      <c r="CO16">
        <v>2</v>
      </c>
      <c r="CP16">
        <v>1</v>
      </c>
      <c r="CQ16">
        <v>3</v>
      </c>
      <c r="CR16">
        <v>3</v>
      </c>
      <c r="CS16">
        <v>2</v>
      </c>
      <c r="CT16">
        <v>3</v>
      </c>
      <c r="CU16">
        <v>1</v>
      </c>
      <c r="CV16">
        <v>2</v>
      </c>
      <c r="CW16">
        <v>2</v>
      </c>
      <c r="CX16">
        <v>2</v>
      </c>
      <c r="CY16">
        <v>3</v>
      </c>
      <c r="CZ16">
        <v>2</v>
      </c>
      <c r="DA16">
        <v>2</v>
      </c>
      <c r="DB16">
        <v>1</v>
      </c>
      <c r="DC16">
        <v>3</v>
      </c>
      <c r="DD16">
        <v>3</v>
      </c>
      <c r="DE16">
        <v>2</v>
      </c>
      <c r="DF16">
        <v>3</v>
      </c>
      <c r="DG16">
        <v>1</v>
      </c>
      <c r="DH16">
        <v>2</v>
      </c>
      <c r="DI16">
        <v>2</v>
      </c>
      <c r="DJ16">
        <v>3</v>
      </c>
      <c r="DK16">
        <v>3</v>
      </c>
      <c r="DL16">
        <v>1</v>
      </c>
      <c r="DM16">
        <v>3</v>
      </c>
      <c r="DN16">
        <v>3</v>
      </c>
      <c r="DO16" t="s">
        <v>331</v>
      </c>
      <c r="DQ16">
        <v>2</v>
      </c>
      <c r="DR16" t="s">
        <v>340</v>
      </c>
      <c r="DS16" t="s">
        <v>341</v>
      </c>
    </row>
    <row r="17" spans="1:123">
      <c r="A17">
        <v>8</v>
      </c>
      <c r="B17" t="s">
        <v>290</v>
      </c>
      <c r="C17" t="s">
        <v>252</v>
      </c>
      <c r="D17" t="s">
        <v>291</v>
      </c>
      <c r="E17" t="s">
        <v>475</v>
      </c>
      <c r="F17">
        <v>1</v>
      </c>
      <c r="G17">
        <v>5</v>
      </c>
      <c r="H17">
        <v>12000</v>
      </c>
      <c r="I17">
        <v>3</v>
      </c>
      <c r="J17" t="s">
        <v>475</v>
      </c>
      <c r="K17">
        <v>4</v>
      </c>
      <c r="L17">
        <v>4</v>
      </c>
      <c r="M17">
        <v>5</v>
      </c>
      <c r="N17" t="s">
        <v>475</v>
      </c>
      <c r="O17">
        <v>5</v>
      </c>
      <c r="P17">
        <v>4</v>
      </c>
      <c r="Q17">
        <v>2</v>
      </c>
      <c r="R17">
        <v>3</v>
      </c>
      <c r="S17">
        <v>3</v>
      </c>
      <c r="Y17" t="s">
        <v>475</v>
      </c>
      <c r="Z17">
        <v>3</v>
      </c>
      <c r="AA17" t="s">
        <v>475</v>
      </c>
      <c r="AB17">
        <v>4</v>
      </c>
      <c r="AC17" t="s">
        <v>475</v>
      </c>
      <c r="AD17">
        <v>3</v>
      </c>
      <c r="AE17">
        <v>4</v>
      </c>
      <c r="AF17">
        <v>4</v>
      </c>
      <c r="AH17">
        <v>5</v>
      </c>
      <c r="AI17">
        <v>3</v>
      </c>
      <c r="AJ17">
        <v>4</v>
      </c>
      <c r="AK17">
        <v>4</v>
      </c>
      <c r="AL17" t="s">
        <v>475</v>
      </c>
      <c r="AM17" t="s">
        <v>475</v>
      </c>
      <c r="AN17" t="s">
        <v>475</v>
      </c>
      <c r="AO17">
        <v>4</v>
      </c>
      <c r="AP17">
        <v>3</v>
      </c>
      <c r="AR17" t="s">
        <v>292</v>
      </c>
      <c r="AT17" t="s">
        <v>293</v>
      </c>
      <c r="AU17" t="s">
        <v>127</v>
      </c>
      <c r="AV17" t="s">
        <v>127</v>
      </c>
      <c r="AW17" t="s">
        <v>294</v>
      </c>
      <c r="AX17">
        <v>1</v>
      </c>
      <c r="AY17">
        <v>3</v>
      </c>
      <c r="AZ17">
        <v>10000</v>
      </c>
      <c r="BA17">
        <v>4</v>
      </c>
      <c r="BB17">
        <v>5</v>
      </c>
      <c r="BC17">
        <v>3</v>
      </c>
      <c r="BD17">
        <v>5</v>
      </c>
      <c r="BE17" t="s">
        <v>475</v>
      </c>
      <c r="BF17">
        <v>5</v>
      </c>
      <c r="BG17">
        <v>4</v>
      </c>
      <c r="BH17">
        <v>5</v>
      </c>
      <c r="BI17">
        <v>4</v>
      </c>
      <c r="BJ17" t="s">
        <v>475</v>
      </c>
      <c r="BK17">
        <v>5</v>
      </c>
      <c r="BL17">
        <v>4</v>
      </c>
      <c r="BM17">
        <v>4</v>
      </c>
      <c r="BN17">
        <v>4</v>
      </c>
      <c r="BO17">
        <v>3</v>
      </c>
      <c r="BP17">
        <v>5</v>
      </c>
      <c r="BQ17" t="s">
        <v>475</v>
      </c>
      <c r="BR17">
        <v>5</v>
      </c>
      <c r="BS17">
        <v>4</v>
      </c>
      <c r="BT17">
        <v>4</v>
      </c>
      <c r="BU17">
        <v>3</v>
      </c>
      <c r="BV17" t="s">
        <v>475</v>
      </c>
      <c r="BW17">
        <v>4</v>
      </c>
      <c r="BX17">
        <v>4</v>
      </c>
      <c r="BY17">
        <v>3</v>
      </c>
      <c r="BZ17">
        <v>4</v>
      </c>
      <c r="CA17">
        <v>1</v>
      </c>
      <c r="CB17">
        <v>1</v>
      </c>
      <c r="CC17">
        <v>2</v>
      </c>
      <c r="CD17" t="s">
        <v>295</v>
      </c>
      <c r="CE17" t="s">
        <v>296</v>
      </c>
      <c r="CF17">
        <v>3</v>
      </c>
      <c r="CG17" t="s">
        <v>297</v>
      </c>
      <c r="CH17" t="s">
        <v>298</v>
      </c>
      <c r="CI17">
        <v>1</v>
      </c>
      <c r="CJ17">
        <v>2</v>
      </c>
      <c r="CL17">
        <v>3</v>
      </c>
      <c r="CM17">
        <v>4</v>
      </c>
      <c r="CN17">
        <v>3</v>
      </c>
      <c r="CO17">
        <v>5</v>
      </c>
      <c r="CP17" t="s">
        <v>475</v>
      </c>
      <c r="CQ17">
        <v>5</v>
      </c>
      <c r="CR17">
        <v>4</v>
      </c>
      <c r="CS17">
        <v>3</v>
      </c>
      <c r="CT17">
        <v>3</v>
      </c>
      <c r="CU17" t="s">
        <v>475</v>
      </c>
      <c r="CV17">
        <v>4</v>
      </c>
      <c r="CW17">
        <v>3</v>
      </c>
      <c r="CX17">
        <v>3</v>
      </c>
      <c r="CY17">
        <v>4</v>
      </c>
      <c r="CZ17">
        <v>3</v>
      </c>
      <c r="DA17">
        <v>5</v>
      </c>
      <c r="DB17" t="s">
        <v>475</v>
      </c>
      <c r="DC17">
        <v>5</v>
      </c>
      <c r="DD17">
        <v>3</v>
      </c>
      <c r="DE17">
        <v>3</v>
      </c>
      <c r="DF17">
        <v>3</v>
      </c>
      <c r="DG17" t="s">
        <v>475</v>
      </c>
      <c r="DH17">
        <v>3</v>
      </c>
      <c r="DI17">
        <v>4</v>
      </c>
      <c r="DJ17">
        <v>2</v>
      </c>
      <c r="DK17">
        <v>3</v>
      </c>
      <c r="DL17">
        <v>1</v>
      </c>
      <c r="DM17">
        <v>2</v>
      </c>
      <c r="DN17">
        <v>2</v>
      </c>
      <c r="DO17" t="s">
        <v>295</v>
      </c>
      <c r="DP17" t="s">
        <v>296</v>
      </c>
      <c r="DQ17">
        <v>4</v>
      </c>
      <c r="DR17" t="s">
        <v>299</v>
      </c>
      <c r="DS17" t="s">
        <v>300</v>
      </c>
    </row>
    <row r="18" spans="1:123">
      <c r="A18">
        <v>26</v>
      </c>
      <c r="B18" t="s">
        <v>162</v>
      </c>
      <c r="C18" t="s">
        <v>137</v>
      </c>
      <c r="E18">
        <v>1</v>
      </c>
      <c r="F18">
        <v>1</v>
      </c>
      <c r="G18">
        <v>2</v>
      </c>
      <c r="H18">
        <v>350</v>
      </c>
      <c r="I18">
        <v>3</v>
      </c>
      <c r="J18">
        <v>4</v>
      </c>
      <c r="K18">
        <v>3</v>
      </c>
      <c r="L18">
        <v>4</v>
      </c>
      <c r="M18">
        <v>5</v>
      </c>
      <c r="N18">
        <v>3</v>
      </c>
      <c r="O18">
        <v>3</v>
      </c>
      <c r="P18">
        <v>3</v>
      </c>
      <c r="Q18" t="s">
        <v>475</v>
      </c>
      <c r="R18">
        <v>3</v>
      </c>
      <c r="S18" t="s">
        <v>475</v>
      </c>
      <c r="Y18">
        <v>5</v>
      </c>
      <c r="Z18">
        <v>4</v>
      </c>
      <c r="AA18" t="s">
        <v>475</v>
      </c>
      <c r="AB18">
        <v>3</v>
      </c>
      <c r="AC18" t="s">
        <v>475</v>
      </c>
      <c r="AD18" t="s">
        <v>475</v>
      </c>
      <c r="AE18">
        <v>4</v>
      </c>
      <c r="AF18">
        <v>3</v>
      </c>
      <c r="AH18">
        <v>3</v>
      </c>
      <c r="AI18">
        <v>4</v>
      </c>
      <c r="AJ18">
        <v>4</v>
      </c>
      <c r="AK18">
        <v>3</v>
      </c>
      <c r="AL18" t="s">
        <v>475</v>
      </c>
      <c r="AM18">
        <v>4</v>
      </c>
      <c r="AN18" t="s">
        <v>475</v>
      </c>
      <c r="AO18">
        <v>2</v>
      </c>
      <c r="AP18">
        <v>3</v>
      </c>
      <c r="AR18" t="s">
        <v>163</v>
      </c>
      <c r="AT18" t="s">
        <v>256</v>
      </c>
      <c r="AU18" t="s">
        <v>127</v>
      </c>
      <c r="AV18" t="s">
        <v>127</v>
      </c>
      <c r="AW18" t="s">
        <v>165</v>
      </c>
      <c r="AX18">
        <v>3</v>
      </c>
      <c r="AY18">
        <v>2</v>
      </c>
      <c r="BA18">
        <v>2</v>
      </c>
      <c r="BB18">
        <v>3</v>
      </c>
      <c r="BC18">
        <v>3</v>
      </c>
      <c r="BD18">
        <v>4</v>
      </c>
      <c r="BE18" t="s">
        <v>475</v>
      </c>
      <c r="BF18">
        <v>4</v>
      </c>
      <c r="BG18">
        <v>3</v>
      </c>
      <c r="BH18">
        <v>2</v>
      </c>
      <c r="BI18">
        <v>1</v>
      </c>
      <c r="BJ18">
        <v>3</v>
      </c>
      <c r="BK18">
        <v>3</v>
      </c>
      <c r="BL18">
        <v>2</v>
      </c>
      <c r="BM18">
        <v>2</v>
      </c>
      <c r="BN18">
        <v>3</v>
      </c>
      <c r="BO18">
        <v>3</v>
      </c>
      <c r="BP18">
        <v>3</v>
      </c>
      <c r="BQ18" t="s">
        <v>475</v>
      </c>
      <c r="BR18">
        <v>4</v>
      </c>
      <c r="BS18">
        <v>2</v>
      </c>
      <c r="BT18">
        <v>2</v>
      </c>
      <c r="BU18">
        <v>1</v>
      </c>
      <c r="BV18">
        <v>3</v>
      </c>
      <c r="BW18">
        <v>3</v>
      </c>
      <c r="BX18">
        <v>2</v>
      </c>
      <c r="BY18">
        <v>2</v>
      </c>
      <c r="BZ18">
        <v>2</v>
      </c>
      <c r="CB18">
        <v>3</v>
      </c>
      <c r="CC18">
        <v>3</v>
      </c>
      <c r="CD18" t="s">
        <v>166</v>
      </c>
      <c r="CF18">
        <v>3</v>
      </c>
      <c r="CG18" t="s">
        <v>167</v>
      </c>
      <c r="CH18" t="s">
        <v>168</v>
      </c>
      <c r="CI18">
        <v>3</v>
      </c>
      <c r="CJ18">
        <v>3</v>
      </c>
      <c r="CL18">
        <v>4</v>
      </c>
      <c r="CM18">
        <v>3</v>
      </c>
      <c r="CN18">
        <v>4</v>
      </c>
      <c r="CO18">
        <v>4</v>
      </c>
      <c r="CP18" t="s">
        <v>475</v>
      </c>
      <c r="CQ18">
        <v>4</v>
      </c>
      <c r="CR18">
        <v>2</v>
      </c>
      <c r="CS18">
        <v>2</v>
      </c>
      <c r="CT18">
        <v>1</v>
      </c>
      <c r="CU18">
        <v>3</v>
      </c>
      <c r="CV18">
        <v>3</v>
      </c>
      <c r="CW18">
        <v>3</v>
      </c>
      <c r="CX18">
        <v>4</v>
      </c>
      <c r="CY18">
        <v>3</v>
      </c>
      <c r="CZ18">
        <v>3</v>
      </c>
      <c r="DA18">
        <v>4</v>
      </c>
      <c r="DB18" t="s">
        <v>475</v>
      </c>
      <c r="DC18">
        <v>4</v>
      </c>
      <c r="DD18">
        <v>3</v>
      </c>
      <c r="DE18">
        <v>2</v>
      </c>
      <c r="DF18">
        <v>1</v>
      </c>
      <c r="DG18">
        <v>2</v>
      </c>
      <c r="DH18">
        <v>2</v>
      </c>
      <c r="DI18">
        <v>2</v>
      </c>
      <c r="DJ18">
        <v>2</v>
      </c>
      <c r="DK18">
        <v>2</v>
      </c>
      <c r="DL18">
        <v>1</v>
      </c>
      <c r="DM18">
        <v>2</v>
      </c>
      <c r="DN18">
        <v>2</v>
      </c>
      <c r="DO18" t="s">
        <v>169</v>
      </c>
      <c r="DQ18">
        <v>4</v>
      </c>
      <c r="DR18" t="s">
        <v>170</v>
      </c>
      <c r="DS18" t="s">
        <v>517</v>
      </c>
    </row>
    <row r="19" spans="1:123">
      <c r="A19">
        <v>18</v>
      </c>
      <c r="B19" t="s">
        <v>377</v>
      </c>
      <c r="C19" t="s">
        <v>185</v>
      </c>
      <c r="D19" t="s">
        <v>378</v>
      </c>
      <c r="E19">
        <v>2</v>
      </c>
      <c r="F19">
        <v>5</v>
      </c>
      <c r="G19">
        <v>5</v>
      </c>
      <c r="H19">
        <v>1200000</v>
      </c>
      <c r="I19">
        <v>3</v>
      </c>
      <c r="J19">
        <v>2</v>
      </c>
      <c r="K19">
        <v>2</v>
      </c>
      <c r="L19">
        <v>4</v>
      </c>
      <c r="M19">
        <v>5</v>
      </c>
      <c r="N19">
        <v>2</v>
      </c>
      <c r="O19">
        <v>5</v>
      </c>
      <c r="P19">
        <v>5</v>
      </c>
      <c r="Q19">
        <v>1</v>
      </c>
      <c r="R19">
        <v>1</v>
      </c>
      <c r="S19">
        <v>1</v>
      </c>
      <c r="Y19">
        <v>4</v>
      </c>
      <c r="Z19">
        <v>5</v>
      </c>
      <c r="AA19">
        <v>3</v>
      </c>
      <c r="AB19">
        <v>4</v>
      </c>
      <c r="AC19">
        <v>4</v>
      </c>
      <c r="AD19">
        <v>4</v>
      </c>
      <c r="AE19">
        <v>4</v>
      </c>
      <c r="AF19">
        <v>1</v>
      </c>
      <c r="AH19">
        <v>5</v>
      </c>
      <c r="AI19">
        <v>3</v>
      </c>
      <c r="AJ19">
        <v>4</v>
      </c>
      <c r="AK19">
        <v>5</v>
      </c>
      <c r="AL19">
        <v>1</v>
      </c>
      <c r="AM19">
        <v>1</v>
      </c>
      <c r="AN19">
        <v>3</v>
      </c>
      <c r="AO19">
        <v>5</v>
      </c>
      <c r="AP19">
        <v>5</v>
      </c>
      <c r="AR19" t="s">
        <v>379</v>
      </c>
      <c r="AS19" t="s">
        <v>425</v>
      </c>
      <c r="AT19" t="s">
        <v>426</v>
      </c>
      <c r="AU19" t="s">
        <v>127</v>
      </c>
      <c r="AV19" t="s">
        <v>127</v>
      </c>
      <c r="AW19" t="s">
        <v>427</v>
      </c>
      <c r="AX19">
        <v>2</v>
      </c>
      <c r="AY19">
        <v>2</v>
      </c>
      <c r="AZ19">
        <v>500</v>
      </c>
      <c r="BA19">
        <v>5</v>
      </c>
      <c r="BB19">
        <v>5</v>
      </c>
      <c r="BC19">
        <v>3</v>
      </c>
      <c r="BD19">
        <v>5</v>
      </c>
      <c r="BE19" t="s">
        <v>475</v>
      </c>
      <c r="BF19">
        <v>5</v>
      </c>
      <c r="BG19">
        <v>3</v>
      </c>
      <c r="BH19">
        <v>4</v>
      </c>
      <c r="BI19">
        <v>2</v>
      </c>
      <c r="BJ19" t="s">
        <v>475</v>
      </c>
      <c r="BK19">
        <v>3</v>
      </c>
      <c r="BL19">
        <v>4</v>
      </c>
      <c r="BM19">
        <v>5</v>
      </c>
      <c r="BN19">
        <v>5</v>
      </c>
      <c r="BO19">
        <v>3</v>
      </c>
      <c r="BP19">
        <v>5</v>
      </c>
      <c r="BQ19" t="s">
        <v>475</v>
      </c>
      <c r="BR19">
        <v>5</v>
      </c>
      <c r="BS19">
        <v>3</v>
      </c>
      <c r="BT19">
        <v>4</v>
      </c>
      <c r="BU19">
        <v>2</v>
      </c>
      <c r="BV19" t="s">
        <v>475</v>
      </c>
      <c r="BW19">
        <v>3</v>
      </c>
      <c r="BX19">
        <v>4</v>
      </c>
      <c r="BY19">
        <v>4</v>
      </c>
      <c r="BZ19">
        <v>4</v>
      </c>
      <c r="CA19">
        <v>1</v>
      </c>
      <c r="CB19">
        <v>4</v>
      </c>
      <c r="CC19">
        <v>2</v>
      </c>
      <c r="CD19" t="s">
        <v>428</v>
      </c>
      <c r="CE19" t="s">
        <v>429</v>
      </c>
      <c r="CF19">
        <v>4</v>
      </c>
      <c r="CG19" t="s">
        <v>430</v>
      </c>
      <c r="CH19" t="s">
        <v>431</v>
      </c>
      <c r="CI19">
        <v>2</v>
      </c>
      <c r="CJ19">
        <v>2</v>
      </c>
      <c r="CK19">
        <v>500</v>
      </c>
      <c r="CL19">
        <v>5</v>
      </c>
      <c r="CM19">
        <v>2</v>
      </c>
      <c r="CN19">
        <v>2</v>
      </c>
      <c r="CO19">
        <v>5</v>
      </c>
      <c r="CP19" t="s">
        <v>475</v>
      </c>
      <c r="CQ19">
        <v>5</v>
      </c>
      <c r="CR19">
        <v>2</v>
      </c>
      <c r="CS19">
        <v>3</v>
      </c>
      <c r="CT19">
        <v>2</v>
      </c>
      <c r="CU19" t="s">
        <v>475</v>
      </c>
      <c r="CV19">
        <v>2</v>
      </c>
      <c r="CW19">
        <v>2</v>
      </c>
      <c r="CX19">
        <v>5</v>
      </c>
      <c r="CY19">
        <v>2</v>
      </c>
      <c r="CZ19">
        <v>2</v>
      </c>
      <c r="DA19">
        <v>5</v>
      </c>
      <c r="DB19" t="s">
        <v>475</v>
      </c>
      <c r="DC19">
        <v>5</v>
      </c>
      <c r="DD19">
        <v>2</v>
      </c>
      <c r="DE19">
        <v>3</v>
      </c>
      <c r="DF19">
        <v>2</v>
      </c>
      <c r="DG19" t="s">
        <v>475</v>
      </c>
      <c r="DH19">
        <v>2</v>
      </c>
      <c r="DI19">
        <v>2</v>
      </c>
      <c r="DJ19">
        <v>4</v>
      </c>
      <c r="DK19">
        <v>4</v>
      </c>
      <c r="DL19">
        <v>1</v>
      </c>
      <c r="DM19">
        <v>4</v>
      </c>
      <c r="DN19">
        <v>2</v>
      </c>
      <c r="DO19" t="s">
        <v>428</v>
      </c>
      <c r="DP19" t="s">
        <v>432</v>
      </c>
      <c r="DQ19">
        <v>3</v>
      </c>
      <c r="DR19" t="s">
        <v>433</v>
      </c>
      <c r="DS19" t="s">
        <v>434</v>
      </c>
    </row>
    <row r="20" spans="1:123">
      <c r="A20">
        <v>27</v>
      </c>
      <c r="B20" t="s">
        <v>175</v>
      </c>
      <c r="C20" t="s">
        <v>176</v>
      </c>
      <c r="E20">
        <v>2</v>
      </c>
      <c r="F20">
        <v>1</v>
      </c>
      <c r="G20">
        <v>1</v>
      </c>
      <c r="H20">
        <v>20</v>
      </c>
      <c r="I20">
        <v>3</v>
      </c>
      <c r="J20">
        <v>3</v>
      </c>
      <c r="K20">
        <v>3</v>
      </c>
      <c r="L20">
        <v>3</v>
      </c>
      <c r="M20">
        <v>3</v>
      </c>
      <c r="N20">
        <v>3</v>
      </c>
      <c r="O20">
        <v>3</v>
      </c>
      <c r="P20">
        <v>3</v>
      </c>
      <c r="Q20">
        <v>3</v>
      </c>
      <c r="R20">
        <v>3</v>
      </c>
      <c r="S20">
        <v>3</v>
      </c>
      <c r="Y20">
        <v>3</v>
      </c>
      <c r="Z20">
        <v>3</v>
      </c>
      <c r="AA20">
        <v>3</v>
      </c>
      <c r="AB20">
        <v>3</v>
      </c>
      <c r="AC20">
        <v>4</v>
      </c>
      <c r="AD20">
        <v>3</v>
      </c>
      <c r="AE20">
        <v>4</v>
      </c>
      <c r="AF20">
        <v>4</v>
      </c>
      <c r="AH20">
        <v>3</v>
      </c>
      <c r="AI20">
        <v>2</v>
      </c>
      <c r="AJ20">
        <v>4</v>
      </c>
      <c r="AK20">
        <v>3</v>
      </c>
      <c r="AL20">
        <v>2</v>
      </c>
      <c r="AM20">
        <v>2</v>
      </c>
      <c r="AN20">
        <v>3</v>
      </c>
      <c r="AO20">
        <v>3</v>
      </c>
      <c r="AP20">
        <v>2</v>
      </c>
      <c r="AR20" t="s">
        <v>177</v>
      </c>
      <c r="AT20" t="s">
        <v>259</v>
      </c>
      <c r="AU20" t="s">
        <v>127</v>
      </c>
      <c r="AV20" t="s">
        <v>140</v>
      </c>
      <c r="AW20" t="s">
        <v>518</v>
      </c>
      <c r="AX20">
        <v>4</v>
      </c>
      <c r="AY20">
        <v>1</v>
      </c>
      <c r="AZ20">
        <v>10</v>
      </c>
      <c r="BA20">
        <v>2</v>
      </c>
      <c r="BB20">
        <v>3</v>
      </c>
      <c r="BC20">
        <v>2</v>
      </c>
      <c r="BD20">
        <v>3</v>
      </c>
      <c r="BE20">
        <v>1</v>
      </c>
      <c r="BF20">
        <v>2</v>
      </c>
      <c r="BG20">
        <v>2</v>
      </c>
      <c r="BH20">
        <v>2</v>
      </c>
      <c r="BI20">
        <v>2</v>
      </c>
      <c r="BJ20">
        <v>1</v>
      </c>
      <c r="BK20">
        <v>3</v>
      </c>
      <c r="BL20">
        <v>1</v>
      </c>
      <c r="BM20">
        <v>1</v>
      </c>
      <c r="BN20">
        <v>2</v>
      </c>
      <c r="BO20">
        <v>1</v>
      </c>
      <c r="BP20">
        <v>2</v>
      </c>
      <c r="BQ20">
        <v>1</v>
      </c>
      <c r="BR20">
        <v>2</v>
      </c>
      <c r="BS20">
        <v>2</v>
      </c>
      <c r="BT20">
        <v>2</v>
      </c>
      <c r="BU20">
        <v>2</v>
      </c>
      <c r="BV20">
        <v>2</v>
      </c>
      <c r="BW20">
        <v>2</v>
      </c>
      <c r="BX20">
        <v>1</v>
      </c>
      <c r="BY20">
        <v>5</v>
      </c>
      <c r="BZ20">
        <v>4</v>
      </c>
      <c r="CA20">
        <v>1</v>
      </c>
      <c r="CB20">
        <v>2</v>
      </c>
      <c r="CC20">
        <v>2</v>
      </c>
      <c r="CD20" t="s">
        <v>180</v>
      </c>
      <c r="CF20">
        <v>2</v>
      </c>
      <c r="CG20" t="s">
        <v>181</v>
      </c>
      <c r="DS20" t="s">
        <v>174</v>
      </c>
    </row>
    <row r="21" spans="1:123">
      <c r="A21">
        <v>11</v>
      </c>
      <c r="B21" t="s">
        <v>327</v>
      </c>
      <c r="C21" t="s">
        <v>185</v>
      </c>
      <c r="D21" t="s">
        <v>328</v>
      </c>
      <c r="E21">
        <v>2</v>
      </c>
      <c r="F21">
        <v>1</v>
      </c>
      <c r="G21">
        <v>4</v>
      </c>
      <c r="I21">
        <v>3</v>
      </c>
      <c r="J21">
        <v>4</v>
      </c>
      <c r="K21">
        <v>4</v>
      </c>
      <c r="L21">
        <v>4</v>
      </c>
      <c r="M21">
        <v>4</v>
      </c>
      <c r="N21">
        <v>4</v>
      </c>
      <c r="O21">
        <v>3</v>
      </c>
      <c r="Q21" t="s">
        <v>475</v>
      </c>
      <c r="R21">
        <v>2</v>
      </c>
      <c r="S21">
        <v>1</v>
      </c>
      <c r="V21">
        <v>4</v>
      </c>
      <c r="Z21">
        <v>4</v>
      </c>
      <c r="AA21">
        <v>3</v>
      </c>
      <c r="AB21">
        <v>5</v>
      </c>
      <c r="AC21">
        <v>4</v>
      </c>
      <c r="AD21">
        <v>4</v>
      </c>
      <c r="AE21">
        <v>3</v>
      </c>
      <c r="AF21">
        <v>3</v>
      </c>
      <c r="AH21">
        <v>5</v>
      </c>
      <c r="AI21">
        <v>3</v>
      </c>
      <c r="AJ21">
        <v>4</v>
      </c>
      <c r="AK21">
        <v>4</v>
      </c>
      <c r="AL21">
        <v>3</v>
      </c>
      <c r="AM21">
        <v>4</v>
      </c>
      <c r="AN21" t="s">
        <v>475</v>
      </c>
      <c r="AO21">
        <v>3</v>
      </c>
      <c r="AP21">
        <v>4</v>
      </c>
      <c r="AR21" t="s">
        <v>329</v>
      </c>
      <c r="AU21" t="s">
        <v>127</v>
      </c>
      <c r="AV21" t="s">
        <v>127</v>
      </c>
      <c r="AW21" t="s">
        <v>330</v>
      </c>
      <c r="AX21">
        <v>2</v>
      </c>
      <c r="AY21">
        <v>1</v>
      </c>
      <c r="BA21">
        <v>4</v>
      </c>
      <c r="BB21">
        <v>3</v>
      </c>
      <c r="BC21">
        <v>3</v>
      </c>
      <c r="BD21">
        <v>4</v>
      </c>
      <c r="BE21">
        <v>2</v>
      </c>
      <c r="BF21">
        <v>3</v>
      </c>
      <c r="BG21">
        <v>4</v>
      </c>
      <c r="BH21">
        <v>3</v>
      </c>
      <c r="BI21">
        <v>3</v>
      </c>
      <c r="BJ21">
        <v>4</v>
      </c>
      <c r="BK21">
        <v>2</v>
      </c>
      <c r="BL21">
        <v>2</v>
      </c>
      <c r="BM21">
        <v>3</v>
      </c>
      <c r="BN21">
        <v>3</v>
      </c>
      <c r="BO21">
        <v>3</v>
      </c>
      <c r="BP21">
        <v>3</v>
      </c>
      <c r="BQ21">
        <v>2</v>
      </c>
      <c r="BR21">
        <v>3</v>
      </c>
      <c r="BS21">
        <v>4</v>
      </c>
      <c r="BT21">
        <v>3</v>
      </c>
      <c r="BU21">
        <v>3</v>
      </c>
      <c r="BV21">
        <v>3</v>
      </c>
      <c r="BW21">
        <v>2</v>
      </c>
      <c r="BX21">
        <v>2</v>
      </c>
      <c r="BY21">
        <v>3</v>
      </c>
      <c r="BZ21">
        <v>3</v>
      </c>
      <c r="CA21">
        <v>1</v>
      </c>
      <c r="CB21">
        <v>1</v>
      </c>
      <c r="CC21">
        <v>2</v>
      </c>
      <c r="CD21" t="s">
        <v>331</v>
      </c>
      <c r="CF21">
        <v>4</v>
      </c>
      <c r="CG21" t="s">
        <v>332</v>
      </c>
    </row>
    <row r="22" spans="1:123">
      <c r="A22">
        <v>5</v>
      </c>
      <c r="B22" t="s">
        <v>271</v>
      </c>
      <c r="C22" t="s">
        <v>195</v>
      </c>
      <c r="E22">
        <v>3</v>
      </c>
      <c r="F22" t="s">
        <v>475</v>
      </c>
      <c r="G22">
        <v>4</v>
      </c>
      <c r="H22">
        <v>2000</v>
      </c>
      <c r="I22">
        <v>3</v>
      </c>
      <c r="J22" t="s">
        <v>475</v>
      </c>
      <c r="K22">
        <v>2</v>
      </c>
      <c r="L22">
        <v>4</v>
      </c>
      <c r="M22">
        <v>3</v>
      </c>
      <c r="N22">
        <v>4</v>
      </c>
      <c r="O22">
        <v>3</v>
      </c>
      <c r="P22">
        <v>3</v>
      </c>
      <c r="Q22">
        <v>3</v>
      </c>
      <c r="R22" t="s">
        <v>475</v>
      </c>
      <c r="S22" t="s">
        <v>475</v>
      </c>
      <c r="Y22">
        <v>4</v>
      </c>
      <c r="Z22">
        <v>3</v>
      </c>
      <c r="AA22">
        <v>3</v>
      </c>
      <c r="AB22">
        <v>4</v>
      </c>
      <c r="AC22" t="s">
        <v>475</v>
      </c>
      <c r="AD22" t="s">
        <v>475</v>
      </c>
      <c r="AE22">
        <v>4</v>
      </c>
      <c r="AF22">
        <v>4</v>
      </c>
      <c r="AH22">
        <v>4</v>
      </c>
      <c r="AI22">
        <v>5</v>
      </c>
      <c r="AJ22">
        <v>4</v>
      </c>
      <c r="AK22">
        <v>4</v>
      </c>
      <c r="AL22" t="s">
        <v>475</v>
      </c>
      <c r="AM22">
        <v>2</v>
      </c>
      <c r="AN22" t="s">
        <v>475</v>
      </c>
      <c r="AO22">
        <v>4</v>
      </c>
      <c r="AP22">
        <v>3</v>
      </c>
      <c r="AR22" t="s">
        <v>508</v>
      </c>
      <c r="AU22" t="s">
        <v>127</v>
      </c>
      <c r="AV22" t="s">
        <v>127</v>
      </c>
    </row>
    <row r="23" spans="1:123">
      <c r="A23">
        <v>16</v>
      </c>
      <c r="B23" t="s">
        <v>370</v>
      </c>
      <c r="C23" t="s">
        <v>156</v>
      </c>
      <c r="E23">
        <v>2</v>
      </c>
      <c r="F23">
        <v>1</v>
      </c>
      <c r="G23">
        <v>3</v>
      </c>
      <c r="H23">
        <v>3000</v>
      </c>
      <c r="I23">
        <v>4</v>
      </c>
      <c r="J23">
        <v>3</v>
      </c>
      <c r="K23">
        <v>4</v>
      </c>
      <c r="L23">
        <v>5</v>
      </c>
      <c r="M23">
        <v>4</v>
      </c>
      <c r="N23">
        <v>5</v>
      </c>
      <c r="O23">
        <v>5</v>
      </c>
      <c r="P23">
        <v>5</v>
      </c>
      <c r="Q23">
        <v>3</v>
      </c>
      <c r="R23">
        <v>4</v>
      </c>
      <c r="S23">
        <v>3</v>
      </c>
      <c r="Y23">
        <v>5</v>
      </c>
      <c r="AH23">
        <v>4</v>
      </c>
      <c r="AI23">
        <v>3</v>
      </c>
      <c r="AJ23">
        <v>4</v>
      </c>
      <c r="AK23">
        <v>4</v>
      </c>
      <c r="AL23">
        <v>4</v>
      </c>
      <c r="AM23">
        <v>3</v>
      </c>
      <c r="AN23">
        <v>3</v>
      </c>
      <c r="AO23">
        <v>3</v>
      </c>
      <c r="AP23">
        <v>4</v>
      </c>
      <c r="AR23" t="s">
        <v>371</v>
      </c>
      <c r="AS23" t="s">
        <v>372</v>
      </c>
      <c r="AT23" t="s">
        <v>373</v>
      </c>
      <c r="AU23" t="s">
        <v>127</v>
      </c>
      <c r="AV23" t="s">
        <v>127</v>
      </c>
      <c r="AW23" t="s">
        <v>374</v>
      </c>
      <c r="AX23">
        <v>3</v>
      </c>
      <c r="AY23">
        <v>2</v>
      </c>
      <c r="BA23">
        <v>3</v>
      </c>
      <c r="BB23">
        <v>3</v>
      </c>
      <c r="BC23">
        <v>3</v>
      </c>
      <c r="BD23">
        <v>3</v>
      </c>
      <c r="BE23">
        <v>2</v>
      </c>
      <c r="BF23">
        <v>3</v>
      </c>
      <c r="BG23">
        <v>3</v>
      </c>
      <c r="BH23">
        <v>2</v>
      </c>
      <c r="BI23">
        <v>2</v>
      </c>
      <c r="BJ23">
        <v>3</v>
      </c>
      <c r="BK23">
        <v>2</v>
      </c>
      <c r="BL23">
        <v>2</v>
      </c>
      <c r="BY23">
        <v>4</v>
      </c>
      <c r="BZ23">
        <v>4</v>
      </c>
      <c r="CA23">
        <v>1</v>
      </c>
      <c r="CB23">
        <v>3</v>
      </c>
      <c r="CC23">
        <v>3</v>
      </c>
      <c r="CD23" t="s">
        <v>375</v>
      </c>
      <c r="CI23">
        <v>5</v>
      </c>
      <c r="CJ23">
        <v>1</v>
      </c>
      <c r="CL23">
        <v>1</v>
      </c>
      <c r="CM23">
        <v>1</v>
      </c>
      <c r="CN23">
        <v>1</v>
      </c>
      <c r="CO23">
        <v>1</v>
      </c>
      <c r="CP23">
        <v>1</v>
      </c>
      <c r="CQ23">
        <v>1</v>
      </c>
      <c r="CR23">
        <v>1</v>
      </c>
      <c r="CS23">
        <v>1</v>
      </c>
      <c r="CT23">
        <v>1</v>
      </c>
      <c r="CU23">
        <v>1</v>
      </c>
      <c r="CV23">
        <v>1</v>
      </c>
      <c r="CW23">
        <v>1</v>
      </c>
      <c r="DJ23">
        <v>4</v>
      </c>
      <c r="DK23">
        <v>4</v>
      </c>
      <c r="DL23">
        <v>1</v>
      </c>
      <c r="DM23">
        <v>4</v>
      </c>
      <c r="DN23">
        <v>4</v>
      </c>
      <c r="DO23" t="s">
        <v>376</v>
      </c>
    </row>
    <row r="24" spans="1:123">
      <c r="A24">
        <v>1</v>
      </c>
      <c r="B24" t="s">
        <v>228</v>
      </c>
      <c r="C24" t="s">
        <v>265</v>
      </c>
      <c r="D24" t="s">
        <v>266</v>
      </c>
      <c r="E24">
        <v>1</v>
      </c>
      <c r="F24">
        <v>1</v>
      </c>
      <c r="G24">
        <v>3</v>
      </c>
      <c r="I24">
        <v>2</v>
      </c>
      <c r="J24" t="s">
        <v>475</v>
      </c>
      <c r="K24" t="s">
        <v>475</v>
      </c>
      <c r="L24">
        <v>5</v>
      </c>
      <c r="M24">
        <v>4</v>
      </c>
      <c r="N24">
        <v>3</v>
      </c>
      <c r="O24">
        <v>3</v>
      </c>
      <c r="P24">
        <v>2</v>
      </c>
      <c r="Q24" t="s">
        <v>475</v>
      </c>
      <c r="R24" t="s">
        <v>475</v>
      </c>
      <c r="S24" t="s">
        <v>475</v>
      </c>
      <c r="Y24">
        <v>3</v>
      </c>
      <c r="Z24">
        <v>4</v>
      </c>
      <c r="AA24" t="s">
        <v>475</v>
      </c>
      <c r="AB24">
        <v>4</v>
      </c>
      <c r="AC24" t="s">
        <v>475</v>
      </c>
      <c r="AD24">
        <v>3</v>
      </c>
      <c r="AE24">
        <v>5</v>
      </c>
      <c r="AF24">
        <v>4</v>
      </c>
      <c r="AH24">
        <v>4</v>
      </c>
      <c r="AI24">
        <v>3</v>
      </c>
      <c r="AJ24">
        <v>5</v>
      </c>
      <c r="AK24">
        <v>3</v>
      </c>
      <c r="AL24">
        <v>2</v>
      </c>
      <c r="AM24">
        <v>5</v>
      </c>
      <c r="AN24">
        <v>4</v>
      </c>
      <c r="AO24">
        <v>2</v>
      </c>
      <c r="AP24">
        <v>2</v>
      </c>
      <c r="AR24" t="s">
        <v>229</v>
      </c>
      <c r="AT24" t="s">
        <v>230</v>
      </c>
      <c r="AU24" t="s">
        <v>127</v>
      </c>
      <c r="AV24" t="s">
        <v>127</v>
      </c>
      <c r="AW24" t="s">
        <v>231</v>
      </c>
      <c r="AX24">
        <v>1</v>
      </c>
      <c r="AY24">
        <v>2</v>
      </c>
      <c r="AZ24">
        <v>445</v>
      </c>
      <c r="BA24">
        <v>3</v>
      </c>
      <c r="BB24">
        <v>2</v>
      </c>
      <c r="BC24">
        <v>1</v>
      </c>
      <c r="BD24">
        <v>4</v>
      </c>
      <c r="BE24">
        <v>1</v>
      </c>
      <c r="BF24">
        <v>2</v>
      </c>
      <c r="BG24">
        <v>3</v>
      </c>
      <c r="BH24">
        <v>1</v>
      </c>
      <c r="BI24">
        <v>1</v>
      </c>
      <c r="BJ24">
        <v>4</v>
      </c>
      <c r="BK24">
        <v>1</v>
      </c>
      <c r="BL24">
        <v>1</v>
      </c>
      <c r="BM24">
        <v>4</v>
      </c>
      <c r="BN24">
        <v>3</v>
      </c>
      <c r="BO24">
        <v>2</v>
      </c>
      <c r="BP24">
        <v>5</v>
      </c>
      <c r="BQ24">
        <v>1</v>
      </c>
      <c r="BR24">
        <v>2</v>
      </c>
      <c r="BS24">
        <v>2</v>
      </c>
      <c r="BT24">
        <v>1</v>
      </c>
      <c r="BU24">
        <v>1</v>
      </c>
      <c r="BV24">
        <v>3</v>
      </c>
      <c r="BW24">
        <v>1</v>
      </c>
      <c r="BX24">
        <v>1</v>
      </c>
      <c r="BY24">
        <v>3</v>
      </c>
      <c r="BZ24">
        <v>3</v>
      </c>
      <c r="CA24">
        <v>1</v>
      </c>
      <c r="CB24">
        <v>4</v>
      </c>
      <c r="CC24">
        <v>1</v>
      </c>
      <c r="CD24" t="s">
        <v>232</v>
      </c>
      <c r="CF24">
        <v>3</v>
      </c>
    </row>
    <row r="25" spans="1:123">
      <c r="A25">
        <v>23</v>
      </c>
      <c r="B25" t="s">
        <v>136</v>
      </c>
      <c r="C25" t="s">
        <v>137</v>
      </c>
      <c r="E25">
        <v>1</v>
      </c>
      <c r="F25">
        <v>2</v>
      </c>
      <c r="G25">
        <v>1</v>
      </c>
      <c r="H25">
        <v>300</v>
      </c>
      <c r="I25">
        <v>2</v>
      </c>
      <c r="J25" t="s">
        <v>475</v>
      </c>
      <c r="K25" t="s">
        <v>475</v>
      </c>
      <c r="L25">
        <v>4</v>
      </c>
      <c r="M25">
        <v>5</v>
      </c>
      <c r="N25" t="s">
        <v>475</v>
      </c>
      <c r="O25" t="s">
        <v>475</v>
      </c>
      <c r="P25" t="s">
        <v>475</v>
      </c>
      <c r="Q25">
        <v>3</v>
      </c>
      <c r="R25" t="s">
        <v>475</v>
      </c>
      <c r="S25" t="s">
        <v>475</v>
      </c>
      <c r="V25">
        <v>5</v>
      </c>
      <c r="Y25">
        <v>5</v>
      </c>
      <c r="Z25" t="s">
        <v>475</v>
      </c>
      <c r="AA25" t="s">
        <v>475</v>
      </c>
      <c r="AB25" t="s">
        <v>475</v>
      </c>
      <c r="AC25">
        <v>3</v>
      </c>
      <c r="AD25">
        <v>4</v>
      </c>
      <c r="AF25" t="s">
        <v>475</v>
      </c>
      <c r="AH25">
        <v>4</v>
      </c>
      <c r="AI25">
        <v>4</v>
      </c>
      <c r="AJ25">
        <v>5</v>
      </c>
      <c r="AK25">
        <v>4</v>
      </c>
      <c r="AL25">
        <v>4</v>
      </c>
      <c r="AM25">
        <v>3</v>
      </c>
      <c r="AN25">
        <v>5</v>
      </c>
      <c r="AO25">
        <v>4</v>
      </c>
      <c r="AP25">
        <v>2</v>
      </c>
      <c r="AR25" t="s">
        <v>138</v>
      </c>
      <c r="AT25" t="s">
        <v>139</v>
      </c>
      <c r="AU25" t="s">
        <v>140</v>
      </c>
      <c r="AV25" t="s">
        <v>140</v>
      </c>
      <c r="DS25" t="s">
        <v>141</v>
      </c>
    </row>
    <row r="26" spans="1:123">
      <c r="A26">
        <v>21</v>
      </c>
      <c r="B26" t="s">
        <v>493</v>
      </c>
      <c r="C26" t="s">
        <v>185</v>
      </c>
      <c r="D26" t="s">
        <v>494</v>
      </c>
      <c r="E26">
        <v>1</v>
      </c>
      <c r="F26" t="s">
        <v>475</v>
      </c>
      <c r="G26">
        <v>4</v>
      </c>
      <c r="I26">
        <v>3</v>
      </c>
      <c r="J26">
        <v>1</v>
      </c>
      <c r="K26">
        <v>2</v>
      </c>
      <c r="L26">
        <v>4</v>
      </c>
      <c r="M26">
        <v>4</v>
      </c>
      <c r="N26" t="s">
        <v>475</v>
      </c>
      <c r="O26">
        <v>3</v>
      </c>
      <c r="P26">
        <v>3</v>
      </c>
      <c r="Q26" t="s">
        <v>475</v>
      </c>
      <c r="R26" t="s">
        <v>475</v>
      </c>
      <c r="S26" t="s">
        <v>475</v>
      </c>
      <c r="Y26">
        <v>3</v>
      </c>
      <c r="Z26">
        <v>3</v>
      </c>
      <c r="AA26" t="s">
        <v>475</v>
      </c>
      <c r="AB26">
        <v>4</v>
      </c>
      <c r="AC26" t="s">
        <v>475</v>
      </c>
      <c r="AD26" t="s">
        <v>475</v>
      </c>
      <c r="AE26">
        <v>2</v>
      </c>
      <c r="AF26">
        <v>4</v>
      </c>
      <c r="AG26">
        <v>4</v>
      </c>
      <c r="AH26">
        <v>4</v>
      </c>
      <c r="AI26">
        <v>3</v>
      </c>
      <c r="AJ26">
        <v>5</v>
      </c>
      <c r="AK26">
        <v>4</v>
      </c>
      <c r="AL26">
        <v>3</v>
      </c>
      <c r="AM26">
        <v>3</v>
      </c>
      <c r="AN26" t="s">
        <v>475</v>
      </c>
      <c r="AO26">
        <v>3</v>
      </c>
      <c r="AP26">
        <v>3</v>
      </c>
      <c r="AQ26">
        <v>3</v>
      </c>
      <c r="AR26" t="s">
        <v>379</v>
      </c>
      <c r="AS26" t="s">
        <v>495</v>
      </c>
      <c r="AT26" t="s">
        <v>496</v>
      </c>
      <c r="AU26" t="s">
        <v>127</v>
      </c>
      <c r="AV26" t="s">
        <v>127</v>
      </c>
      <c r="AW26" t="s">
        <v>515</v>
      </c>
      <c r="AX26">
        <v>3</v>
      </c>
      <c r="AY26">
        <v>3</v>
      </c>
      <c r="AZ26">
        <v>400</v>
      </c>
      <c r="BA26">
        <v>3</v>
      </c>
      <c r="BB26">
        <v>4</v>
      </c>
      <c r="BC26">
        <v>4</v>
      </c>
      <c r="BD26">
        <v>4</v>
      </c>
      <c r="BE26">
        <v>1</v>
      </c>
      <c r="BF26">
        <v>3</v>
      </c>
      <c r="BG26">
        <v>4</v>
      </c>
      <c r="BH26">
        <v>2</v>
      </c>
      <c r="BI26">
        <v>3</v>
      </c>
      <c r="BJ26">
        <v>3</v>
      </c>
      <c r="BK26">
        <v>4</v>
      </c>
      <c r="BL26">
        <v>3</v>
      </c>
      <c r="BM26">
        <v>2</v>
      </c>
      <c r="BN26">
        <v>4</v>
      </c>
      <c r="BO26">
        <v>3</v>
      </c>
      <c r="BP26">
        <v>4</v>
      </c>
      <c r="BQ26">
        <v>1</v>
      </c>
      <c r="BR26">
        <v>2</v>
      </c>
      <c r="BS26">
        <v>4</v>
      </c>
      <c r="BT26">
        <v>2</v>
      </c>
      <c r="BU26">
        <v>3</v>
      </c>
      <c r="BV26">
        <v>3</v>
      </c>
      <c r="BW26">
        <v>3</v>
      </c>
      <c r="BX26">
        <v>3</v>
      </c>
      <c r="BY26">
        <v>3</v>
      </c>
      <c r="BZ26">
        <v>3</v>
      </c>
      <c r="CA26">
        <v>1</v>
      </c>
      <c r="CB26">
        <v>2</v>
      </c>
      <c r="CC26">
        <v>3</v>
      </c>
      <c r="CD26" t="s">
        <v>499</v>
      </c>
      <c r="CE26" t="s">
        <v>500</v>
      </c>
      <c r="CF26">
        <v>3</v>
      </c>
      <c r="CG26" t="s">
        <v>501</v>
      </c>
      <c r="CH26" t="s">
        <v>502</v>
      </c>
      <c r="CI26">
        <v>3</v>
      </c>
      <c r="CJ26">
        <v>2</v>
      </c>
      <c r="CK26">
        <v>900</v>
      </c>
      <c r="CL26">
        <v>2</v>
      </c>
      <c r="CM26">
        <v>3</v>
      </c>
      <c r="CN26">
        <v>3</v>
      </c>
      <c r="CO26">
        <v>3</v>
      </c>
      <c r="CP26">
        <v>1</v>
      </c>
      <c r="CQ26">
        <v>3</v>
      </c>
      <c r="CR26">
        <v>2</v>
      </c>
      <c r="CS26">
        <v>2</v>
      </c>
      <c r="CT26">
        <v>1</v>
      </c>
      <c r="CU26">
        <v>2</v>
      </c>
      <c r="CV26">
        <v>2</v>
      </c>
      <c r="CW26">
        <v>4</v>
      </c>
      <c r="CX26">
        <v>2</v>
      </c>
      <c r="CY26">
        <v>3</v>
      </c>
      <c r="CZ26">
        <v>3</v>
      </c>
      <c r="DA26">
        <v>3</v>
      </c>
      <c r="DB26">
        <v>1</v>
      </c>
      <c r="DC26">
        <v>2</v>
      </c>
      <c r="DD26">
        <v>3</v>
      </c>
      <c r="DE26">
        <v>2</v>
      </c>
      <c r="DF26">
        <v>2</v>
      </c>
      <c r="DG26">
        <v>3</v>
      </c>
      <c r="DH26">
        <v>3</v>
      </c>
      <c r="DI26">
        <v>4</v>
      </c>
      <c r="DJ26">
        <v>3</v>
      </c>
      <c r="DK26">
        <v>3</v>
      </c>
      <c r="DL26">
        <v>1</v>
      </c>
      <c r="DM26">
        <v>2</v>
      </c>
      <c r="DN26">
        <v>3</v>
      </c>
      <c r="DO26" t="s">
        <v>489</v>
      </c>
      <c r="DQ26">
        <v>3</v>
      </c>
      <c r="DR26" t="s">
        <v>503</v>
      </c>
      <c r="DS26" t="s">
        <v>504</v>
      </c>
    </row>
    <row r="27" spans="1:123">
      <c r="A27">
        <v>15</v>
      </c>
      <c r="B27" t="s">
        <v>271</v>
      </c>
      <c r="C27" t="s">
        <v>185</v>
      </c>
      <c r="D27" t="s">
        <v>364</v>
      </c>
      <c r="E27">
        <v>2</v>
      </c>
      <c r="F27" t="s">
        <v>475</v>
      </c>
      <c r="G27">
        <v>4</v>
      </c>
      <c r="H27">
        <v>2000</v>
      </c>
      <c r="I27">
        <v>3</v>
      </c>
      <c r="J27" t="s">
        <v>475</v>
      </c>
      <c r="K27" t="s">
        <v>475</v>
      </c>
      <c r="L27">
        <v>4</v>
      </c>
      <c r="M27">
        <v>3</v>
      </c>
      <c r="N27">
        <v>5</v>
      </c>
      <c r="O27">
        <v>3</v>
      </c>
      <c r="P27">
        <v>3</v>
      </c>
      <c r="Q27">
        <v>3</v>
      </c>
      <c r="R27" t="s">
        <v>475</v>
      </c>
      <c r="S27" t="s">
        <v>475</v>
      </c>
      <c r="Y27">
        <v>4</v>
      </c>
      <c r="Z27">
        <v>3</v>
      </c>
      <c r="AA27">
        <v>3</v>
      </c>
      <c r="AB27">
        <v>4</v>
      </c>
      <c r="AC27">
        <v>3</v>
      </c>
      <c r="AD27">
        <v>3</v>
      </c>
      <c r="AE27" t="s">
        <v>509</v>
      </c>
      <c r="AH27">
        <v>5</v>
      </c>
      <c r="AI27">
        <v>4</v>
      </c>
      <c r="AJ27">
        <v>5</v>
      </c>
      <c r="AK27">
        <v>5</v>
      </c>
      <c r="AL27" t="s">
        <v>475</v>
      </c>
      <c r="AM27">
        <v>3</v>
      </c>
      <c r="AN27">
        <v>3</v>
      </c>
      <c r="AO27">
        <v>3</v>
      </c>
      <c r="AP27">
        <v>3</v>
      </c>
      <c r="AR27" t="s">
        <v>335</v>
      </c>
      <c r="AT27" t="s">
        <v>365</v>
      </c>
      <c r="AU27" t="s">
        <v>127</v>
      </c>
      <c r="AV27" t="s">
        <v>127</v>
      </c>
      <c r="AW27" t="s">
        <v>366</v>
      </c>
      <c r="AX27">
        <v>2</v>
      </c>
      <c r="AY27">
        <v>3</v>
      </c>
      <c r="BA27">
        <v>3</v>
      </c>
      <c r="BB27">
        <v>4</v>
      </c>
      <c r="BC27">
        <v>4</v>
      </c>
      <c r="BD27">
        <v>4</v>
      </c>
      <c r="BE27" t="s">
        <v>475</v>
      </c>
      <c r="BF27">
        <v>3</v>
      </c>
      <c r="BG27">
        <v>4</v>
      </c>
      <c r="BH27">
        <v>3</v>
      </c>
      <c r="BI27">
        <v>3</v>
      </c>
      <c r="BJ27">
        <v>3</v>
      </c>
      <c r="BK27">
        <v>4</v>
      </c>
      <c r="BL27">
        <v>3</v>
      </c>
      <c r="BM27">
        <v>4</v>
      </c>
      <c r="BN27">
        <v>4</v>
      </c>
      <c r="BO27">
        <v>4</v>
      </c>
      <c r="BP27">
        <v>4</v>
      </c>
      <c r="BQ27" t="s">
        <v>475</v>
      </c>
      <c r="BR27">
        <v>3</v>
      </c>
      <c r="BS27">
        <v>4</v>
      </c>
      <c r="BT27">
        <v>3</v>
      </c>
      <c r="BU27">
        <v>3</v>
      </c>
      <c r="BV27">
        <v>3</v>
      </c>
      <c r="BW27">
        <v>5</v>
      </c>
      <c r="BX27">
        <v>3</v>
      </c>
      <c r="BY27">
        <v>3</v>
      </c>
      <c r="BZ27">
        <v>2</v>
      </c>
      <c r="CA27">
        <v>2</v>
      </c>
      <c r="CB27">
        <v>3</v>
      </c>
      <c r="CC27">
        <v>5</v>
      </c>
      <c r="CD27" t="s">
        <v>331</v>
      </c>
      <c r="CF27">
        <v>3</v>
      </c>
      <c r="CH27" t="s">
        <v>367</v>
      </c>
      <c r="CI27">
        <v>1</v>
      </c>
      <c r="CJ27">
        <v>4</v>
      </c>
      <c r="CL27">
        <v>3</v>
      </c>
      <c r="CM27">
        <v>4</v>
      </c>
      <c r="CN27">
        <v>4</v>
      </c>
      <c r="CO27">
        <v>4</v>
      </c>
      <c r="CP27" t="s">
        <v>475</v>
      </c>
      <c r="CQ27">
        <v>3</v>
      </c>
      <c r="CR27">
        <v>3</v>
      </c>
      <c r="CS27">
        <v>4</v>
      </c>
      <c r="CT27">
        <v>3</v>
      </c>
      <c r="CU27">
        <v>2</v>
      </c>
      <c r="CV27">
        <v>5</v>
      </c>
      <c r="CW27">
        <v>4</v>
      </c>
      <c r="CX27">
        <v>3</v>
      </c>
      <c r="CY27">
        <v>4</v>
      </c>
      <c r="CZ27">
        <v>4</v>
      </c>
      <c r="DA27">
        <v>4</v>
      </c>
      <c r="DB27" t="s">
        <v>475</v>
      </c>
      <c r="DC27">
        <v>3</v>
      </c>
      <c r="DD27">
        <v>3</v>
      </c>
      <c r="DE27">
        <v>3</v>
      </c>
      <c r="DF27">
        <v>3</v>
      </c>
      <c r="DG27">
        <v>2</v>
      </c>
      <c r="DH27">
        <v>5</v>
      </c>
      <c r="DI27">
        <v>3</v>
      </c>
      <c r="DJ27">
        <v>2</v>
      </c>
      <c r="DK27">
        <v>3</v>
      </c>
      <c r="DL27">
        <v>2</v>
      </c>
      <c r="DM27">
        <v>3</v>
      </c>
      <c r="DN27">
        <v>5</v>
      </c>
      <c r="DO27" t="s">
        <v>368</v>
      </c>
      <c r="DQ27">
        <v>3</v>
      </c>
    </row>
    <row r="28" spans="1:123">
      <c r="A28">
        <v>24</v>
      </c>
      <c r="B28" t="s">
        <v>145</v>
      </c>
      <c r="C28" t="s">
        <v>146</v>
      </c>
      <c r="E28">
        <v>2</v>
      </c>
      <c r="F28">
        <v>3</v>
      </c>
      <c r="G28">
        <v>5</v>
      </c>
      <c r="H28">
        <v>45000</v>
      </c>
      <c r="I28">
        <v>3</v>
      </c>
      <c r="J28">
        <v>5</v>
      </c>
      <c r="K28">
        <v>3</v>
      </c>
      <c r="L28">
        <v>4</v>
      </c>
      <c r="M28">
        <v>4</v>
      </c>
      <c r="N28">
        <v>3</v>
      </c>
      <c r="O28">
        <v>4</v>
      </c>
      <c r="P28">
        <v>4</v>
      </c>
      <c r="Q28">
        <v>3</v>
      </c>
      <c r="R28">
        <v>2</v>
      </c>
      <c r="S28">
        <v>2</v>
      </c>
      <c r="Y28">
        <v>5</v>
      </c>
      <c r="Z28">
        <v>4</v>
      </c>
      <c r="AA28">
        <v>2</v>
      </c>
      <c r="AB28">
        <v>2</v>
      </c>
      <c r="AC28">
        <v>1</v>
      </c>
      <c r="AD28">
        <v>1</v>
      </c>
      <c r="AE28">
        <v>2</v>
      </c>
      <c r="AF28">
        <v>3</v>
      </c>
      <c r="AH28">
        <v>4</v>
      </c>
      <c r="AI28">
        <v>3</v>
      </c>
      <c r="AJ28">
        <v>5</v>
      </c>
      <c r="AK28">
        <v>4</v>
      </c>
      <c r="AL28">
        <v>3</v>
      </c>
      <c r="AM28">
        <v>4</v>
      </c>
      <c r="AN28">
        <v>3</v>
      </c>
      <c r="AO28">
        <v>4</v>
      </c>
      <c r="AP28">
        <v>4</v>
      </c>
      <c r="AR28" t="s">
        <v>147</v>
      </c>
      <c r="AT28" t="s">
        <v>148</v>
      </c>
      <c r="AU28" t="s">
        <v>140</v>
      </c>
      <c r="AV28" t="s">
        <v>127</v>
      </c>
      <c r="AW28" t="s">
        <v>149</v>
      </c>
      <c r="AX28" t="s">
        <v>475</v>
      </c>
      <c r="AY28" t="s">
        <v>475</v>
      </c>
      <c r="CH28" t="s">
        <v>150</v>
      </c>
      <c r="CI28">
        <v>3</v>
      </c>
      <c r="CJ28">
        <v>3</v>
      </c>
      <c r="CL28" t="s">
        <v>475</v>
      </c>
      <c r="CM28" t="s">
        <v>475</v>
      </c>
      <c r="CN28" t="s">
        <v>475</v>
      </c>
      <c r="CO28" t="s">
        <v>475</v>
      </c>
      <c r="CP28" t="s">
        <v>475</v>
      </c>
      <c r="CQ28" t="s">
        <v>475</v>
      </c>
      <c r="CR28" t="s">
        <v>475</v>
      </c>
      <c r="CS28" t="s">
        <v>475</v>
      </c>
      <c r="CT28" t="s">
        <v>475</v>
      </c>
      <c r="CU28" t="s">
        <v>475</v>
      </c>
      <c r="CV28" t="s">
        <v>475</v>
      </c>
      <c r="CW28" t="s">
        <v>475</v>
      </c>
      <c r="CX28" t="s">
        <v>475</v>
      </c>
      <c r="CY28" t="s">
        <v>475</v>
      </c>
      <c r="CZ28" t="s">
        <v>475</v>
      </c>
      <c r="DA28" t="s">
        <v>475</v>
      </c>
      <c r="DB28" t="s">
        <v>475</v>
      </c>
      <c r="DC28" t="s">
        <v>475</v>
      </c>
      <c r="DD28" t="s">
        <v>475</v>
      </c>
      <c r="DE28" t="s">
        <v>475</v>
      </c>
      <c r="DF28" t="s">
        <v>475</v>
      </c>
      <c r="DG28" t="s">
        <v>475</v>
      </c>
      <c r="DH28" t="s">
        <v>475</v>
      </c>
      <c r="DI28" t="s">
        <v>475</v>
      </c>
      <c r="DJ28">
        <v>5</v>
      </c>
      <c r="DK28">
        <v>5</v>
      </c>
      <c r="DL28">
        <v>1</v>
      </c>
      <c r="DM28">
        <v>5</v>
      </c>
      <c r="DN28">
        <v>1</v>
      </c>
      <c r="DR28" t="s">
        <v>151</v>
      </c>
      <c r="DS28" t="s">
        <v>152</v>
      </c>
    </row>
    <row r="29" spans="1:123">
      <c r="A29">
        <v>28</v>
      </c>
      <c r="B29" t="s">
        <v>237</v>
      </c>
      <c r="C29" t="s">
        <v>233</v>
      </c>
      <c r="E29">
        <v>1</v>
      </c>
      <c r="F29">
        <v>1</v>
      </c>
      <c r="G29">
        <v>2</v>
      </c>
      <c r="H29">
        <v>1700</v>
      </c>
      <c r="I29">
        <v>3</v>
      </c>
      <c r="J29">
        <v>4</v>
      </c>
      <c r="K29">
        <v>4</v>
      </c>
      <c r="L29">
        <v>5</v>
      </c>
      <c r="M29">
        <v>5</v>
      </c>
      <c r="N29" t="s">
        <v>475</v>
      </c>
      <c r="O29">
        <v>4</v>
      </c>
      <c r="P29">
        <v>3</v>
      </c>
      <c r="Q29">
        <v>3</v>
      </c>
      <c r="R29">
        <v>4</v>
      </c>
      <c r="S29">
        <v>4</v>
      </c>
      <c r="Y29" t="s">
        <v>509</v>
      </c>
      <c r="Z29">
        <v>4</v>
      </c>
      <c r="AA29">
        <v>4</v>
      </c>
      <c r="AB29" t="s">
        <v>475</v>
      </c>
      <c r="AC29" t="s">
        <v>475</v>
      </c>
      <c r="AD29" t="s">
        <v>475</v>
      </c>
      <c r="AE29">
        <v>3</v>
      </c>
      <c r="AF29">
        <v>5</v>
      </c>
      <c r="AH29">
        <v>3</v>
      </c>
      <c r="AI29">
        <v>3</v>
      </c>
      <c r="AJ29">
        <v>5</v>
      </c>
      <c r="AK29">
        <v>3</v>
      </c>
      <c r="AL29">
        <v>5</v>
      </c>
      <c r="AM29">
        <v>5</v>
      </c>
      <c r="AN29">
        <v>3</v>
      </c>
      <c r="AO29">
        <v>3</v>
      </c>
      <c r="AP29">
        <v>4</v>
      </c>
      <c r="AR29" t="s">
        <v>236</v>
      </c>
      <c r="AT29" t="s">
        <v>234</v>
      </c>
      <c r="AU29" t="s">
        <v>127</v>
      </c>
      <c r="AV29" t="s">
        <v>127</v>
      </c>
      <c r="AW29" t="s">
        <v>235</v>
      </c>
      <c r="AX29">
        <v>2</v>
      </c>
      <c r="AY29">
        <v>2</v>
      </c>
      <c r="AZ29">
        <v>101000</v>
      </c>
      <c r="BA29">
        <v>5</v>
      </c>
      <c r="BB29">
        <v>5</v>
      </c>
      <c r="BC29">
        <v>5</v>
      </c>
      <c r="BD29">
        <v>5</v>
      </c>
      <c r="BE29">
        <v>5</v>
      </c>
      <c r="BF29">
        <v>5</v>
      </c>
      <c r="BG29">
        <v>5</v>
      </c>
      <c r="BH29">
        <v>5</v>
      </c>
      <c r="BI29">
        <v>5</v>
      </c>
      <c r="BJ29">
        <v>5</v>
      </c>
      <c r="BK29">
        <v>5</v>
      </c>
      <c r="BL29">
        <v>5</v>
      </c>
    </row>
    <row r="30" spans="1:123">
      <c r="A30">
        <v>30</v>
      </c>
      <c r="B30" t="s">
        <v>263</v>
      </c>
      <c r="C30" t="s">
        <v>176</v>
      </c>
      <c r="E30">
        <v>2</v>
      </c>
      <c r="F30">
        <v>2</v>
      </c>
      <c r="G30">
        <v>2</v>
      </c>
      <c r="H30">
        <v>3000</v>
      </c>
      <c r="I30">
        <v>4</v>
      </c>
      <c r="J30" t="s">
        <v>475</v>
      </c>
      <c r="K30">
        <v>4</v>
      </c>
      <c r="L30">
        <v>4</v>
      </c>
      <c r="M30">
        <v>5</v>
      </c>
      <c r="N30">
        <v>5</v>
      </c>
      <c r="O30">
        <v>3</v>
      </c>
      <c r="P30">
        <v>3</v>
      </c>
      <c r="Q30">
        <v>3</v>
      </c>
      <c r="S30">
        <v>3</v>
      </c>
      <c r="Y30" t="s">
        <v>475</v>
      </c>
      <c r="Z30" t="s">
        <v>475</v>
      </c>
      <c r="AA30" t="s">
        <v>475</v>
      </c>
      <c r="AB30" t="s">
        <v>475</v>
      </c>
      <c r="AC30" t="s">
        <v>475</v>
      </c>
      <c r="AD30" t="s">
        <v>475</v>
      </c>
      <c r="AE30" t="s">
        <v>475</v>
      </c>
      <c r="AF30" t="s">
        <v>475</v>
      </c>
      <c r="AH30">
        <v>4</v>
      </c>
      <c r="AI30">
        <v>4</v>
      </c>
      <c r="AJ30">
        <v>5</v>
      </c>
      <c r="AK30">
        <v>5</v>
      </c>
      <c r="AL30">
        <v>5</v>
      </c>
      <c r="AM30">
        <v>2</v>
      </c>
      <c r="AN30">
        <v>5</v>
      </c>
      <c r="AO30">
        <v>3</v>
      </c>
      <c r="AP30">
        <v>4</v>
      </c>
      <c r="AR30" t="s">
        <v>186</v>
      </c>
      <c r="AU30" t="s">
        <v>140</v>
      </c>
      <c r="AV30" t="s">
        <v>127</v>
      </c>
      <c r="AX30">
        <v>5</v>
      </c>
      <c r="AY30" t="s">
        <v>475</v>
      </c>
      <c r="CI30">
        <v>3</v>
      </c>
      <c r="CJ30">
        <v>1</v>
      </c>
      <c r="CX30">
        <v>2</v>
      </c>
      <c r="CY30">
        <v>2</v>
      </c>
      <c r="CZ30">
        <v>2</v>
      </c>
      <c r="DA30">
        <v>2</v>
      </c>
      <c r="DB30">
        <v>2</v>
      </c>
      <c r="DD30">
        <v>2</v>
      </c>
      <c r="DF30">
        <v>2</v>
      </c>
      <c r="DG30">
        <v>2</v>
      </c>
      <c r="DH30">
        <v>2</v>
      </c>
      <c r="DI30">
        <v>2</v>
      </c>
      <c r="DJ30">
        <v>3</v>
      </c>
      <c r="DK30">
        <v>3</v>
      </c>
      <c r="DL30">
        <v>3</v>
      </c>
      <c r="DM30">
        <v>3</v>
      </c>
      <c r="DN30">
        <v>3</v>
      </c>
      <c r="DO30" t="s">
        <v>185</v>
      </c>
      <c r="DP30" t="s">
        <v>264</v>
      </c>
      <c r="DQ30">
        <v>3</v>
      </c>
    </row>
    <row r="31" spans="1:123">
      <c r="A31">
        <v>9</v>
      </c>
      <c r="B31" t="s">
        <v>303</v>
      </c>
      <c r="C31" t="s">
        <v>304</v>
      </c>
      <c r="D31" t="s">
        <v>305</v>
      </c>
      <c r="E31">
        <v>1</v>
      </c>
      <c r="F31">
        <v>1</v>
      </c>
      <c r="G31">
        <v>1</v>
      </c>
      <c r="H31">
        <v>50</v>
      </c>
      <c r="I31" t="s">
        <v>475</v>
      </c>
      <c r="J31" t="s">
        <v>475</v>
      </c>
      <c r="K31" t="s">
        <v>475</v>
      </c>
      <c r="L31">
        <v>5</v>
      </c>
      <c r="M31" t="s">
        <v>475</v>
      </c>
      <c r="N31">
        <v>5</v>
      </c>
      <c r="O31">
        <v>5</v>
      </c>
      <c r="P31">
        <v>5</v>
      </c>
      <c r="Q31">
        <v>5</v>
      </c>
      <c r="R31">
        <v>3</v>
      </c>
      <c r="S31" t="s">
        <v>475</v>
      </c>
      <c r="Y31" t="s">
        <v>475</v>
      </c>
      <c r="Z31">
        <v>5</v>
      </c>
      <c r="AA31" t="s">
        <v>475</v>
      </c>
      <c r="AB31" t="s">
        <v>475</v>
      </c>
      <c r="AC31" t="s">
        <v>475</v>
      </c>
      <c r="AD31" t="s">
        <v>475</v>
      </c>
      <c r="AE31">
        <v>5</v>
      </c>
      <c r="AF31">
        <v>5</v>
      </c>
      <c r="AH31">
        <v>5</v>
      </c>
      <c r="AI31">
        <v>5</v>
      </c>
      <c r="AJ31">
        <v>5</v>
      </c>
      <c r="AK31">
        <v>5</v>
      </c>
      <c r="AL31">
        <v>5</v>
      </c>
      <c r="AM31">
        <v>5</v>
      </c>
      <c r="AN31" t="s">
        <v>475</v>
      </c>
      <c r="AO31" t="s">
        <v>475</v>
      </c>
      <c r="AP31" t="s">
        <v>475</v>
      </c>
      <c r="AR31" t="s">
        <v>306</v>
      </c>
      <c r="AT31" t="s">
        <v>307</v>
      </c>
      <c r="AU31" t="s">
        <v>127</v>
      </c>
      <c r="AV31" t="s">
        <v>127</v>
      </c>
      <c r="AW31" t="s">
        <v>308</v>
      </c>
      <c r="AX31">
        <v>3</v>
      </c>
      <c r="AY31">
        <v>3</v>
      </c>
      <c r="AZ31">
        <v>500</v>
      </c>
      <c r="BA31" t="s">
        <v>475</v>
      </c>
      <c r="BB31">
        <v>5</v>
      </c>
      <c r="BC31">
        <v>5</v>
      </c>
      <c r="BD31">
        <v>5</v>
      </c>
      <c r="BE31">
        <v>5</v>
      </c>
      <c r="BF31" t="s">
        <v>475</v>
      </c>
      <c r="BG31">
        <v>5</v>
      </c>
      <c r="BH31">
        <v>5</v>
      </c>
      <c r="BI31">
        <v>5</v>
      </c>
      <c r="BJ31">
        <v>5</v>
      </c>
      <c r="BK31">
        <v>3</v>
      </c>
      <c r="BL31" t="s">
        <v>475</v>
      </c>
      <c r="BM31" t="s">
        <v>475</v>
      </c>
      <c r="BN31" t="s">
        <v>475</v>
      </c>
      <c r="BO31">
        <v>5</v>
      </c>
      <c r="BP31">
        <v>5</v>
      </c>
      <c r="BQ31">
        <v>5</v>
      </c>
      <c r="BS31">
        <v>5</v>
      </c>
      <c r="BT31">
        <v>5</v>
      </c>
      <c r="BU31">
        <v>5</v>
      </c>
      <c r="BV31">
        <v>5</v>
      </c>
      <c r="BW31">
        <v>5</v>
      </c>
      <c r="BX31" t="s">
        <v>475</v>
      </c>
      <c r="BY31">
        <v>2</v>
      </c>
      <c r="BZ31">
        <v>4</v>
      </c>
      <c r="CA31">
        <v>1</v>
      </c>
      <c r="CB31">
        <v>2</v>
      </c>
      <c r="CC31">
        <v>1</v>
      </c>
      <c r="CD31" t="s">
        <v>180</v>
      </c>
      <c r="CF31">
        <v>4</v>
      </c>
      <c r="CI31" t="s">
        <v>475</v>
      </c>
      <c r="CJ31" t="s">
        <v>475</v>
      </c>
    </row>
    <row r="33" spans="1:121">
      <c r="A33" t="s">
        <v>243</v>
      </c>
      <c r="E33">
        <f>AVERAGE(E2:E31)</f>
        <v>1.6206896551724137</v>
      </c>
      <c r="F33">
        <f>AVERAGE(F2:F31)</f>
        <v>1.6923076923076923</v>
      </c>
      <c r="G33">
        <f>AVERAGE(G2:G31)</f>
        <v>3.0689655172413794</v>
      </c>
      <c r="H33">
        <f>AVERAGE(H2:H31)</f>
        <v>63610.04</v>
      </c>
      <c r="I33">
        <f>AVERAGE(I2:I31)</f>
        <v>2.8214285714285716</v>
      </c>
      <c r="J33">
        <f t="shared" ref="J33:BU33" si="0">AVERAGE(J2:J31)</f>
        <v>3</v>
      </c>
      <c r="K33">
        <f t="shared" si="0"/>
        <v>2.95</v>
      </c>
      <c r="L33">
        <f t="shared" si="0"/>
        <v>3.9642857142857144</v>
      </c>
      <c r="M33">
        <f t="shared" si="0"/>
        <v>3.8928571428571428</v>
      </c>
      <c r="N33">
        <f t="shared" si="0"/>
        <v>3.3684210526315788</v>
      </c>
      <c r="O33">
        <f t="shared" si="0"/>
        <v>3.5714285714285716</v>
      </c>
      <c r="P33">
        <f t="shared" si="0"/>
        <v>3.2307692307692308</v>
      </c>
      <c r="Q33">
        <f t="shared" si="0"/>
        <v>2.5263157894736841</v>
      </c>
      <c r="R33">
        <f t="shared" si="0"/>
        <v>2.3809523809523809</v>
      </c>
      <c r="S33">
        <f t="shared" si="0"/>
        <v>2.2000000000000002</v>
      </c>
      <c r="T33">
        <f t="shared" si="0"/>
        <v>4</v>
      </c>
      <c r="U33">
        <f t="shared" si="0"/>
        <v>4</v>
      </c>
      <c r="V33">
        <f t="shared" si="0"/>
        <v>4.5</v>
      </c>
      <c r="W33">
        <f t="shared" si="0"/>
        <v>4</v>
      </c>
      <c r="X33">
        <f t="shared" si="0"/>
        <v>5</v>
      </c>
      <c r="Y33">
        <f t="shared" si="0"/>
        <v>4.0555555555555554</v>
      </c>
      <c r="Z33">
        <f t="shared" si="0"/>
        <v>3.6923076923076925</v>
      </c>
      <c r="AA33">
        <f t="shared" si="0"/>
        <v>2.9375</v>
      </c>
      <c r="AB33">
        <f>AVERAGE(AB2:AB31)</f>
        <v>3.4347826086956523</v>
      </c>
      <c r="AC33">
        <f t="shared" si="0"/>
        <v>3.1538461538461537</v>
      </c>
      <c r="AD33">
        <f t="shared" si="0"/>
        <v>3.5</v>
      </c>
      <c r="AE33">
        <f t="shared" si="0"/>
        <v>3.4</v>
      </c>
      <c r="AF33">
        <f t="shared" si="0"/>
        <v>3.3043478260869565</v>
      </c>
      <c r="AG33">
        <f t="shared" si="0"/>
        <v>4</v>
      </c>
      <c r="AH33">
        <f t="shared" si="0"/>
        <v>3.8275862068965516</v>
      </c>
      <c r="AI33">
        <f t="shared" si="0"/>
        <v>3.2857142857142856</v>
      </c>
      <c r="AJ33">
        <f t="shared" si="0"/>
        <v>3.9666666666666668</v>
      </c>
      <c r="AK33">
        <f t="shared" si="0"/>
        <v>3.6896551724137931</v>
      </c>
      <c r="AL33">
        <f t="shared" si="0"/>
        <v>2.7272727272727271</v>
      </c>
      <c r="AM33">
        <f t="shared" si="0"/>
        <v>3.0416666666666665</v>
      </c>
      <c r="AN33">
        <f t="shared" si="0"/>
        <v>3</v>
      </c>
      <c r="AO33">
        <f t="shared" si="0"/>
        <v>2.9310344827586206</v>
      </c>
      <c r="AP33">
        <f t="shared" si="0"/>
        <v>2.9285714285714284</v>
      </c>
      <c r="AQ33">
        <f>AVERAGE(AQ2:AQ31)</f>
        <v>3</v>
      </c>
      <c r="AR33" t="e">
        <f t="shared" si="0"/>
        <v>#DIV/0!</v>
      </c>
      <c r="AS33" t="e">
        <f t="shared" si="0"/>
        <v>#DIV/0!</v>
      </c>
      <c r="AT33" t="e">
        <f t="shared" si="0"/>
        <v>#DIV/0!</v>
      </c>
      <c r="AU33" t="e">
        <f t="shared" si="0"/>
        <v>#DIV/0!</v>
      </c>
      <c r="AV33" t="e">
        <f t="shared" si="0"/>
        <v>#DIV/0!</v>
      </c>
      <c r="AW33" t="e">
        <f t="shared" si="0"/>
        <v>#DIV/0!</v>
      </c>
      <c r="AX33">
        <f t="shared" si="0"/>
        <v>2.4166666666666665</v>
      </c>
      <c r="AY33">
        <f t="shared" si="0"/>
        <v>2.1739130434782608</v>
      </c>
      <c r="AZ33">
        <f t="shared" si="0"/>
        <v>9106.5625</v>
      </c>
      <c r="BA33">
        <f>AVERAGE(BA2:BA31)</f>
        <v>3.3181818181818183</v>
      </c>
      <c r="BB33">
        <f t="shared" si="0"/>
        <v>3.6818181818181817</v>
      </c>
      <c r="BC33">
        <f t="shared" si="0"/>
        <v>2.9545454545454546</v>
      </c>
      <c r="BD33">
        <f t="shared" si="0"/>
        <v>3.8260869565217392</v>
      </c>
      <c r="BE33">
        <f t="shared" si="0"/>
        <v>2</v>
      </c>
      <c r="BF33">
        <f t="shared" si="0"/>
        <v>3.4545454545454546</v>
      </c>
      <c r="BG33">
        <f t="shared" si="0"/>
        <v>3.6956521739130435</v>
      </c>
      <c r="BH33">
        <f t="shared" si="0"/>
        <v>2.8260869565217392</v>
      </c>
      <c r="BI33">
        <f t="shared" si="0"/>
        <v>2.6363636363636362</v>
      </c>
      <c r="BJ33">
        <f t="shared" si="0"/>
        <v>3.0555555555555554</v>
      </c>
      <c r="BK33">
        <f t="shared" si="0"/>
        <v>2.6086956521739131</v>
      </c>
      <c r="BL33">
        <f t="shared" si="0"/>
        <v>2.2272727272727271</v>
      </c>
      <c r="BM33">
        <f t="shared" si="0"/>
        <v>3.2105263157894739</v>
      </c>
      <c r="BN33">
        <f t="shared" si="0"/>
        <v>3.6111111111111112</v>
      </c>
      <c r="BO33">
        <f t="shared" si="0"/>
        <v>2.95</v>
      </c>
      <c r="BP33">
        <f t="shared" si="0"/>
        <v>3.65</v>
      </c>
      <c r="BQ33">
        <f t="shared" si="0"/>
        <v>1.8666666666666667</v>
      </c>
      <c r="BR33">
        <f t="shared" si="0"/>
        <v>3.1578947368421053</v>
      </c>
      <c r="BS33">
        <f>AVERAGE(BS2:BS31)</f>
        <v>3.3</v>
      </c>
      <c r="BT33">
        <f t="shared" si="0"/>
        <v>2.6</v>
      </c>
      <c r="BU33">
        <f t="shared" si="0"/>
        <v>2.5789473684210527</v>
      </c>
      <c r="BV33">
        <f t="shared" ref="BV33:CF33" si="1">AVERAGE(BV2:BV31)</f>
        <v>2.8125</v>
      </c>
      <c r="BW33">
        <f t="shared" si="1"/>
        <v>2.6</v>
      </c>
      <c r="BX33">
        <f t="shared" si="1"/>
        <v>2.2105263157894739</v>
      </c>
      <c r="BY33">
        <f t="shared" si="1"/>
        <v>3.2272727272727271</v>
      </c>
      <c r="BZ33">
        <f t="shared" si="1"/>
        <v>3.1363636363636362</v>
      </c>
      <c r="CA33">
        <f t="shared" si="1"/>
        <v>1.1428571428571428</v>
      </c>
      <c r="CB33">
        <f t="shared" si="1"/>
        <v>2.2272727272727271</v>
      </c>
      <c r="CC33">
        <f t="shared" si="1"/>
        <v>2.0909090909090908</v>
      </c>
      <c r="CD33" t="e">
        <f t="shared" si="1"/>
        <v>#DIV/0!</v>
      </c>
      <c r="CE33" t="e">
        <f t="shared" si="1"/>
        <v>#DIV/0!</v>
      </c>
      <c r="CF33">
        <f t="shared" si="1"/>
        <v>3.0476190476190474</v>
      </c>
      <c r="CG33" t="e">
        <f>AVERAGE(CG2:CG31)</f>
        <v>#DIV/0!</v>
      </c>
      <c r="CH33" t="e">
        <f t="shared" ref="CH33:DD33" si="2">AVERAGE(CH2:CH31)</f>
        <v>#DIV/0!</v>
      </c>
      <c r="CI33">
        <f t="shared" si="2"/>
        <v>2.2222222222222223</v>
      </c>
      <c r="CJ33">
        <f t="shared" si="2"/>
        <v>2.2941176470588234</v>
      </c>
      <c r="CK33">
        <f t="shared" si="2"/>
        <v>846.25</v>
      </c>
      <c r="CL33">
        <f t="shared" si="2"/>
        <v>2.5</v>
      </c>
      <c r="CM33">
        <f t="shared" si="2"/>
        <v>2.5625</v>
      </c>
      <c r="CN33">
        <f t="shared" si="2"/>
        <v>2.3333333333333335</v>
      </c>
      <c r="CO33">
        <f t="shared" si="2"/>
        <v>3</v>
      </c>
      <c r="CP33">
        <f t="shared" si="2"/>
        <v>1.2</v>
      </c>
      <c r="CQ33">
        <f t="shared" si="2"/>
        <v>2.6875</v>
      </c>
      <c r="CR33">
        <f t="shared" si="2"/>
        <v>2.4375</v>
      </c>
      <c r="CS33">
        <f t="shared" si="2"/>
        <v>2.3125</v>
      </c>
      <c r="CT33">
        <f t="shared" si="2"/>
        <v>1.8666666666666667</v>
      </c>
      <c r="CU33">
        <f t="shared" si="2"/>
        <v>1.7272727272727273</v>
      </c>
      <c r="CV33">
        <f t="shared" si="2"/>
        <v>2.375</v>
      </c>
      <c r="CW33">
        <f t="shared" si="2"/>
        <v>2.3125</v>
      </c>
      <c r="CX33">
        <f t="shared" si="2"/>
        <v>2.875</v>
      </c>
      <c r="CY33">
        <f t="shared" si="2"/>
        <v>2.875</v>
      </c>
      <c r="CZ33">
        <f>AVERAGE(CZ2:CZ31)</f>
        <v>2.5333333333333332</v>
      </c>
      <c r="DA33">
        <f t="shared" si="2"/>
        <v>3.375</v>
      </c>
      <c r="DB33">
        <f t="shared" si="2"/>
        <v>1.2727272727272727</v>
      </c>
      <c r="DC33">
        <f t="shared" si="2"/>
        <v>3</v>
      </c>
      <c r="DD33">
        <f t="shared" si="2"/>
        <v>2.625</v>
      </c>
      <c r="DE33">
        <f>AVERAGE(DE2:DE31)</f>
        <v>2.3333333333333335</v>
      </c>
      <c r="DF33">
        <f t="shared" ref="DF33:DN33" si="3">AVERAGE(DF2:DF31)</f>
        <v>2.0625</v>
      </c>
      <c r="DG33">
        <f t="shared" si="3"/>
        <v>1.9166666666666667</v>
      </c>
      <c r="DH33">
        <f t="shared" si="3"/>
        <v>2.5625</v>
      </c>
      <c r="DI33">
        <f t="shared" si="3"/>
        <v>2.375</v>
      </c>
      <c r="DJ33">
        <f t="shared" si="3"/>
        <v>3.1666666666666665</v>
      </c>
      <c r="DK33">
        <f t="shared" si="3"/>
        <v>3.2777777777777777</v>
      </c>
      <c r="DL33">
        <f t="shared" si="3"/>
        <v>1.2222222222222223</v>
      </c>
      <c r="DM33">
        <f t="shared" si="3"/>
        <v>2.5555555555555554</v>
      </c>
      <c r="DN33">
        <f t="shared" si="3"/>
        <v>2.5</v>
      </c>
      <c r="DO33" t="e">
        <f>AVERAGE(DO2:DO31)</f>
        <v>#DIV/0!</v>
      </c>
      <c r="DP33" t="e">
        <f>AVERAGE(DP2:DP31)</f>
        <v>#DIV/0!</v>
      </c>
      <c r="DQ33">
        <f>AVERAGE(DQ2:DQ31)</f>
        <v>2.875</v>
      </c>
    </row>
    <row r="34" spans="1:121">
      <c r="A34" t="s">
        <v>528</v>
      </c>
      <c r="E34">
        <f>STDEV(E2:E31)/SQRT(29)</f>
        <v>0.11547495733725167</v>
      </c>
      <c r="F34">
        <f>STDEV(F2:F31)/SQRT(27)</f>
        <v>0.25973907573637711</v>
      </c>
      <c r="G34">
        <f>STDEV(G2:G31)/SQRT(27)</f>
        <v>0.30399036848933569</v>
      </c>
      <c r="H34">
        <f>STDEV(H2:H31)/SQRT(27)</f>
        <v>46995.706088017847</v>
      </c>
      <c r="I34">
        <f>STDEV(I2:I31)/SQRT(28)</f>
        <v>0.10355546310079278</v>
      </c>
      <c r="J34">
        <f>STDEV(J2:J31)/SQRT(14)</f>
        <v>0.29649972666444047</v>
      </c>
      <c r="K34">
        <f>STDEV(K2:K31)/SQRT(20)</f>
        <v>0.21119958133929789</v>
      </c>
      <c r="L34">
        <f>STDEV(L2:L31)/SQRT(28)</f>
        <v>0.13095238095238099</v>
      </c>
      <c r="M34">
        <f>STDEV(M2:M31)/SQRT(28)</f>
        <v>0.16538623796964058</v>
      </c>
      <c r="N34">
        <f>STDEV(N2:N31)/SQRT(20)</f>
        <v>0.26045394470028965</v>
      </c>
      <c r="O34">
        <f>STDEV(O2:O31)/SQRT(20)</f>
        <v>0.20573779994945574</v>
      </c>
      <c r="P34">
        <f>STDEV(P2:P31)/SQRT(27)</f>
        <v>0.22645540682891924</v>
      </c>
      <c r="Q34">
        <f>STDEV(Q2:Q31)/SQRT(19)</f>
        <v>0.27960311316682857</v>
      </c>
      <c r="R34">
        <f>STDEV(R2:R31)/SQRT(23)</f>
        <v>0.16780151935092938</v>
      </c>
      <c r="S34">
        <f>STDEV(S2:S31)/SQRT(15)</f>
        <v>0.24299715851758241</v>
      </c>
      <c r="T34">
        <f t="shared" ref="T34:AW34" si="4">STDEV(T2:T31)/SQRT(15)</f>
        <v>0.36514837167011077</v>
      </c>
      <c r="U34">
        <f t="shared" si="4"/>
        <v>0</v>
      </c>
      <c r="V34">
        <f t="shared" si="4"/>
        <v>0.18257418583505539</v>
      </c>
      <c r="W34" t="e">
        <f t="shared" si="4"/>
        <v>#DIV/0!</v>
      </c>
      <c r="X34" t="e">
        <f t="shared" si="4"/>
        <v>#DIV/0!</v>
      </c>
      <c r="Y34">
        <f t="shared" si="4"/>
        <v>0.24208606834763843</v>
      </c>
      <c r="Z34">
        <f t="shared" si="4"/>
        <v>0.23965787580611128</v>
      </c>
      <c r="AA34">
        <f t="shared" si="4"/>
        <v>0.19930434571835662</v>
      </c>
      <c r="AB34">
        <f t="shared" si="4"/>
        <v>0.21778620259218845</v>
      </c>
      <c r="AC34">
        <f t="shared" si="4"/>
        <v>0.31351331437531998</v>
      </c>
      <c r="AD34">
        <f t="shared" si="4"/>
        <v>0.28193470784417352</v>
      </c>
      <c r="AE34">
        <f t="shared" si="4"/>
        <v>0.22788116324392313</v>
      </c>
      <c r="AF34">
        <f t="shared" si="4"/>
        <v>0.30584986026218469</v>
      </c>
      <c r="AG34" t="e">
        <f t="shared" si="4"/>
        <v>#DIV/0!</v>
      </c>
      <c r="AH34">
        <f t="shared" si="4"/>
        <v>0.22958519030179467</v>
      </c>
      <c r="AI34">
        <f t="shared" si="4"/>
        <v>0.19697894676175967</v>
      </c>
      <c r="AJ34">
        <f t="shared" si="4"/>
        <v>0.19749387691172721</v>
      </c>
      <c r="AK34">
        <f t="shared" si="4"/>
        <v>0.20820603664298798</v>
      </c>
      <c r="AL34">
        <f t="shared" si="4"/>
        <v>0.32053346586854664</v>
      </c>
      <c r="AM34">
        <f t="shared" si="4"/>
        <v>0.29955683854138304</v>
      </c>
      <c r="AN34">
        <f t="shared" si="4"/>
        <v>0.28729720245711154</v>
      </c>
      <c r="AO34">
        <f t="shared" si="4"/>
        <v>0.21746411288782494</v>
      </c>
      <c r="AP34">
        <f t="shared" si="4"/>
        <v>0.23231068414572323</v>
      </c>
      <c r="AQ34" t="e">
        <f t="shared" si="4"/>
        <v>#DIV/0!</v>
      </c>
      <c r="AR34" t="e">
        <f t="shared" si="4"/>
        <v>#DIV/0!</v>
      </c>
      <c r="AS34" t="e">
        <f t="shared" si="4"/>
        <v>#DIV/0!</v>
      </c>
      <c r="AT34" t="e">
        <f t="shared" si="4"/>
        <v>#DIV/0!</v>
      </c>
      <c r="AU34" t="e">
        <f t="shared" si="4"/>
        <v>#DIV/0!</v>
      </c>
      <c r="AV34" t="e">
        <f t="shared" si="4"/>
        <v>#DIV/0!</v>
      </c>
      <c r="AW34" t="e">
        <f t="shared" si="4"/>
        <v>#DIV/0!</v>
      </c>
      <c r="AX34">
        <f>STDEV(AX2:AX31)/SQRT(24)</f>
        <v>0.20778914433245899</v>
      </c>
      <c r="AY34">
        <f t="shared" ref="AY34:CE34" si="5">STDEV(AY2:AY31)/SQRT(24)</f>
        <v>0.21891756710179919</v>
      </c>
      <c r="AZ34">
        <f t="shared" si="5"/>
        <v>5058.8780420435951</v>
      </c>
      <c r="BA34">
        <f>STDEV(BA2:BA31)/SQRT(23)</f>
        <v>0.25241166904121615</v>
      </c>
      <c r="BB34">
        <f>STDEV(BB2:BB31)/SQRT(23)</f>
        <v>0.20738301984675689</v>
      </c>
      <c r="BC34">
        <f>STDEV(BC2:BC31)/SQRT(23)</f>
        <v>0.21800215326754618</v>
      </c>
      <c r="BD34">
        <f t="shared" si="5"/>
        <v>0.1912100018883279</v>
      </c>
      <c r="BE34">
        <f t="shared" si="5"/>
        <v>0.25</v>
      </c>
      <c r="BF34">
        <f t="shared" si="5"/>
        <v>0.22473328748774735</v>
      </c>
      <c r="BG34">
        <f t="shared" si="5"/>
        <v>0.1988106931218861</v>
      </c>
      <c r="BH34">
        <f t="shared" si="5"/>
        <v>0.24349237677883706</v>
      </c>
      <c r="BI34">
        <f t="shared" si="5"/>
        <v>0.24837131816760105</v>
      </c>
      <c r="BJ34">
        <f t="shared" si="5"/>
        <v>0.24726169178944715</v>
      </c>
      <c r="BK34">
        <f t="shared" si="5"/>
        <v>0.24416780769292765</v>
      </c>
      <c r="BL34">
        <f t="shared" si="5"/>
        <v>0.24341989802242286</v>
      </c>
      <c r="BM34">
        <f t="shared" si="5"/>
        <v>0.23153020929624743</v>
      </c>
      <c r="BN34">
        <f t="shared" si="5"/>
        <v>0.17347216662217771</v>
      </c>
      <c r="BO34">
        <f t="shared" si="5"/>
        <v>0.18106652843443546</v>
      </c>
      <c r="BP34">
        <f t="shared" si="5"/>
        <v>0.19050947390910206</v>
      </c>
      <c r="BQ34">
        <f t="shared" si="5"/>
        <v>0.20217075919384553</v>
      </c>
      <c r="BR34">
        <f t="shared" si="5"/>
        <v>0.23827269911238291</v>
      </c>
      <c r="BS34">
        <f t="shared" si="5"/>
        <v>0.21047148408759575</v>
      </c>
      <c r="BT34">
        <f t="shared" si="5"/>
        <v>0.20304696544257594</v>
      </c>
      <c r="BU34">
        <f t="shared" si="5"/>
        <v>0.19621168502698971</v>
      </c>
      <c r="BV34">
        <f t="shared" si="5"/>
        <v>0.21368135674930144</v>
      </c>
      <c r="BW34">
        <f t="shared" si="5"/>
        <v>0.24242922642404613</v>
      </c>
      <c r="BX34">
        <f t="shared" si="5"/>
        <v>0.22130659318496257</v>
      </c>
      <c r="BY34">
        <f t="shared" si="5"/>
        <v>0.16585299215635221</v>
      </c>
      <c r="BZ34">
        <f t="shared" si="5"/>
        <v>0.15805683307583537</v>
      </c>
      <c r="CA34">
        <f t="shared" si="5"/>
        <v>7.3192505471140007E-2</v>
      </c>
      <c r="CB34">
        <f t="shared" si="5"/>
        <v>0.17741327170048179</v>
      </c>
      <c r="CC34">
        <f t="shared" si="5"/>
        <v>0.19829722469512609</v>
      </c>
      <c r="CD34" t="e">
        <f t="shared" si="5"/>
        <v>#DIV/0!</v>
      </c>
      <c r="CE34" t="e">
        <f t="shared" si="5"/>
        <v>#DIV/0!</v>
      </c>
      <c r="CF34">
        <f>STDEV(CF2:CF31)/SQRT(21)</f>
        <v>0.17561037061510271</v>
      </c>
      <c r="CG34" t="e">
        <f>STDEV(CG2:CG31)/SQRT(15)</f>
        <v>#DIV/0!</v>
      </c>
      <c r="CH34" t="e">
        <f>STDEV(CH2:CH31)/SQRT(15)</f>
        <v>#DIV/0!</v>
      </c>
      <c r="CI34">
        <f>STDEV(CI2:CI31)/SQRT(16)</f>
        <v>0.27859357330162399</v>
      </c>
      <c r="CJ34">
        <f t="shared" ref="CJ34:DQ34" si="6">STDEV(CJ2:CJ31)/SQRT(16)</f>
        <v>0.30316953129541624</v>
      </c>
      <c r="CK34">
        <f t="shared" si="6"/>
        <v>332.54682135431267</v>
      </c>
      <c r="CL34">
        <f t="shared" si="6"/>
        <v>0.32914029430219166</v>
      </c>
      <c r="CM34">
        <f t="shared" si="6"/>
        <v>0.25769410160110379</v>
      </c>
      <c r="CN34">
        <f t="shared" si="6"/>
        <v>0.26163405923614175</v>
      </c>
      <c r="CO34">
        <f t="shared" si="6"/>
        <v>0.32914029430219166</v>
      </c>
      <c r="CP34">
        <f t="shared" si="6"/>
        <v>0.10540925533894596</v>
      </c>
      <c r="CQ34">
        <f t="shared" si="6"/>
        <v>0.32556041426029259</v>
      </c>
      <c r="CR34">
        <f t="shared" si="6"/>
        <v>0.27338541170540415</v>
      </c>
      <c r="CS34">
        <f t="shared" si="6"/>
        <v>0.25361962989222003</v>
      </c>
      <c r="CT34">
        <f t="shared" si="6"/>
        <v>0.208452346958198</v>
      </c>
      <c r="CU34">
        <f t="shared" si="6"/>
        <v>0.19656134827672408</v>
      </c>
      <c r="CV34">
        <f t="shared" si="6"/>
        <v>0.32755406678389243</v>
      </c>
      <c r="CW34">
        <f t="shared" si="6"/>
        <v>0.26954823316059784</v>
      </c>
      <c r="CX34">
        <f t="shared" si="6"/>
        <v>0.25617376914898998</v>
      </c>
      <c r="CY34">
        <f t="shared" si="6"/>
        <v>0.17969882210706523</v>
      </c>
      <c r="CZ34">
        <f t="shared" si="6"/>
        <v>0.1599851183555461</v>
      </c>
      <c r="DA34">
        <f t="shared" si="6"/>
        <v>0.25617376914898998</v>
      </c>
      <c r="DB34">
        <f t="shared" si="6"/>
        <v>0.11677484162422849</v>
      </c>
      <c r="DC34">
        <f t="shared" si="6"/>
        <v>0.2672612419124244</v>
      </c>
      <c r="DD34">
        <f t="shared" si="6"/>
        <v>0.17969882210706523</v>
      </c>
      <c r="DE34">
        <f t="shared" si="6"/>
        <v>0.18093671611393641</v>
      </c>
      <c r="DF34">
        <f t="shared" si="6"/>
        <v>0.17001838135919303</v>
      </c>
      <c r="DG34">
        <f t="shared" si="6"/>
        <v>0.16713948085538033</v>
      </c>
      <c r="DH34">
        <f t="shared" si="6"/>
        <v>0.27338541170540415</v>
      </c>
      <c r="DI34">
        <f t="shared" si="6"/>
        <v>0.20155644370746376</v>
      </c>
      <c r="DJ34">
        <f t="shared" si="6"/>
        <v>0.24629609153594451</v>
      </c>
      <c r="DK34">
        <f t="shared" si="6"/>
        <v>0.18797597538052954</v>
      </c>
      <c r="DL34">
        <f t="shared" si="6"/>
        <v>0.13707972013832906</v>
      </c>
      <c r="DM34">
        <f t="shared" si="6"/>
        <v>0.26040441147634169</v>
      </c>
      <c r="DN34">
        <f t="shared" si="6"/>
        <v>0.2607962919260029</v>
      </c>
      <c r="DO34" t="e">
        <f t="shared" si="6"/>
        <v>#DIV/0!</v>
      </c>
      <c r="DP34" t="e">
        <f t="shared" si="6"/>
        <v>#DIV/0!</v>
      </c>
      <c r="DQ34">
        <f t="shared" si="6"/>
        <v>0.20155644370746376</v>
      </c>
    </row>
    <row r="35" spans="1:121">
      <c r="E35">
        <f>COUNT(E2:E14)</f>
        <v>13</v>
      </c>
      <c r="F35">
        <f>COUNT(F2:F20)</f>
        <v>18</v>
      </c>
      <c r="G35">
        <f>COUNT(G2:G8)</f>
        <v>6</v>
      </c>
      <c r="AX35">
        <f>COUNT(AX2:AX6)</f>
        <v>4</v>
      </c>
      <c r="AY35">
        <f>COUNT(AY2:AY8)</f>
        <v>6</v>
      </c>
      <c r="CI35">
        <f>COUNT(CI2:CI7)</f>
        <v>4</v>
      </c>
      <c r="CJ35">
        <f>COUNT(CJ2:CJ6)</f>
        <v>3</v>
      </c>
    </row>
    <row r="36" spans="1:121">
      <c r="E36">
        <f>COUNT(E15:E28)</f>
        <v>13</v>
      </c>
      <c r="F36">
        <f>COUNT(F21:F22)</f>
        <v>1</v>
      </c>
      <c r="G36">
        <f>COUNT(G9:G13)</f>
        <v>5</v>
      </c>
      <c r="AX36">
        <f>COUNT(AX7:AX13)</f>
        <v>5</v>
      </c>
      <c r="AY36">
        <f>COUNT(AY9:AY16)</f>
        <v>6</v>
      </c>
      <c r="CI36">
        <f>COUNT(CI8:CI11)</f>
        <v>2</v>
      </c>
      <c r="CJ36">
        <f>COUNT(CJ7:CJ12)</f>
        <v>3</v>
      </c>
    </row>
    <row r="37" spans="1:121">
      <c r="E37">
        <f>COUNT(E29:E30)</f>
        <v>2</v>
      </c>
      <c r="F37">
        <f>COUNT(F23:F24)</f>
        <v>2</v>
      </c>
      <c r="G37">
        <f>COUNT(G14:G17)</f>
        <v>4</v>
      </c>
      <c r="AX37">
        <f>COUNT(AX14:AX23)</f>
        <v>9</v>
      </c>
      <c r="AY37">
        <f>COUNT(AY17:AY22)</f>
        <v>5</v>
      </c>
      <c r="CI37">
        <f>COUNT(CI12:CI18)</f>
        <v>6</v>
      </c>
      <c r="CJ37">
        <f>COUNT(CJ13:CJ15)</f>
        <v>2</v>
      </c>
    </row>
    <row r="38" spans="1:121">
      <c r="E38">
        <v>1</v>
      </c>
      <c r="F38">
        <v>3</v>
      </c>
      <c r="G38">
        <f>COUNT(G18:G22)</f>
        <v>5</v>
      </c>
      <c r="AX38">
        <v>1</v>
      </c>
      <c r="AY38">
        <v>1</v>
      </c>
      <c r="CI38">
        <v>0</v>
      </c>
      <c r="CJ38">
        <v>2</v>
      </c>
    </row>
    <row r="39" spans="1:121">
      <c r="F39">
        <v>4</v>
      </c>
      <c r="G39">
        <f>COUNT(G23:G30)</f>
        <v>8</v>
      </c>
      <c r="AX39">
        <v>1</v>
      </c>
      <c r="AY39">
        <v>1</v>
      </c>
      <c r="CI39">
        <v>1</v>
      </c>
      <c r="CJ39">
        <v>1</v>
      </c>
    </row>
    <row r="40" spans="1:121">
      <c r="G40">
        <v>1</v>
      </c>
      <c r="AX40">
        <v>1</v>
      </c>
      <c r="AY40">
        <v>2</v>
      </c>
      <c r="CI40">
        <v>2</v>
      </c>
      <c r="CJ40">
        <v>2</v>
      </c>
    </row>
  </sheetData>
  <sortState ref="A2:DS31">
    <sortCondition ref="AJ1"/>
  </sortState>
  <phoneticPr fontId="19" type="noConversion"/>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54"/>
  <sheetViews>
    <sheetView topLeftCell="A16" zoomScale="85" zoomScaleNormal="85" zoomScalePageLayoutView="85" workbookViewId="0">
      <pane xSplit="6" topLeftCell="G1" activePane="topRight" state="frozen"/>
      <selection pane="topRight" activeCell="BL32" sqref="BL32"/>
    </sheetView>
  </sheetViews>
  <sheetFormatPr baseColWidth="10" defaultColWidth="8.83203125" defaultRowHeight="14" x14ac:dyDescent="0"/>
  <cols>
    <col min="2" max="2" width="24.6640625" customWidth="1"/>
    <col min="3" max="3" width="14.6640625" customWidth="1"/>
    <col min="6" max="7" width="35.5" customWidth="1"/>
    <col min="8" max="8" width="75.33203125" customWidth="1"/>
    <col min="9" max="9" width="45" customWidth="1"/>
    <col min="101" max="102" width="16.5" customWidth="1"/>
    <col min="136" max="136" width="64.6640625" customWidth="1"/>
  </cols>
  <sheetData>
    <row r="1" spans="1:149">
      <c r="A1" s="5" t="s">
        <v>0</v>
      </c>
      <c r="B1" s="5"/>
      <c r="C1" s="5" t="s">
        <v>1</v>
      </c>
      <c r="D1" s="5" t="s">
        <v>2</v>
      </c>
      <c r="E1" s="5" t="s">
        <v>3</v>
      </c>
      <c r="F1" s="5" t="s">
        <v>505</v>
      </c>
      <c r="G1" s="5" t="s">
        <v>862</v>
      </c>
      <c r="H1" s="5" t="s">
        <v>506</v>
      </c>
      <c r="I1" s="5" t="s">
        <v>507</v>
      </c>
      <c r="J1" s="5" t="s">
        <v>6</v>
      </c>
      <c r="K1" s="5" t="s">
        <v>248</v>
      </c>
      <c r="L1" s="5" t="s">
        <v>8</v>
      </c>
      <c r="M1" s="5" t="s">
        <v>9</v>
      </c>
      <c r="N1" s="5" t="s">
        <v>390</v>
      </c>
      <c r="O1" s="5" t="s">
        <v>519</v>
      </c>
      <c r="P1" s="5" t="s">
        <v>392</v>
      </c>
      <c r="Q1" s="5" t="s">
        <v>393</v>
      </c>
      <c r="R1" s="5" t="s">
        <v>394</v>
      </c>
      <c r="S1" s="5" t="s">
        <v>395</v>
      </c>
      <c r="T1" s="5" t="s">
        <v>396</v>
      </c>
      <c r="U1" s="5" t="s">
        <v>397</v>
      </c>
      <c r="V1" s="5" t="s">
        <v>398</v>
      </c>
      <c r="W1" s="5" t="s">
        <v>399</v>
      </c>
      <c r="X1" s="5" t="s">
        <v>400</v>
      </c>
      <c r="Y1" s="5" t="s">
        <v>185</v>
      </c>
      <c r="Z1" s="5" t="s">
        <v>401</v>
      </c>
      <c r="AA1" s="5" t="s">
        <v>402</v>
      </c>
      <c r="AB1" s="5" t="s">
        <v>403</v>
      </c>
      <c r="AC1" s="5" t="s">
        <v>404</v>
      </c>
      <c r="AD1" s="5" t="s">
        <v>405</v>
      </c>
      <c r="AE1" s="5" t="s">
        <v>406</v>
      </c>
      <c r="AF1" s="5" t="s">
        <v>407</v>
      </c>
      <c r="AG1" s="5" t="s">
        <v>408</v>
      </c>
      <c r="AH1" s="5" t="s">
        <v>525</v>
      </c>
      <c r="AI1" s="5" t="s">
        <v>409</v>
      </c>
      <c r="AJ1" s="5" t="s">
        <v>410</v>
      </c>
      <c r="AK1" s="5" t="s">
        <v>411</v>
      </c>
      <c r="AL1" s="5" t="s">
        <v>412</v>
      </c>
      <c r="AM1" s="5" t="s">
        <v>413</v>
      </c>
      <c r="AN1" s="5" t="s">
        <v>414</v>
      </c>
      <c r="AO1" s="5" t="s">
        <v>415</v>
      </c>
      <c r="AP1" s="5" t="s">
        <v>416</v>
      </c>
      <c r="AQ1" s="5" t="s">
        <v>417</v>
      </c>
      <c r="AR1" s="5" t="s">
        <v>526</v>
      </c>
      <c r="AS1" s="5" t="s">
        <v>41</v>
      </c>
      <c r="AT1" s="5" t="s">
        <v>863</v>
      </c>
      <c r="AU1" s="5" t="s">
        <v>864</v>
      </c>
      <c r="AV1" s="5" t="s">
        <v>865</v>
      </c>
      <c r="AW1" s="5" t="s">
        <v>866</v>
      </c>
      <c r="AX1" s="5" t="s">
        <v>867</v>
      </c>
      <c r="AY1" s="5" t="s">
        <v>868</v>
      </c>
      <c r="AZ1" s="5" t="s">
        <v>869</v>
      </c>
      <c r="BA1" s="5" t="s">
        <v>283</v>
      </c>
      <c r="BB1" s="5" t="s">
        <v>42</v>
      </c>
      <c r="BC1" s="5" t="s">
        <v>43</v>
      </c>
      <c r="BD1" s="5" t="s">
        <v>44</v>
      </c>
      <c r="BE1" s="5" t="s">
        <v>45</v>
      </c>
      <c r="BF1" s="5" t="s">
        <v>46</v>
      </c>
      <c r="BG1" s="5" t="s">
        <v>47</v>
      </c>
      <c r="BH1" s="5" t="s">
        <v>48</v>
      </c>
      <c r="BI1" s="6" t="s">
        <v>418</v>
      </c>
      <c r="BJ1" s="5" t="s">
        <v>409</v>
      </c>
      <c r="BK1" s="5" t="s">
        <v>410</v>
      </c>
      <c r="BL1" s="5" t="s">
        <v>419</v>
      </c>
      <c r="BM1" s="5" t="s">
        <v>413</v>
      </c>
      <c r="BN1" s="5" t="s">
        <v>420</v>
      </c>
      <c r="BO1" s="5" t="s">
        <v>421</v>
      </c>
      <c r="BP1" s="5" t="s">
        <v>422</v>
      </c>
      <c r="BQ1" s="5" t="s">
        <v>423</v>
      </c>
      <c r="BR1" s="5" t="s">
        <v>414</v>
      </c>
      <c r="BS1" s="5" t="s">
        <v>424</v>
      </c>
      <c r="BT1" s="5" t="s">
        <v>417</v>
      </c>
      <c r="BU1" s="6" t="s">
        <v>418</v>
      </c>
      <c r="BV1" s="5" t="s">
        <v>409</v>
      </c>
      <c r="BW1" s="5" t="s">
        <v>410</v>
      </c>
      <c r="BX1" s="5" t="s">
        <v>419</v>
      </c>
      <c r="BY1" s="5" t="s">
        <v>413</v>
      </c>
      <c r="BZ1" s="5" t="s">
        <v>420</v>
      </c>
      <c r="CA1" s="5" t="s">
        <v>421</v>
      </c>
      <c r="CB1" s="5" t="s">
        <v>422</v>
      </c>
      <c r="CC1" s="5" t="s">
        <v>423</v>
      </c>
      <c r="CD1" s="5" t="s">
        <v>414</v>
      </c>
      <c r="CE1" s="5" t="s">
        <v>424</v>
      </c>
      <c r="CF1" s="5" t="s">
        <v>417</v>
      </c>
      <c r="CG1" s="5" t="s">
        <v>445</v>
      </c>
      <c r="CH1" s="5" t="s">
        <v>446</v>
      </c>
      <c r="CI1" s="5" t="s">
        <v>447</v>
      </c>
      <c r="CJ1" s="5" t="s">
        <v>448</v>
      </c>
      <c r="CK1" s="5" t="s">
        <v>450</v>
      </c>
      <c r="CL1" s="5" t="s">
        <v>78</v>
      </c>
      <c r="CM1" s="5" t="s">
        <v>863</v>
      </c>
      <c r="CN1" s="5" t="s">
        <v>864</v>
      </c>
      <c r="CO1" s="5" t="s">
        <v>865</v>
      </c>
      <c r="CP1" s="5" t="s">
        <v>866</v>
      </c>
      <c r="CQ1" s="5" t="s">
        <v>867</v>
      </c>
      <c r="CR1" s="5" t="s">
        <v>868</v>
      </c>
      <c r="CS1" s="5" t="s">
        <v>869</v>
      </c>
      <c r="CT1" s="5" t="s">
        <v>283</v>
      </c>
      <c r="CU1" s="5" t="s">
        <v>79</v>
      </c>
      <c r="CV1" s="5" t="s">
        <v>250</v>
      </c>
      <c r="CW1" s="5" t="s">
        <v>81</v>
      </c>
      <c r="CX1" s="5"/>
      <c r="CY1" s="5" t="s">
        <v>82</v>
      </c>
      <c r="CZ1" s="5" t="s">
        <v>83</v>
      </c>
      <c r="DA1" s="5" t="s">
        <v>84</v>
      </c>
      <c r="DB1" s="5" t="s">
        <v>85</v>
      </c>
      <c r="DC1" s="6" t="s">
        <v>418</v>
      </c>
      <c r="DD1" s="5" t="s">
        <v>409</v>
      </c>
      <c r="DE1" s="5" t="s">
        <v>410</v>
      </c>
      <c r="DF1" s="5" t="s">
        <v>419</v>
      </c>
      <c r="DG1" s="5" t="s">
        <v>413</v>
      </c>
      <c r="DH1" s="5" t="s">
        <v>420</v>
      </c>
      <c r="DI1" s="5" t="s">
        <v>421</v>
      </c>
      <c r="DJ1" s="5" t="s">
        <v>422</v>
      </c>
      <c r="DK1" s="5" t="s">
        <v>423</v>
      </c>
      <c r="DL1" s="5" t="s">
        <v>414</v>
      </c>
      <c r="DM1" s="5" t="s">
        <v>424</v>
      </c>
      <c r="DN1" s="5" t="s">
        <v>417</v>
      </c>
      <c r="DO1" s="6" t="s">
        <v>418</v>
      </c>
      <c r="DP1" s="5" t="s">
        <v>409</v>
      </c>
      <c r="DQ1" s="5" t="s">
        <v>410</v>
      </c>
      <c r="DR1" s="5" t="s">
        <v>419</v>
      </c>
      <c r="DS1" s="5" t="s">
        <v>413</v>
      </c>
      <c r="DT1" s="5" t="s">
        <v>420</v>
      </c>
      <c r="DU1" s="5" t="s">
        <v>421</v>
      </c>
      <c r="DV1" s="5" t="s">
        <v>422</v>
      </c>
      <c r="DW1" s="5" t="s">
        <v>423</v>
      </c>
      <c r="DX1" s="5" t="s">
        <v>414</v>
      </c>
      <c r="DY1" s="5" t="s">
        <v>424</v>
      </c>
      <c r="DZ1" s="5" t="s">
        <v>417</v>
      </c>
      <c r="EA1" s="5" t="s">
        <v>445</v>
      </c>
      <c r="EB1" s="5" t="s">
        <v>446</v>
      </c>
      <c r="EC1" s="5" t="s">
        <v>447</v>
      </c>
      <c r="ED1" s="5" t="s">
        <v>448</v>
      </c>
      <c r="EE1" s="5" t="s">
        <v>527</v>
      </c>
      <c r="EF1" s="5" t="s">
        <v>115</v>
      </c>
      <c r="EG1" s="5" t="s">
        <v>863</v>
      </c>
      <c r="EH1" s="5" t="s">
        <v>864</v>
      </c>
      <c r="EI1" s="5" t="s">
        <v>865</v>
      </c>
      <c r="EJ1" s="5" t="s">
        <v>866</v>
      </c>
      <c r="EK1" s="5" t="s">
        <v>867</v>
      </c>
      <c r="EL1" s="5" t="s">
        <v>868</v>
      </c>
      <c r="EM1" s="5" t="s">
        <v>869</v>
      </c>
      <c r="EN1" s="5" t="s">
        <v>283</v>
      </c>
      <c r="EO1" s="5" t="s">
        <v>116</v>
      </c>
      <c r="EP1" s="5" t="s">
        <v>117</v>
      </c>
      <c r="EQ1" s="5" t="s">
        <v>118</v>
      </c>
      <c r="ER1" s="5"/>
      <c r="ES1" s="5" t="s">
        <v>119</v>
      </c>
    </row>
    <row r="2" spans="1:149" s="5" customFormat="1" ht="15">
      <c r="A2">
        <v>6</v>
      </c>
      <c r="B2" s="7" t="s">
        <v>613</v>
      </c>
      <c r="C2" t="s">
        <v>120</v>
      </c>
      <c r="D2" t="s">
        <v>261</v>
      </c>
      <c r="E2" t="s">
        <v>262</v>
      </c>
      <c r="F2" t="s">
        <v>263</v>
      </c>
      <c r="G2" t="s">
        <v>176</v>
      </c>
      <c r="H2" t="s">
        <v>176</v>
      </c>
      <c r="I2"/>
      <c r="J2">
        <v>2</v>
      </c>
      <c r="K2">
        <v>2</v>
      </c>
      <c r="L2">
        <v>2</v>
      </c>
      <c r="M2">
        <v>3000</v>
      </c>
      <c r="N2">
        <v>4</v>
      </c>
      <c r="O2" t="s">
        <v>561</v>
      </c>
      <c r="P2">
        <v>4</v>
      </c>
      <c r="Q2">
        <v>4</v>
      </c>
      <c r="R2">
        <v>5</v>
      </c>
      <c r="S2">
        <v>5</v>
      </c>
      <c r="T2">
        <v>3</v>
      </c>
      <c r="U2">
        <v>3</v>
      </c>
      <c r="V2">
        <v>3</v>
      </c>
      <c r="W2"/>
      <c r="X2">
        <v>3</v>
      </c>
      <c r="Y2"/>
      <c r="Z2" t="s">
        <v>561</v>
      </c>
      <c r="AA2" t="s">
        <v>561</v>
      </c>
      <c r="AB2" t="s">
        <v>561</v>
      </c>
      <c r="AC2" t="s">
        <v>561</v>
      </c>
      <c r="AD2" t="s">
        <v>561</v>
      </c>
      <c r="AE2" t="s">
        <v>561</v>
      </c>
      <c r="AF2" t="s">
        <v>561</v>
      </c>
      <c r="AG2" t="s">
        <v>561</v>
      </c>
      <c r="AH2">
        <v>4</v>
      </c>
      <c r="AI2">
        <v>4</v>
      </c>
      <c r="AJ2">
        <v>5</v>
      </c>
      <c r="AK2">
        <v>5</v>
      </c>
      <c r="AL2">
        <v>5</v>
      </c>
      <c r="AM2">
        <v>2</v>
      </c>
      <c r="AN2">
        <v>5</v>
      </c>
      <c r="AO2">
        <v>3</v>
      </c>
      <c r="AP2">
        <v>4</v>
      </c>
      <c r="AQ2"/>
      <c r="AR2"/>
      <c r="AS2" t="s">
        <v>186</v>
      </c>
      <c r="AT2"/>
      <c r="AU2"/>
      <c r="AV2"/>
      <c r="AW2"/>
      <c r="AX2"/>
      <c r="AY2"/>
      <c r="AZ2"/>
      <c r="BA2"/>
      <c r="BB2"/>
      <c r="BC2" t="s">
        <v>140</v>
      </c>
      <c r="BD2" t="s">
        <v>127</v>
      </c>
      <c r="BE2"/>
      <c r="BF2">
        <v>5</v>
      </c>
      <c r="BG2" t="s">
        <v>561</v>
      </c>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v>3</v>
      </c>
      <c r="DA2">
        <v>1</v>
      </c>
      <c r="DB2"/>
      <c r="DC2"/>
      <c r="DD2"/>
      <c r="DE2"/>
      <c r="DF2"/>
      <c r="DG2"/>
      <c r="DH2"/>
      <c r="DI2"/>
      <c r="DJ2"/>
      <c r="DK2"/>
      <c r="DL2"/>
      <c r="DM2"/>
      <c r="DN2"/>
      <c r="DO2">
        <v>2</v>
      </c>
      <c r="DP2">
        <v>2</v>
      </c>
      <c r="DQ2">
        <v>2</v>
      </c>
      <c r="DR2">
        <v>2</v>
      </c>
      <c r="DS2">
        <v>2</v>
      </c>
      <c r="DT2"/>
      <c r="DU2">
        <v>2</v>
      </c>
      <c r="DV2"/>
      <c r="DW2">
        <v>2</v>
      </c>
      <c r="DX2">
        <v>2</v>
      </c>
      <c r="DY2">
        <v>2</v>
      </c>
      <c r="DZ2">
        <v>2</v>
      </c>
      <c r="EA2">
        <v>3</v>
      </c>
      <c r="EB2">
        <v>3</v>
      </c>
      <c r="EC2">
        <v>3</v>
      </c>
      <c r="ED2">
        <v>3</v>
      </c>
      <c r="EE2">
        <v>3</v>
      </c>
      <c r="EF2" t="s">
        <v>185</v>
      </c>
      <c r="EG2"/>
      <c r="EH2"/>
      <c r="EI2"/>
      <c r="EJ2"/>
      <c r="EK2"/>
      <c r="EL2"/>
      <c r="EM2"/>
      <c r="EN2"/>
      <c r="EO2" t="s">
        <v>264</v>
      </c>
      <c r="EP2">
        <v>3</v>
      </c>
      <c r="EQ2"/>
      <c r="ER2"/>
      <c r="ES2"/>
    </row>
    <row r="3" spans="1:149" ht="15">
      <c r="A3">
        <v>27</v>
      </c>
      <c r="B3" s="7" t="s">
        <v>634</v>
      </c>
      <c r="C3" t="s">
        <v>142</v>
      </c>
      <c r="D3" t="s">
        <v>143</v>
      </c>
      <c r="E3" t="s">
        <v>144</v>
      </c>
      <c r="F3" s="3" t="s">
        <v>602</v>
      </c>
      <c r="G3" t="s">
        <v>176</v>
      </c>
      <c r="H3" t="s">
        <v>146</v>
      </c>
      <c r="J3">
        <v>2</v>
      </c>
      <c r="K3">
        <v>3</v>
      </c>
      <c r="L3">
        <v>5</v>
      </c>
      <c r="M3">
        <v>45000</v>
      </c>
      <c r="N3">
        <v>3</v>
      </c>
      <c r="O3">
        <v>5</v>
      </c>
      <c r="P3">
        <v>3</v>
      </c>
      <c r="Q3">
        <v>4</v>
      </c>
      <c r="R3">
        <v>4</v>
      </c>
      <c r="S3">
        <v>3</v>
      </c>
      <c r="T3">
        <v>4</v>
      </c>
      <c r="U3">
        <v>4</v>
      </c>
      <c r="V3">
        <v>3</v>
      </c>
      <c r="W3">
        <v>2</v>
      </c>
      <c r="X3">
        <v>2</v>
      </c>
      <c r="Z3">
        <v>5</v>
      </c>
      <c r="AA3">
        <v>4</v>
      </c>
      <c r="AB3">
        <v>2</v>
      </c>
      <c r="AC3">
        <v>2</v>
      </c>
      <c r="AD3">
        <v>1</v>
      </c>
      <c r="AE3">
        <v>1</v>
      </c>
      <c r="AF3">
        <v>2</v>
      </c>
      <c r="AG3">
        <v>3</v>
      </c>
      <c r="AH3">
        <v>4</v>
      </c>
      <c r="AI3">
        <v>3</v>
      </c>
      <c r="AJ3">
        <v>5</v>
      </c>
      <c r="AK3">
        <v>4</v>
      </c>
      <c r="AL3">
        <v>3</v>
      </c>
      <c r="AM3">
        <v>4</v>
      </c>
      <c r="AN3">
        <v>3</v>
      </c>
      <c r="AO3">
        <v>4</v>
      </c>
      <c r="AP3">
        <v>4</v>
      </c>
      <c r="AS3" t="s">
        <v>147</v>
      </c>
      <c r="BB3" t="s">
        <v>148</v>
      </c>
      <c r="BC3" t="s">
        <v>140</v>
      </c>
      <c r="BD3" t="s">
        <v>127</v>
      </c>
      <c r="BE3" t="s">
        <v>149</v>
      </c>
      <c r="BF3" t="s">
        <v>561</v>
      </c>
      <c r="BG3" t="s">
        <v>561</v>
      </c>
      <c r="CY3" t="s">
        <v>150</v>
      </c>
      <c r="CZ3">
        <v>3</v>
      </c>
      <c r="DA3">
        <v>3</v>
      </c>
      <c r="DC3" t="s">
        <v>561</v>
      </c>
      <c r="DD3" t="s">
        <v>561</v>
      </c>
      <c r="DE3" t="s">
        <v>561</v>
      </c>
      <c r="DF3" t="s">
        <v>561</v>
      </c>
      <c r="DG3" t="s">
        <v>561</v>
      </c>
      <c r="DH3" t="s">
        <v>561</v>
      </c>
      <c r="DI3" t="s">
        <v>561</v>
      </c>
      <c r="DJ3" t="s">
        <v>561</v>
      </c>
      <c r="DK3" t="s">
        <v>561</v>
      </c>
      <c r="DL3" t="s">
        <v>561</v>
      </c>
      <c r="DM3" t="s">
        <v>561</v>
      </c>
      <c r="DN3" t="s">
        <v>561</v>
      </c>
      <c r="DO3" t="s">
        <v>561</v>
      </c>
      <c r="DP3" t="s">
        <v>561</v>
      </c>
      <c r="DQ3" t="s">
        <v>561</v>
      </c>
      <c r="DR3" t="s">
        <v>561</v>
      </c>
      <c r="DS3" t="s">
        <v>561</v>
      </c>
      <c r="DT3" t="s">
        <v>561</v>
      </c>
      <c r="DU3" t="s">
        <v>561</v>
      </c>
      <c r="DV3" t="s">
        <v>561</v>
      </c>
      <c r="DW3" t="s">
        <v>561</v>
      </c>
      <c r="DX3" t="s">
        <v>561</v>
      </c>
      <c r="DY3" t="s">
        <v>561</v>
      </c>
      <c r="DZ3" t="s">
        <v>561</v>
      </c>
      <c r="EA3">
        <v>5</v>
      </c>
      <c r="EB3">
        <v>5</v>
      </c>
      <c r="EC3">
        <v>1</v>
      </c>
      <c r="ED3">
        <v>5</v>
      </c>
      <c r="EE3">
        <v>1</v>
      </c>
      <c r="EQ3" t="s">
        <v>151</v>
      </c>
      <c r="ER3">
        <v>1</v>
      </c>
      <c r="ES3" t="s">
        <v>152</v>
      </c>
    </row>
    <row r="4" spans="1:149" ht="15">
      <c r="A4">
        <v>1</v>
      </c>
      <c r="B4" s="7" t="s">
        <v>608</v>
      </c>
      <c r="C4" t="s">
        <v>120</v>
      </c>
      <c r="D4" t="s">
        <v>363</v>
      </c>
      <c r="E4" t="s">
        <v>270</v>
      </c>
      <c r="F4" t="s">
        <v>565</v>
      </c>
      <c r="H4" t="s">
        <v>364</v>
      </c>
      <c r="I4" t="s">
        <v>364</v>
      </c>
      <c r="J4">
        <v>2</v>
      </c>
      <c r="K4" t="s">
        <v>561</v>
      </c>
      <c r="L4">
        <v>4</v>
      </c>
      <c r="M4">
        <v>2000</v>
      </c>
      <c r="N4">
        <v>3</v>
      </c>
      <c r="O4" t="s">
        <v>561</v>
      </c>
      <c r="P4">
        <v>4</v>
      </c>
      <c r="Q4">
        <v>4</v>
      </c>
      <c r="R4">
        <v>3</v>
      </c>
      <c r="S4">
        <v>5</v>
      </c>
      <c r="T4">
        <v>3</v>
      </c>
      <c r="U4">
        <v>3</v>
      </c>
      <c r="V4">
        <v>3</v>
      </c>
      <c r="W4" t="s">
        <v>561</v>
      </c>
      <c r="X4" t="s">
        <v>561</v>
      </c>
      <c r="Z4">
        <v>4</v>
      </c>
      <c r="AA4">
        <v>3</v>
      </c>
      <c r="AB4">
        <v>3</v>
      </c>
      <c r="AC4">
        <v>4</v>
      </c>
      <c r="AD4">
        <v>3</v>
      </c>
      <c r="AE4">
        <v>3</v>
      </c>
      <c r="AF4">
        <v>4</v>
      </c>
      <c r="AI4">
        <v>5</v>
      </c>
      <c r="AJ4">
        <v>4</v>
      </c>
      <c r="AK4">
        <v>5</v>
      </c>
      <c r="AL4">
        <v>5</v>
      </c>
      <c r="AM4" t="s">
        <v>561</v>
      </c>
      <c r="AN4">
        <v>3</v>
      </c>
      <c r="AO4">
        <v>3</v>
      </c>
      <c r="AP4">
        <v>3</v>
      </c>
      <c r="AQ4">
        <v>3</v>
      </c>
      <c r="AS4" t="s">
        <v>335</v>
      </c>
      <c r="BB4" t="s">
        <v>365</v>
      </c>
      <c r="BC4" t="s">
        <v>127</v>
      </c>
      <c r="BD4" t="s">
        <v>127</v>
      </c>
      <c r="BE4" t="s">
        <v>566</v>
      </c>
      <c r="BF4">
        <v>2</v>
      </c>
      <c r="BG4">
        <v>3</v>
      </c>
      <c r="BI4">
        <v>3</v>
      </c>
      <c r="BJ4">
        <v>4</v>
      </c>
      <c r="BK4">
        <v>4</v>
      </c>
      <c r="BL4">
        <v>4</v>
      </c>
      <c r="BM4" t="s">
        <v>561</v>
      </c>
      <c r="BN4">
        <v>3</v>
      </c>
      <c r="BO4">
        <v>4</v>
      </c>
      <c r="BP4">
        <v>3</v>
      </c>
      <c r="BQ4">
        <v>3</v>
      </c>
      <c r="BR4">
        <v>3</v>
      </c>
      <c r="BS4">
        <v>4</v>
      </c>
      <c r="BT4">
        <v>3</v>
      </c>
      <c r="BU4">
        <v>4</v>
      </c>
      <c r="BV4">
        <v>4</v>
      </c>
      <c r="BW4">
        <v>4</v>
      </c>
      <c r="BX4">
        <v>4</v>
      </c>
      <c r="BY4" t="s">
        <v>561</v>
      </c>
      <c r="BZ4">
        <v>3</v>
      </c>
      <c r="CA4">
        <v>4</v>
      </c>
      <c r="CB4">
        <v>3</v>
      </c>
      <c r="CC4">
        <v>3</v>
      </c>
      <c r="CD4">
        <v>3</v>
      </c>
      <c r="CE4">
        <v>5</v>
      </c>
      <c r="CF4">
        <v>3</v>
      </c>
      <c r="CG4">
        <v>3</v>
      </c>
      <c r="CH4">
        <v>2</v>
      </c>
      <c r="CI4">
        <v>2</v>
      </c>
      <c r="CJ4">
        <v>3</v>
      </c>
      <c r="CK4">
        <v>5</v>
      </c>
      <c r="CL4" t="s">
        <v>331</v>
      </c>
      <c r="CN4">
        <v>1</v>
      </c>
      <c r="CO4">
        <v>1</v>
      </c>
      <c r="CS4">
        <v>1</v>
      </c>
      <c r="CV4">
        <v>3</v>
      </c>
      <c r="CY4" t="s">
        <v>367</v>
      </c>
      <c r="CZ4">
        <v>1</v>
      </c>
      <c r="DA4">
        <v>4</v>
      </c>
      <c r="DC4">
        <v>3</v>
      </c>
      <c r="DD4">
        <v>4</v>
      </c>
      <c r="DE4">
        <v>4</v>
      </c>
      <c r="DF4">
        <v>4</v>
      </c>
      <c r="DG4" t="s">
        <v>561</v>
      </c>
      <c r="DH4">
        <v>3</v>
      </c>
      <c r="DI4">
        <v>3</v>
      </c>
      <c r="DJ4">
        <v>4</v>
      </c>
      <c r="DK4">
        <v>3</v>
      </c>
      <c r="DL4">
        <v>2</v>
      </c>
      <c r="DM4">
        <v>5</v>
      </c>
      <c r="DN4">
        <v>4</v>
      </c>
      <c r="DO4">
        <v>3</v>
      </c>
      <c r="DP4">
        <v>4</v>
      </c>
      <c r="DQ4">
        <v>4</v>
      </c>
      <c r="DR4">
        <v>4</v>
      </c>
      <c r="DS4" t="s">
        <v>561</v>
      </c>
      <c r="DT4">
        <v>3</v>
      </c>
      <c r="DU4">
        <v>3</v>
      </c>
      <c r="DV4">
        <v>3</v>
      </c>
      <c r="DW4">
        <v>3</v>
      </c>
      <c r="DX4">
        <v>2</v>
      </c>
      <c r="DY4">
        <v>5</v>
      </c>
      <c r="DZ4">
        <v>3</v>
      </c>
      <c r="EA4">
        <v>2</v>
      </c>
      <c r="EB4">
        <v>3</v>
      </c>
      <c r="EC4">
        <v>2</v>
      </c>
      <c r="ED4">
        <v>3</v>
      </c>
      <c r="EE4">
        <v>5</v>
      </c>
      <c r="EF4" t="s">
        <v>368</v>
      </c>
      <c r="EI4">
        <v>1</v>
      </c>
      <c r="EK4">
        <v>1</v>
      </c>
      <c r="EM4">
        <v>1</v>
      </c>
      <c r="EP4">
        <v>3</v>
      </c>
    </row>
    <row r="5" spans="1:149" ht="15">
      <c r="A5">
        <v>2</v>
      </c>
      <c r="B5" s="7" t="s">
        <v>609</v>
      </c>
      <c r="C5" t="s">
        <v>120</v>
      </c>
      <c r="D5" t="s">
        <v>492</v>
      </c>
      <c r="E5" t="s">
        <v>122</v>
      </c>
      <c r="F5" t="s">
        <v>567</v>
      </c>
      <c r="H5" t="s">
        <v>494</v>
      </c>
      <c r="I5" t="s">
        <v>494</v>
      </c>
      <c r="J5">
        <v>1</v>
      </c>
      <c r="K5" t="s">
        <v>561</v>
      </c>
      <c r="L5">
        <v>4</v>
      </c>
      <c r="N5">
        <v>3</v>
      </c>
      <c r="O5">
        <v>1</v>
      </c>
      <c r="P5">
        <v>2</v>
      </c>
      <c r="Q5">
        <v>4</v>
      </c>
      <c r="R5">
        <v>4</v>
      </c>
      <c r="S5" t="s">
        <v>561</v>
      </c>
      <c r="T5">
        <v>3</v>
      </c>
      <c r="U5">
        <v>3</v>
      </c>
      <c r="V5" t="s">
        <v>561</v>
      </c>
      <c r="W5" t="s">
        <v>561</v>
      </c>
      <c r="X5" t="s">
        <v>561</v>
      </c>
      <c r="Z5">
        <v>3</v>
      </c>
      <c r="AA5">
        <v>3</v>
      </c>
      <c r="AB5" t="s">
        <v>561</v>
      </c>
      <c r="AC5">
        <v>4</v>
      </c>
      <c r="AD5" t="s">
        <v>561</v>
      </c>
      <c r="AE5" t="s">
        <v>561</v>
      </c>
      <c r="AF5">
        <v>2</v>
      </c>
      <c r="AG5">
        <v>4</v>
      </c>
      <c r="AH5">
        <v>4</v>
      </c>
      <c r="AI5">
        <v>4</v>
      </c>
      <c r="AJ5">
        <v>3</v>
      </c>
      <c r="AK5">
        <v>5</v>
      </c>
      <c r="AL5">
        <v>4</v>
      </c>
      <c r="AM5">
        <v>3</v>
      </c>
      <c r="AN5">
        <v>3</v>
      </c>
      <c r="AO5" t="s">
        <v>561</v>
      </c>
      <c r="AP5">
        <v>3</v>
      </c>
      <c r="AQ5">
        <v>3</v>
      </c>
      <c r="AR5" t="s">
        <v>552</v>
      </c>
      <c r="AS5" t="s">
        <v>379</v>
      </c>
      <c r="AV5" t="s">
        <v>495</v>
      </c>
      <c r="BB5" t="s">
        <v>496</v>
      </c>
      <c r="BC5" t="s">
        <v>127</v>
      </c>
      <c r="BD5" t="s">
        <v>127</v>
      </c>
      <c r="BE5" t="s">
        <v>568</v>
      </c>
      <c r="BF5">
        <v>3</v>
      </c>
      <c r="BG5">
        <v>3</v>
      </c>
      <c r="BH5">
        <v>400</v>
      </c>
      <c r="BI5">
        <v>3</v>
      </c>
      <c r="BJ5">
        <v>4</v>
      </c>
      <c r="BK5">
        <v>4</v>
      </c>
      <c r="BL5">
        <v>4</v>
      </c>
      <c r="BM5">
        <v>1</v>
      </c>
      <c r="BN5">
        <v>3</v>
      </c>
      <c r="BO5">
        <v>4</v>
      </c>
      <c r="BP5">
        <v>2</v>
      </c>
      <c r="BQ5">
        <v>3</v>
      </c>
      <c r="BR5">
        <v>3</v>
      </c>
      <c r="BS5">
        <v>4</v>
      </c>
      <c r="BT5">
        <v>3</v>
      </c>
      <c r="BU5">
        <v>2</v>
      </c>
      <c r="BV5">
        <v>4</v>
      </c>
      <c r="BW5">
        <v>3</v>
      </c>
      <c r="BX5">
        <v>4</v>
      </c>
      <c r="BY5">
        <v>1</v>
      </c>
      <c r="BZ5">
        <v>2</v>
      </c>
      <c r="CA5">
        <v>4</v>
      </c>
      <c r="CB5">
        <v>2</v>
      </c>
      <c r="CC5">
        <v>3</v>
      </c>
      <c r="CD5">
        <v>3</v>
      </c>
      <c r="CE5">
        <v>3</v>
      </c>
      <c r="CF5">
        <v>3</v>
      </c>
      <c r="CG5">
        <v>3</v>
      </c>
      <c r="CH5">
        <v>3</v>
      </c>
      <c r="CI5">
        <v>1</v>
      </c>
      <c r="CJ5">
        <v>2</v>
      </c>
      <c r="CK5">
        <v>3</v>
      </c>
      <c r="CL5" t="s">
        <v>499</v>
      </c>
      <c r="CN5">
        <v>1</v>
      </c>
      <c r="CO5">
        <v>1</v>
      </c>
      <c r="CP5">
        <v>1</v>
      </c>
      <c r="CQ5">
        <v>1</v>
      </c>
      <c r="CR5">
        <v>1</v>
      </c>
      <c r="CS5">
        <v>1</v>
      </c>
      <c r="CT5">
        <v>1</v>
      </c>
      <c r="CU5" t="s">
        <v>500</v>
      </c>
      <c r="CV5">
        <v>3</v>
      </c>
      <c r="CW5" t="s">
        <v>501</v>
      </c>
      <c r="CX5">
        <v>2</v>
      </c>
      <c r="CY5" t="s">
        <v>502</v>
      </c>
      <c r="CZ5">
        <v>3</v>
      </c>
      <c r="DA5">
        <v>2</v>
      </c>
      <c r="DB5">
        <v>900</v>
      </c>
      <c r="DC5">
        <v>2</v>
      </c>
      <c r="DD5">
        <v>3</v>
      </c>
      <c r="DE5">
        <v>3</v>
      </c>
      <c r="DF5">
        <v>3</v>
      </c>
      <c r="DG5">
        <v>1</v>
      </c>
      <c r="DH5">
        <v>3</v>
      </c>
      <c r="DI5">
        <v>2</v>
      </c>
      <c r="DJ5">
        <v>2</v>
      </c>
      <c r="DK5">
        <v>1</v>
      </c>
      <c r="DL5">
        <v>2</v>
      </c>
      <c r="DM5">
        <v>2</v>
      </c>
      <c r="DN5">
        <v>4</v>
      </c>
      <c r="DO5">
        <v>2</v>
      </c>
      <c r="DP5">
        <v>3</v>
      </c>
      <c r="DQ5">
        <v>3</v>
      </c>
      <c r="DR5">
        <v>3</v>
      </c>
      <c r="DS5">
        <v>1</v>
      </c>
      <c r="DT5">
        <v>2</v>
      </c>
      <c r="DU5">
        <v>3</v>
      </c>
      <c r="DV5">
        <v>2</v>
      </c>
      <c r="DW5">
        <v>2</v>
      </c>
      <c r="DX5">
        <v>3</v>
      </c>
      <c r="DY5">
        <v>3</v>
      </c>
      <c r="DZ5">
        <v>4</v>
      </c>
      <c r="EA5">
        <v>3</v>
      </c>
      <c r="EB5">
        <v>3</v>
      </c>
      <c r="EC5">
        <v>1</v>
      </c>
      <c r="ED5">
        <v>2</v>
      </c>
      <c r="EE5">
        <v>3</v>
      </c>
      <c r="EF5" t="s">
        <v>489</v>
      </c>
      <c r="EH5">
        <v>1</v>
      </c>
      <c r="EI5">
        <v>1</v>
      </c>
      <c r="EJ5">
        <v>1</v>
      </c>
      <c r="EK5">
        <v>1</v>
      </c>
      <c r="EM5">
        <v>1</v>
      </c>
      <c r="EN5">
        <v>1</v>
      </c>
      <c r="EP5">
        <v>3</v>
      </c>
      <c r="EQ5" t="s">
        <v>503</v>
      </c>
      <c r="ER5">
        <v>1</v>
      </c>
      <c r="ES5" t="s">
        <v>504</v>
      </c>
    </row>
    <row r="6" spans="1:149" ht="15">
      <c r="A6">
        <v>3</v>
      </c>
      <c r="B6" s="7" t="s">
        <v>610</v>
      </c>
      <c r="C6" t="s">
        <v>120</v>
      </c>
      <c r="D6" t="s">
        <v>160</v>
      </c>
      <c r="E6" t="s">
        <v>161</v>
      </c>
      <c r="F6" s="3" t="s">
        <v>607</v>
      </c>
      <c r="G6" s="3"/>
      <c r="H6" t="s">
        <v>137</v>
      </c>
      <c r="J6">
        <v>1</v>
      </c>
      <c r="K6">
        <v>1</v>
      </c>
      <c r="L6">
        <v>2</v>
      </c>
      <c r="M6">
        <v>350</v>
      </c>
      <c r="N6">
        <v>3</v>
      </c>
      <c r="O6">
        <v>4</v>
      </c>
      <c r="P6">
        <v>3</v>
      </c>
      <c r="Q6">
        <v>4</v>
      </c>
      <c r="R6">
        <v>5</v>
      </c>
      <c r="S6">
        <v>3</v>
      </c>
      <c r="T6">
        <v>3</v>
      </c>
      <c r="U6">
        <v>3</v>
      </c>
      <c r="V6" t="s">
        <v>561</v>
      </c>
      <c r="W6">
        <v>3</v>
      </c>
      <c r="X6" t="s">
        <v>561</v>
      </c>
      <c r="Z6">
        <v>5</v>
      </c>
      <c r="AA6">
        <v>4</v>
      </c>
      <c r="AB6" t="s">
        <v>561</v>
      </c>
      <c r="AC6">
        <v>3</v>
      </c>
      <c r="AD6" t="s">
        <v>561</v>
      </c>
      <c r="AE6" t="s">
        <v>561</v>
      </c>
      <c r="AF6">
        <v>4</v>
      </c>
      <c r="AG6">
        <v>3</v>
      </c>
      <c r="AH6">
        <v>3</v>
      </c>
      <c r="AI6">
        <v>4</v>
      </c>
      <c r="AJ6">
        <v>4</v>
      </c>
      <c r="AK6">
        <v>3</v>
      </c>
      <c r="AL6" t="s">
        <v>561</v>
      </c>
      <c r="AM6">
        <v>4</v>
      </c>
      <c r="AN6" t="s">
        <v>561</v>
      </c>
      <c r="AO6">
        <v>2</v>
      </c>
      <c r="AP6">
        <v>3</v>
      </c>
      <c r="AS6" t="s">
        <v>163</v>
      </c>
      <c r="BB6" t="s">
        <v>256</v>
      </c>
      <c r="BC6" t="s">
        <v>127</v>
      </c>
      <c r="BD6" t="s">
        <v>127</v>
      </c>
      <c r="BE6" t="s">
        <v>563</v>
      </c>
      <c r="BF6">
        <v>3</v>
      </c>
      <c r="BG6">
        <v>2</v>
      </c>
      <c r="BI6">
        <v>2</v>
      </c>
      <c r="BJ6">
        <v>3</v>
      </c>
      <c r="BK6">
        <v>3</v>
      </c>
      <c r="BL6">
        <v>4</v>
      </c>
      <c r="BM6" t="s">
        <v>561</v>
      </c>
      <c r="BN6">
        <v>4</v>
      </c>
      <c r="BO6">
        <v>3</v>
      </c>
      <c r="BP6">
        <v>2</v>
      </c>
      <c r="BQ6">
        <v>1</v>
      </c>
      <c r="BR6">
        <v>3</v>
      </c>
      <c r="BS6">
        <v>3</v>
      </c>
      <c r="BT6">
        <v>2</v>
      </c>
      <c r="BU6">
        <v>2</v>
      </c>
      <c r="BV6">
        <v>3</v>
      </c>
      <c r="BW6">
        <v>3</v>
      </c>
      <c r="BX6">
        <v>3</v>
      </c>
      <c r="BY6" t="s">
        <v>561</v>
      </c>
      <c r="BZ6">
        <v>4</v>
      </c>
      <c r="CA6">
        <v>2</v>
      </c>
      <c r="CB6">
        <v>2</v>
      </c>
      <c r="CC6">
        <v>1</v>
      </c>
      <c r="CD6">
        <v>3</v>
      </c>
      <c r="CE6">
        <v>3</v>
      </c>
      <c r="CF6">
        <v>2</v>
      </c>
      <c r="CG6">
        <v>2</v>
      </c>
      <c r="CH6">
        <v>2</v>
      </c>
      <c r="CJ6">
        <v>3</v>
      </c>
      <c r="CK6">
        <v>3</v>
      </c>
      <c r="CL6" t="s">
        <v>166</v>
      </c>
      <c r="CN6">
        <v>1</v>
      </c>
      <c r="CO6">
        <v>1</v>
      </c>
      <c r="CQ6">
        <v>1</v>
      </c>
      <c r="CV6">
        <v>3</v>
      </c>
      <c r="CW6" t="s">
        <v>167</v>
      </c>
      <c r="CX6">
        <v>2</v>
      </c>
      <c r="CY6" t="s">
        <v>564</v>
      </c>
      <c r="CZ6">
        <v>3</v>
      </c>
      <c r="DA6">
        <v>3</v>
      </c>
      <c r="DC6">
        <v>4</v>
      </c>
      <c r="DD6">
        <v>3</v>
      </c>
      <c r="DE6">
        <v>4</v>
      </c>
      <c r="DF6">
        <v>4</v>
      </c>
      <c r="DG6" t="s">
        <v>561</v>
      </c>
      <c r="DH6">
        <v>4</v>
      </c>
      <c r="DI6">
        <v>2</v>
      </c>
      <c r="DJ6">
        <v>2</v>
      </c>
      <c r="DK6">
        <v>1</v>
      </c>
      <c r="DL6">
        <v>3</v>
      </c>
      <c r="DM6">
        <v>3</v>
      </c>
      <c r="DN6">
        <v>3</v>
      </c>
      <c r="DO6">
        <v>4</v>
      </c>
      <c r="DP6">
        <v>3</v>
      </c>
      <c r="DQ6">
        <v>3</v>
      </c>
      <c r="DR6">
        <v>4</v>
      </c>
      <c r="DS6" t="s">
        <v>561</v>
      </c>
      <c r="DT6">
        <v>4</v>
      </c>
      <c r="DU6">
        <v>3</v>
      </c>
      <c r="DV6">
        <v>2</v>
      </c>
      <c r="DW6">
        <v>1</v>
      </c>
      <c r="DX6">
        <v>2</v>
      </c>
      <c r="DY6">
        <v>2</v>
      </c>
      <c r="DZ6">
        <v>2</v>
      </c>
      <c r="EA6">
        <v>2</v>
      </c>
      <c r="EB6">
        <v>2</v>
      </c>
      <c r="EC6">
        <v>1</v>
      </c>
      <c r="ED6">
        <v>2</v>
      </c>
      <c r="EE6">
        <v>2</v>
      </c>
      <c r="EF6" t="s">
        <v>169</v>
      </c>
      <c r="EH6">
        <v>1</v>
      </c>
      <c r="EI6">
        <v>1</v>
      </c>
      <c r="EK6">
        <v>1</v>
      </c>
      <c r="EL6">
        <v>1</v>
      </c>
      <c r="EP6">
        <v>4</v>
      </c>
      <c r="EQ6" t="s">
        <v>170</v>
      </c>
      <c r="ER6">
        <v>2</v>
      </c>
      <c r="ES6" t="s">
        <v>562</v>
      </c>
    </row>
    <row r="7" spans="1:149" ht="15">
      <c r="A7">
        <v>7</v>
      </c>
      <c r="B7" s="7" t="s">
        <v>614</v>
      </c>
      <c r="C7" t="s">
        <v>120</v>
      </c>
      <c r="D7" t="s">
        <v>477</v>
      </c>
      <c r="E7" t="s">
        <v>122</v>
      </c>
      <c r="F7" t="s">
        <v>570</v>
      </c>
      <c r="H7" t="s">
        <v>479</v>
      </c>
      <c r="I7" t="s">
        <v>479</v>
      </c>
      <c r="J7">
        <v>2</v>
      </c>
      <c r="K7">
        <v>1</v>
      </c>
      <c r="L7">
        <v>3</v>
      </c>
      <c r="M7">
        <v>2000</v>
      </c>
      <c r="N7">
        <v>3</v>
      </c>
      <c r="O7">
        <v>3</v>
      </c>
      <c r="P7">
        <v>4</v>
      </c>
      <c r="Q7">
        <v>4</v>
      </c>
      <c r="R7">
        <v>3</v>
      </c>
      <c r="S7">
        <v>5</v>
      </c>
      <c r="T7">
        <v>5</v>
      </c>
      <c r="U7">
        <v>1</v>
      </c>
      <c r="V7">
        <v>1</v>
      </c>
      <c r="X7" t="s">
        <v>561</v>
      </c>
      <c r="Y7" t="s">
        <v>538</v>
      </c>
      <c r="Z7" t="s">
        <v>561</v>
      </c>
      <c r="AA7">
        <v>5</v>
      </c>
      <c r="AB7">
        <v>3</v>
      </c>
      <c r="AC7">
        <v>3</v>
      </c>
      <c r="AD7" t="s">
        <v>561</v>
      </c>
      <c r="AE7" t="s">
        <v>561</v>
      </c>
      <c r="AF7">
        <v>3</v>
      </c>
      <c r="AG7">
        <v>4</v>
      </c>
      <c r="AI7">
        <v>5</v>
      </c>
      <c r="AJ7">
        <v>3</v>
      </c>
      <c r="AK7">
        <v>4</v>
      </c>
      <c r="AL7">
        <v>4</v>
      </c>
      <c r="AM7">
        <v>2</v>
      </c>
      <c r="AN7">
        <v>3</v>
      </c>
      <c r="AO7" t="s">
        <v>561</v>
      </c>
      <c r="AP7">
        <v>2</v>
      </c>
      <c r="AQ7">
        <v>3</v>
      </c>
      <c r="AS7" t="s">
        <v>186</v>
      </c>
      <c r="BB7" t="s">
        <v>356</v>
      </c>
      <c r="BC7" t="s">
        <v>127</v>
      </c>
      <c r="BD7" t="s">
        <v>127</v>
      </c>
      <c r="BE7" t="s">
        <v>571</v>
      </c>
      <c r="BF7">
        <v>2</v>
      </c>
      <c r="BG7">
        <v>2</v>
      </c>
      <c r="BH7">
        <v>4000</v>
      </c>
      <c r="BI7">
        <v>5</v>
      </c>
      <c r="BJ7">
        <v>5</v>
      </c>
      <c r="BK7">
        <v>3</v>
      </c>
      <c r="BL7">
        <v>4</v>
      </c>
      <c r="BM7">
        <v>2</v>
      </c>
      <c r="BN7">
        <v>5</v>
      </c>
      <c r="BO7">
        <v>5</v>
      </c>
      <c r="BP7">
        <v>3</v>
      </c>
      <c r="BQ7">
        <v>4</v>
      </c>
      <c r="BR7">
        <v>4</v>
      </c>
      <c r="BS7">
        <v>4</v>
      </c>
      <c r="BT7">
        <v>2</v>
      </c>
      <c r="BU7">
        <v>5</v>
      </c>
      <c r="BV7">
        <v>5</v>
      </c>
      <c r="BW7">
        <v>3</v>
      </c>
      <c r="BX7">
        <v>4</v>
      </c>
      <c r="BY7">
        <v>2</v>
      </c>
      <c r="BZ7">
        <v>4</v>
      </c>
      <c r="CA7">
        <v>4</v>
      </c>
      <c r="CB7">
        <v>3</v>
      </c>
      <c r="CC7">
        <v>4</v>
      </c>
      <c r="CD7">
        <v>4</v>
      </c>
      <c r="CE7">
        <v>4</v>
      </c>
      <c r="CF7">
        <v>2</v>
      </c>
      <c r="CG7">
        <v>3</v>
      </c>
      <c r="CH7">
        <v>2</v>
      </c>
      <c r="CI7">
        <v>1</v>
      </c>
      <c r="CJ7">
        <v>2</v>
      </c>
      <c r="CK7">
        <v>1</v>
      </c>
      <c r="CL7" t="s">
        <v>486</v>
      </c>
      <c r="CM7">
        <v>1</v>
      </c>
      <c r="CN7">
        <v>1</v>
      </c>
      <c r="CO7">
        <v>1</v>
      </c>
      <c r="CS7">
        <v>1</v>
      </c>
      <c r="CV7">
        <v>4</v>
      </c>
      <c r="CW7" t="s">
        <v>487</v>
      </c>
      <c r="CX7">
        <v>3</v>
      </c>
      <c r="CY7" s="3" t="s">
        <v>488</v>
      </c>
      <c r="CZ7">
        <v>2</v>
      </c>
      <c r="DA7">
        <v>2</v>
      </c>
      <c r="DB7">
        <v>100</v>
      </c>
      <c r="DC7">
        <v>1</v>
      </c>
      <c r="DD7">
        <v>2</v>
      </c>
      <c r="DE7">
        <v>3</v>
      </c>
      <c r="DF7">
        <v>3</v>
      </c>
      <c r="DG7">
        <v>1</v>
      </c>
      <c r="DH7">
        <v>2</v>
      </c>
      <c r="DI7">
        <v>4</v>
      </c>
      <c r="DJ7">
        <v>4</v>
      </c>
      <c r="DK7">
        <v>3</v>
      </c>
      <c r="DL7">
        <v>2</v>
      </c>
      <c r="DM7">
        <v>5</v>
      </c>
      <c r="DN7">
        <v>4</v>
      </c>
      <c r="DO7">
        <v>2</v>
      </c>
      <c r="DP7">
        <v>3</v>
      </c>
      <c r="DQ7">
        <v>3</v>
      </c>
      <c r="DR7">
        <v>3</v>
      </c>
      <c r="DS7">
        <v>1</v>
      </c>
      <c r="DT7">
        <v>3</v>
      </c>
      <c r="DU7">
        <v>3</v>
      </c>
      <c r="DV7">
        <v>3</v>
      </c>
      <c r="DW7">
        <v>3</v>
      </c>
      <c r="DX7">
        <v>2</v>
      </c>
      <c r="DY7">
        <v>5</v>
      </c>
      <c r="DZ7">
        <v>3</v>
      </c>
      <c r="EA7">
        <v>2</v>
      </c>
      <c r="EB7">
        <v>3</v>
      </c>
      <c r="EC7">
        <v>1</v>
      </c>
      <c r="ED7">
        <v>3</v>
      </c>
      <c r="EE7">
        <v>1</v>
      </c>
      <c r="EF7" t="s">
        <v>489</v>
      </c>
      <c r="EH7">
        <v>1</v>
      </c>
      <c r="EI7">
        <v>1</v>
      </c>
      <c r="EJ7">
        <v>1</v>
      </c>
      <c r="EK7">
        <v>1</v>
      </c>
      <c r="EM7">
        <v>1</v>
      </c>
      <c r="EN7">
        <v>1</v>
      </c>
      <c r="EP7">
        <v>3</v>
      </c>
      <c r="EQ7" t="s">
        <v>490</v>
      </c>
      <c r="ER7">
        <v>3</v>
      </c>
      <c r="ES7" t="s">
        <v>491</v>
      </c>
    </row>
    <row r="8" spans="1:149" ht="15">
      <c r="A8">
        <v>8</v>
      </c>
      <c r="B8" s="7" t="s">
        <v>615</v>
      </c>
      <c r="C8" t="s">
        <v>120</v>
      </c>
      <c r="D8" t="s">
        <v>301</v>
      </c>
      <c r="E8" t="s">
        <v>302</v>
      </c>
      <c r="F8" t="s">
        <v>303</v>
      </c>
      <c r="G8" t="s">
        <v>176</v>
      </c>
      <c r="H8" t="s">
        <v>304</v>
      </c>
      <c r="I8" t="s">
        <v>305</v>
      </c>
      <c r="J8">
        <v>1</v>
      </c>
      <c r="K8">
        <v>1</v>
      </c>
      <c r="L8">
        <v>1</v>
      </c>
      <c r="M8">
        <v>50</v>
      </c>
      <c r="N8" t="s">
        <v>561</v>
      </c>
      <c r="O8" t="s">
        <v>561</v>
      </c>
      <c r="P8" t="s">
        <v>561</v>
      </c>
      <c r="Q8">
        <v>5</v>
      </c>
      <c r="R8" t="s">
        <v>561</v>
      </c>
      <c r="S8">
        <v>5</v>
      </c>
      <c r="T8">
        <v>5</v>
      </c>
      <c r="U8">
        <v>5</v>
      </c>
      <c r="V8">
        <v>5</v>
      </c>
      <c r="W8">
        <v>3</v>
      </c>
      <c r="X8" t="s">
        <v>561</v>
      </c>
      <c r="Z8" t="s">
        <v>561</v>
      </c>
      <c r="AA8">
        <v>5</v>
      </c>
      <c r="AB8" t="s">
        <v>561</v>
      </c>
      <c r="AC8" t="s">
        <v>561</v>
      </c>
      <c r="AD8" t="s">
        <v>561</v>
      </c>
      <c r="AE8" t="s">
        <v>561</v>
      </c>
      <c r="AF8">
        <v>5</v>
      </c>
      <c r="AG8">
        <v>5</v>
      </c>
      <c r="AI8">
        <v>5</v>
      </c>
      <c r="AJ8">
        <v>5</v>
      </c>
      <c r="AK8">
        <v>5</v>
      </c>
      <c r="AL8">
        <v>5</v>
      </c>
      <c r="AM8">
        <v>5</v>
      </c>
      <c r="AN8">
        <v>5</v>
      </c>
      <c r="AO8" t="s">
        <v>561</v>
      </c>
      <c r="AP8" t="s">
        <v>561</v>
      </c>
      <c r="AQ8" t="s">
        <v>561</v>
      </c>
      <c r="AS8" t="s">
        <v>306</v>
      </c>
      <c r="BB8" t="s">
        <v>307</v>
      </c>
      <c r="BC8" t="s">
        <v>127</v>
      </c>
      <c r="BD8" t="s">
        <v>127</v>
      </c>
      <c r="BE8" t="s">
        <v>572</v>
      </c>
      <c r="BF8">
        <v>3</v>
      </c>
      <c r="BG8">
        <v>3</v>
      </c>
      <c r="BH8">
        <v>500</v>
      </c>
      <c r="BI8" t="s">
        <v>561</v>
      </c>
      <c r="BJ8">
        <v>5</v>
      </c>
      <c r="BK8">
        <v>5</v>
      </c>
      <c r="BL8">
        <v>5</v>
      </c>
      <c r="BM8">
        <v>5</v>
      </c>
      <c r="BN8" t="s">
        <v>561</v>
      </c>
      <c r="BO8">
        <v>5</v>
      </c>
      <c r="BP8">
        <v>5</v>
      </c>
      <c r="BQ8">
        <v>5</v>
      </c>
      <c r="BR8">
        <v>5</v>
      </c>
      <c r="BS8">
        <v>3</v>
      </c>
      <c r="BT8" t="s">
        <v>561</v>
      </c>
      <c r="BU8" t="s">
        <v>561</v>
      </c>
      <c r="BV8" t="s">
        <v>561</v>
      </c>
      <c r="BW8">
        <v>5</v>
      </c>
      <c r="BX8">
        <v>5</v>
      </c>
      <c r="BY8">
        <v>5</v>
      </c>
      <c r="CA8">
        <v>5</v>
      </c>
      <c r="CB8">
        <v>5</v>
      </c>
      <c r="CC8">
        <v>5</v>
      </c>
      <c r="CD8">
        <v>5</v>
      </c>
      <c r="CE8">
        <v>5</v>
      </c>
      <c r="CF8" t="s">
        <v>561</v>
      </c>
      <c r="CG8">
        <v>2</v>
      </c>
      <c r="CH8">
        <v>4</v>
      </c>
      <c r="CI8">
        <v>1</v>
      </c>
      <c r="CJ8">
        <v>2</v>
      </c>
      <c r="CK8">
        <v>1</v>
      </c>
      <c r="CL8" t="s">
        <v>180</v>
      </c>
      <c r="CM8">
        <v>1</v>
      </c>
      <c r="CN8">
        <v>1</v>
      </c>
      <c r="CO8">
        <v>1</v>
      </c>
      <c r="CP8">
        <v>1</v>
      </c>
      <c r="CS8">
        <v>1</v>
      </c>
      <c r="CV8">
        <v>4</v>
      </c>
    </row>
    <row r="9" spans="1:149" ht="15">
      <c r="A9">
        <v>9</v>
      </c>
      <c r="B9" s="7" t="s">
        <v>616</v>
      </c>
      <c r="C9" t="s">
        <v>120</v>
      </c>
      <c r="D9" t="s">
        <v>214</v>
      </c>
      <c r="E9" t="s">
        <v>215</v>
      </c>
      <c r="F9" t="s">
        <v>573</v>
      </c>
      <c r="G9" t="s">
        <v>176</v>
      </c>
      <c r="H9" t="s">
        <v>176</v>
      </c>
      <c r="J9">
        <v>2</v>
      </c>
      <c r="K9">
        <v>1</v>
      </c>
      <c r="L9">
        <v>1</v>
      </c>
      <c r="M9">
        <v>100</v>
      </c>
      <c r="N9">
        <v>3</v>
      </c>
      <c r="O9" t="s">
        <v>561</v>
      </c>
      <c r="P9" t="s">
        <v>561</v>
      </c>
      <c r="Q9">
        <v>3</v>
      </c>
      <c r="R9">
        <v>3</v>
      </c>
      <c r="T9">
        <v>3</v>
      </c>
      <c r="U9">
        <v>3</v>
      </c>
      <c r="V9" t="s">
        <v>561</v>
      </c>
      <c r="W9">
        <v>2</v>
      </c>
      <c r="X9" t="s">
        <v>561</v>
      </c>
      <c r="Y9" t="s">
        <v>536</v>
      </c>
      <c r="Z9">
        <v>4</v>
      </c>
      <c r="AA9">
        <v>4</v>
      </c>
      <c r="AB9" t="s">
        <v>561</v>
      </c>
      <c r="AC9">
        <v>3</v>
      </c>
      <c r="AD9">
        <v>2</v>
      </c>
      <c r="AE9" t="s">
        <v>561</v>
      </c>
      <c r="AF9" t="s">
        <v>561</v>
      </c>
      <c r="AG9">
        <v>3</v>
      </c>
      <c r="AI9">
        <v>3</v>
      </c>
      <c r="AJ9">
        <v>3</v>
      </c>
      <c r="AK9">
        <v>4</v>
      </c>
      <c r="AL9">
        <v>3</v>
      </c>
      <c r="AM9">
        <v>1</v>
      </c>
      <c r="AN9">
        <v>2</v>
      </c>
      <c r="AO9">
        <v>3</v>
      </c>
      <c r="AP9">
        <v>2</v>
      </c>
      <c r="AQ9">
        <v>2</v>
      </c>
      <c r="AS9" t="s">
        <v>269</v>
      </c>
      <c r="AV9" t="s">
        <v>217</v>
      </c>
      <c r="BB9" t="s">
        <v>218</v>
      </c>
      <c r="BC9" t="s">
        <v>127</v>
      </c>
      <c r="BD9" t="s">
        <v>127</v>
      </c>
      <c r="BE9" t="s">
        <v>574</v>
      </c>
      <c r="BF9">
        <v>3</v>
      </c>
      <c r="BG9">
        <v>1</v>
      </c>
      <c r="BH9">
        <v>200</v>
      </c>
      <c r="BI9">
        <v>3</v>
      </c>
      <c r="BJ9">
        <v>3</v>
      </c>
      <c r="BK9">
        <v>3</v>
      </c>
      <c r="BL9">
        <v>3</v>
      </c>
      <c r="BM9">
        <v>2</v>
      </c>
      <c r="BN9">
        <v>3</v>
      </c>
      <c r="BO9">
        <v>4</v>
      </c>
      <c r="BP9">
        <v>3</v>
      </c>
      <c r="BQ9">
        <v>3</v>
      </c>
      <c r="BR9">
        <v>2</v>
      </c>
      <c r="BS9">
        <v>2</v>
      </c>
      <c r="BT9">
        <v>1</v>
      </c>
      <c r="BU9">
        <v>3</v>
      </c>
      <c r="BV9">
        <v>3</v>
      </c>
      <c r="BW9">
        <v>3</v>
      </c>
      <c r="BX9">
        <v>3</v>
      </c>
      <c r="BY9">
        <v>2</v>
      </c>
      <c r="BZ9">
        <v>3</v>
      </c>
      <c r="CA9">
        <v>4</v>
      </c>
      <c r="CB9">
        <v>3</v>
      </c>
      <c r="CC9">
        <v>3</v>
      </c>
      <c r="CD9">
        <v>2</v>
      </c>
      <c r="CE9">
        <v>2</v>
      </c>
      <c r="CF9">
        <v>1</v>
      </c>
      <c r="CG9">
        <v>3</v>
      </c>
      <c r="CH9">
        <v>3</v>
      </c>
      <c r="CI9">
        <v>1</v>
      </c>
      <c r="CJ9">
        <v>2</v>
      </c>
      <c r="CK9">
        <v>2</v>
      </c>
      <c r="CL9" t="s">
        <v>220</v>
      </c>
      <c r="CM9">
        <v>1</v>
      </c>
      <c r="CN9">
        <v>1</v>
      </c>
      <c r="CO9">
        <v>1</v>
      </c>
      <c r="CP9">
        <v>1</v>
      </c>
      <c r="CS9">
        <v>1</v>
      </c>
      <c r="CT9">
        <v>1</v>
      </c>
      <c r="CU9" t="s">
        <v>217</v>
      </c>
      <c r="CV9">
        <v>3</v>
      </c>
      <c r="CW9" t="s">
        <v>221</v>
      </c>
      <c r="CX9">
        <v>2</v>
      </c>
      <c r="CY9" t="s">
        <v>575</v>
      </c>
      <c r="CZ9">
        <v>2</v>
      </c>
      <c r="DB9">
        <v>200</v>
      </c>
      <c r="DC9">
        <v>2</v>
      </c>
      <c r="DD9">
        <v>2</v>
      </c>
      <c r="DE9">
        <v>2</v>
      </c>
      <c r="DF9">
        <v>2</v>
      </c>
      <c r="DG9">
        <v>1</v>
      </c>
      <c r="DH9">
        <v>2</v>
      </c>
      <c r="DI9">
        <v>2</v>
      </c>
      <c r="DJ9">
        <v>3</v>
      </c>
      <c r="DK9">
        <v>2</v>
      </c>
      <c r="DL9">
        <v>3</v>
      </c>
      <c r="DM9">
        <v>3</v>
      </c>
      <c r="DN9">
        <v>2</v>
      </c>
      <c r="DO9">
        <v>2</v>
      </c>
      <c r="DP9">
        <v>2</v>
      </c>
      <c r="DQ9">
        <v>2</v>
      </c>
      <c r="DR9">
        <v>2</v>
      </c>
      <c r="DS9">
        <v>1</v>
      </c>
      <c r="DT9">
        <v>2</v>
      </c>
      <c r="DU9">
        <v>2</v>
      </c>
      <c r="DV9">
        <v>3</v>
      </c>
      <c r="DW9">
        <v>2</v>
      </c>
      <c r="DX9">
        <v>3</v>
      </c>
      <c r="DY9">
        <v>3</v>
      </c>
      <c r="DZ9">
        <v>2</v>
      </c>
      <c r="EA9">
        <v>4</v>
      </c>
      <c r="EB9">
        <v>4</v>
      </c>
      <c r="EC9">
        <v>1</v>
      </c>
      <c r="ED9">
        <v>2</v>
      </c>
      <c r="EE9">
        <v>3</v>
      </c>
      <c r="EF9" t="s">
        <v>223</v>
      </c>
      <c r="EG9">
        <v>1</v>
      </c>
      <c r="EH9">
        <v>1</v>
      </c>
      <c r="EI9">
        <v>1</v>
      </c>
      <c r="EM9">
        <v>1</v>
      </c>
      <c r="EN9">
        <v>1</v>
      </c>
      <c r="EO9" t="s">
        <v>224</v>
      </c>
      <c r="EP9">
        <v>2</v>
      </c>
      <c r="EQ9" t="s">
        <v>225</v>
      </c>
      <c r="ER9">
        <v>2</v>
      </c>
      <c r="ES9" t="s">
        <v>226</v>
      </c>
    </row>
    <row r="10" spans="1:149" ht="15">
      <c r="A10">
        <v>10</v>
      </c>
      <c r="B10" s="7" t="s">
        <v>617</v>
      </c>
      <c r="C10" t="s">
        <v>120</v>
      </c>
      <c r="D10" t="s">
        <v>202</v>
      </c>
      <c r="E10" t="s">
        <v>203</v>
      </c>
      <c r="F10" s="3" t="s">
        <v>204</v>
      </c>
      <c r="G10" t="s">
        <v>176</v>
      </c>
      <c r="H10" t="s">
        <v>176</v>
      </c>
      <c r="I10" t="s">
        <v>205</v>
      </c>
      <c r="J10">
        <v>2</v>
      </c>
      <c r="K10" t="s">
        <v>561</v>
      </c>
      <c r="L10">
        <v>5</v>
      </c>
      <c r="N10">
        <v>2</v>
      </c>
      <c r="O10" t="s">
        <v>561</v>
      </c>
      <c r="P10">
        <v>3</v>
      </c>
      <c r="Q10">
        <v>3</v>
      </c>
      <c r="R10">
        <v>4</v>
      </c>
      <c r="S10">
        <v>2</v>
      </c>
      <c r="T10">
        <v>3</v>
      </c>
      <c r="U10">
        <v>3</v>
      </c>
      <c r="V10" t="s">
        <v>561</v>
      </c>
      <c r="W10">
        <v>3</v>
      </c>
      <c r="X10" t="s">
        <v>561</v>
      </c>
      <c r="Y10" t="s">
        <v>537</v>
      </c>
      <c r="Z10">
        <v>5</v>
      </c>
      <c r="AA10">
        <v>2</v>
      </c>
      <c r="AB10">
        <v>2</v>
      </c>
      <c r="AC10">
        <v>3</v>
      </c>
      <c r="AD10">
        <v>2</v>
      </c>
      <c r="AE10">
        <v>5</v>
      </c>
      <c r="AF10">
        <v>3</v>
      </c>
      <c r="AG10">
        <v>2</v>
      </c>
      <c r="AI10">
        <v>3</v>
      </c>
      <c r="AJ10">
        <v>2</v>
      </c>
      <c r="AK10">
        <v>4</v>
      </c>
      <c r="AL10">
        <v>3</v>
      </c>
      <c r="AM10">
        <v>2</v>
      </c>
      <c r="AN10" t="s">
        <v>561</v>
      </c>
      <c r="AO10">
        <v>2</v>
      </c>
      <c r="AP10">
        <v>3</v>
      </c>
      <c r="AQ10">
        <v>3</v>
      </c>
      <c r="AS10" t="s">
        <v>138</v>
      </c>
      <c r="BB10" t="s">
        <v>206</v>
      </c>
      <c r="BC10" t="s">
        <v>127</v>
      </c>
      <c r="BD10" t="s">
        <v>127</v>
      </c>
      <c r="BE10" t="s">
        <v>576</v>
      </c>
      <c r="BF10">
        <v>1</v>
      </c>
      <c r="BG10">
        <v>5</v>
      </c>
      <c r="BI10">
        <v>4</v>
      </c>
      <c r="BJ10">
        <v>3</v>
      </c>
      <c r="BK10">
        <v>2</v>
      </c>
      <c r="BL10">
        <v>4</v>
      </c>
      <c r="BM10">
        <v>1</v>
      </c>
      <c r="BN10">
        <v>3</v>
      </c>
      <c r="BO10">
        <v>3</v>
      </c>
      <c r="BP10">
        <v>2</v>
      </c>
      <c r="BQ10">
        <v>2</v>
      </c>
      <c r="BR10" t="s">
        <v>561</v>
      </c>
      <c r="BS10">
        <v>3</v>
      </c>
      <c r="BT10">
        <v>2</v>
      </c>
      <c r="BU10">
        <v>4</v>
      </c>
      <c r="BV10">
        <v>3</v>
      </c>
      <c r="BW10">
        <v>2</v>
      </c>
      <c r="BX10">
        <v>4</v>
      </c>
      <c r="BY10">
        <v>1</v>
      </c>
      <c r="BZ10">
        <v>3</v>
      </c>
      <c r="CA10">
        <v>3</v>
      </c>
      <c r="CB10">
        <v>2</v>
      </c>
      <c r="CC10">
        <v>2</v>
      </c>
      <c r="CD10" t="s">
        <v>561</v>
      </c>
      <c r="CE10">
        <v>3</v>
      </c>
      <c r="CF10">
        <v>2</v>
      </c>
      <c r="CG10">
        <v>3</v>
      </c>
      <c r="CH10">
        <v>3</v>
      </c>
      <c r="CI10">
        <v>1</v>
      </c>
      <c r="CJ10">
        <v>2</v>
      </c>
      <c r="CK10">
        <v>1</v>
      </c>
      <c r="CL10" t="s">
        <v>208</v>
      </c>
      <c r="CR10">
        <v>1</v>
      </c>
      <c r="CS10">
        <v>1</v>
      </c>
      <c r="CT10">
        <v>1</v>
      </c>
      <c r="CU10" t="s">
        <v>209</v>
      </c>
      <c r="CV10">
        <v>3</v>
      </c>
      <c r="CW10" t="s">
        <v>210</v>
      </c>
      <c r="CX10">
        <v>3</v>
      </c>
      <c r="CY10" t="s">
        <v>211</v>
      </c>
      <c r="CZ10">
        <v>1</v>
      </c>
      <c r="DA10">
        <v>5</v>
      </c>
      <c r="DC10">
        <v>4</v>
      </c>
      <c r="DD10">
        <v>3</v>
      </c>
      <c r="DE10">
        <v>2</v>
      </c>
      <c r="DF10">
        <v>4</v>
      </c>
      <c r="DG10">
        <v>1</v>
      </c>
      <c r="DH10">
        <v>3</v>
      </c>
      <c r="DI10">
        <v>3</v>
      </c>
      <c r="DJ10">
        <v>2</v>
      </c>
      <c r="DK10">
        <v>2</v>
      </c>
      <c r="DL10" t="s">
        <v>561</v>
      </c>
      <c r="DM10">
        <v>2</v>
      </c>
      <c r="DN10">
        <v>2</v>
      </c>
      <c r="DO10">
        <v>4</v>
      </c>
      <c r="DP10">
        <v>3</v>
      </c>
      <c r="DQ10">
        <v>2</v>
      </c>
      <c r="DR10">
        <v>4</v>
      </c>
      <c r="DS10">
        <v>1</v>
      </c>
      <c r="DT10">
        <v>3</v>
      </c>
      <c r="DU10">
        <v>3</v>
      </c>
      <c r="DV10">
        <v>2</v>
      </c>
      <c r="DW10">
        <v>2</v>
      </c>
      <c r="DX10" t="s">
        <v>561</v>
      </c>
      <c r="DY10">
        <v>2</v>
      </c>
      <c r="DZ10">
        <v>2</v>
      </c>
      <c r="EA10">
        <v>3</v>
      </c>
      <c r="EB10">
        <v>3</v>
      </c>
      <c r="EC10">
        <v>1</v>
      </c>
      <c r="ED10">
        <v>2</v>
      </c>
      <c r="EE10">
        <v>1</v>
      </c>
      <c r="EF10" t="s">
        <v>208</v>
      </c>
      <c r="EL10">
        <v>1</v>
      </c>
      <c r="EM10">
        <v>1</v>
      </c>
      <c r="EN10">
        <v>1</v>
      </c>
      <c r="EO10" t="s">
        <v>209</v>
      </c>
      <c r="EP10">
        <v>3</v>
      </c>
      <c r="EQ10" t="s">
        <v>212</v>
      </c>
      <c r="ER10">
        <v>3</v>
      </c>
      <c r="ES10" t="s">
        <v>213</v>
      </c>
    </row>
    <row r="11" spans="1:149" ht="15">
      <c r="A11">
        <v>11</v>
      </c>
      <c r="B11" s="7" t="s">
        <v>618</v>
      </c>
      <c r="C11" t="s">
        <v>120</v>
      </c>
      <c r="D11" t="s">
        <v>272</v>
      </c>
      <c r="E11" t="s">
        <v>193</v>
      </c>
      <c r="F11" s="3" t="s">
        <v>577</v>
      </c>
      <c r="G11" t="s">
        <v>176</v>
      </c>
      <c r="H11" t="s">
        <v>265</v>
      </c>
      <c r="I11" t="s">
        <v>274</v>
      </c>
      <c r="J11">
        <v>2</v>
      </c>
      <c r="K11">
        <v>1</v>
      </c>
      <c r="M11">
        <v>20</v>
      </c>
      <c r="N11">
        <v>2</v>
      </c>
      <c r="O11" t="s">
        <v>561</v>
      </c>
      <c r="P11" t="s">
        <v>561</v>
      </c>
      <c r="Q11">
        <v>3</v>
      </c>
      <c r="R11">
        <v>3</v>
      </c>
      <c r="S11">
        <v>2</v>
      </c>
      <c r="T11">
        <v>3</v>
      </c>
      <c r="U11">
        <v>2</v>
      </c>
      <c r="V11">
        <v>1</v>
      </c>
      <c r="W11">
        <v>2</v>
      </c>
      <c r="Y11" t="s">
        <v>386</v>
      </c>
      <c r="Z11" t="s">
        <v>561</v>
      </c>
      <c r="AA11">
        <v>3</v>
      </c>
      <c r="AB11">
        <v>3</v>
      </c>
      <c r="AC11">
        <v>2</v>
      </c>
      <c r="AD11">
        <v>3</v>
      </c>
      <c r="AF11">
        <v>3</v>
      </c>
      <c r="AG11">
        <v>2</v>
      </c>
      <c r="AI11">
        <v>3</v>
      </c>
      <c r="AJ11">
        <v>4</v>
      </c>
      <c r="AK11">
        <v>3</v>
      </c>
      <c r="AL11">
        <v>3</v>
      </c>
      <c r="AM11">
        <v>2</v>
      </c>
      <c r="AN11">
        <v>3</v>
      </c>
      <c r="AO11">
        <v>3</v>
      </c>
      <c r="AP11">
        <v>3</v>
      </c>
      <c r="AQ11">
        <v>3</v>
      </c>
      <c r="AS11" t="s">
        <v>275</v>
      </c>
      <c r="BB11" t="s">
        <v>276</v>
      </c>
      <c r="BC11" t="s">
        <v>127</v>
      </c>
      <c r="BD11" t="s">
        <v>127</v>
      </c>
      <c r="BE11" t="s">
        <v>578</v>
      </c>
      <c r="BF11">
        <v>3</v>
      </c>
      <c r="BG11">
        <v>1</v>
      </c>
      <c r="BH11">
        <v>300</v>
      </c>
      <c r="BI11">
        <v>2</v>
      </c>
      <c r="BJ11">
        <v>3</v>
      </c>
      <c r="BK11">
        <v>1</v>
      </c>
      <c r="BL11">
        <v>2</v>
      </c>
      <c r="BM11">
        <v>2</v>
      </c>
      <c r="BN11">
        <v>3</v>
      </c>
      <c r="BO11">
        <v>4</v>
      </c>
      <c r="BP11">
        <v>3</v>
      </c>
      <c r="BQ11">
        <v>2</v>
      </c>
      <c r="BR11">
        <v>3</v>
      </c>
      <c r="BS11">
        <v>3</v>
      </c>
      <c r="BT11">
        <v>2</v>
      </c>
      <c r="BU11">
        <v>2</v>
      </c>
      <c r="BV11">
        <v>3</v>
      </c>
      <c r="BW11">
        <v>2</v>
      </c>
      <c r="BX11">
        <v>3</v>
      </c>
      <c r="BY11">
        <v>2</v>
      </c>
      <c r="BZ11">
        <v>3</v>
      </c>
      <c r="CA11">
        <v>3</v>
      </c>
      <c r="CB11">
        <v>3</v>
      </c>
      <c r="CC11">
        <v>3</v>
      </c>
      <c r="CD11">
        <v>3</v>
      </c>
      <c r="CE11">
        <v>3</v>
      </c>
      <c r="CF11">
        <v>2</v>
      </c>
      <c r="CG11">
        <v>4</v>
      </c>
      <c r="CH11">
        <v>4</v>
      </c>
      <c r="CI11">
        <v>1</v>
      </c>
      <c r="CJ11">
        <v>2</v>
      </c>
      <c r="CK11">
        <v>2</v>
      </c>
      <c r="CL11" t="s">
        <v>278</v>
      </c>
      <c r="CO11">
        <v>1</v>
      </c>
      <c r="CP11">
        <v>1</v>
      </c>
      <c r="CQ11">
        <v>1</v>
      </c>
      <c r="CS11">
        <v>1</v>
      </c>
      <c r="CT11">
        <v>1</v>
      </c>
      <c r="CU11" t="s">
        <v>279</v>
      </c>
      <c r="CV11">
        <v>2</v>
      </c>
      <c r="CW11" t="s">
        <v>280</v>
      </c>
      <c r="CX11">
        <v>3</v>
      </c>
      <c r="CZ11" t="s">
        <v>561</v>
      </c>
      <c r="DA11" t="s">
        <v>561</v>
      </c>
      <c r="ES11" t="s">
        <v>281</v>
      </c>
    </row>
    <row r="12" spans="1:149" ht="15">
      <c r="A12">
        <v>12</v>
      </c>
      <c r="B12" s="7" t="s">
        <v>619</v>
      </c>
      <c r="C12" t="s">
        <v>120</v>
      </c>
      <c r="D12" t="s">
        <v>289</v>
      </c>
      <c r="E12" t="s">
        <v>173</v>
      </c>
      <c r="F12" t="s">
        <v>579</v>
      </c>
      <c r="G12" t="s">
        <v>316</v>
      </c>
      <c r="H12" t="s">
        <v>316</v>
      </c>
      <c r="J12">
        <v>2</v>
      </c>
      <c r="K12">
        <v>1</v>
      </c>
      <c r="L12">
        <v>1</v>
      </c>
      <c r="M12">
        <v>300000</v>
      </c>
      <c r="N12">
        <v>3</v>
      </c>
      <c r="O12" t="s">
        <v>561</v>
      </c>
      <c r="P12" t="s">
        <v>561</v>
      </c>
      <c r="Q12" t="s">
        <v>561</v>
      </c>
      <c r="R12">
        <v>5</v>
      </c>
      <c r="S12" t="s">
        <v>561</v>
      </c>
      <c r="T12">
        <v>3</v>
      </c>
      <c r="U12">
        <v>4</v>
      </c>
      <c r="V12" t="s">
        <v>561</v>
      </c>
      <c r="W12">
        <v>2</v>
      </c>
      <c r="X12">
        <v>3</v>
      </c>
      <c r="Z12" t="s">
        <v>561</v>
      </c>
      <c r="AA12">
        <v>3</v>
      </c>
      <c r="AB12" t="s">
        <v>561</v>
      </c>
      <c r="AC12">
        <v>2</v>
      </c>
      <c r="AD12" t="s">
        <v>561</v>
      </c>
      <c r="AE12">
        <v>4</v>
      </c>
      <c r="AF12">
        <v>3</v>
      </c>
      <c r="AG12">
        <v>4</v>
      </c>
      <c r="AI12">
        <v>3</v>
      </c>
      <c r="AJ12" t="s">
        <v>561</v>
      </c>
      <c r="AK12">
        <v>3</v>
      </c>
      <c r="AL12">
        <v>3</v>
      </c>
      <c r="AM12" t="s">
        <v>561</v>
      </c>
      <c r="AN12" t="s">
        <v>561</v>
      </c>
      <c r="AO12" t="s">
        <v>561</v>
      </c>
      <c r="AP12">
        <v>3</v>
      </c>
      <c r="AQ12">
        <v>3</v>
      </c>
      <c r="AS12" t="s">
        <v>317</v>
      </c>
      <c r="AV12" t="s">
        <v>318</v>
      </c>
      <c r="BB12" t="s">
        <v>319</v>
      </c>
      <c r="BC12" t="s">
        <v>127</v>
      </c>
      <c r="BD12" t="s">
        <v>127</v>
      </c>
      <c r="BE12" t="s">
        <v>580</v>
      </c>
      <c r="BF12">
        <v>2</v>
      </c>
      <c r="BG12">
        <v>3</v>
      </c>
      <c r="BH12">
        <v>4000</v>
      </c>
      <c r="BI12">
        <v>3</v>
      </c>
      <c r="BJ12">
        <v>3</v>
      </c>
      <c r="BK12" t="s">
        <v>561</v>
      </c>
      <c r="BL12">
        <v>3</v>
      </c>
      <c r="BM12" t="s">
        <v>561</v>
      </c>
      <c r="BN12">
        <v>3</v>
      </c>
      <c r="BO12">
        <v>3</v>
      </c>
      <c r="BP12">
        <v>3</v>
      </c>
      <c r="BQ12">
        <v>1</v>
      </c>
      <c r="BR12" t="s">
        <v>561</v>
      </c>
      <c r="BS12">
        <v>1</v>
      </c>
      <c r="BT12">
        <v>2</v>
      </c>
      <c r="CG12">
        <v>3</v>
      </c>
      <c r="CH12">
        <v>3</v>
      </c>
      <c r="CI12">
        <v>1</v>
      </c>
      <c r="CJ12">
        <v>1</v>
      </c>
      <c r="CK12">
        <v>3</v>
      </c>
      <c r="CL12" t="s">
        <v>321</v>
      </c>
      <c r="CM12">
        <v>1</v>
      </c>
      <c r="CO12">
        <v>1</v>
      </c>
      <c r="CQ12">
        <v>1</v>
      </c>
      <c r="CR12">
        <v>1</v>
      </c>
      <c r="CS12">
        <v>1</v>
      </c>
      <c r="CU12" t="s">
        <v>318</v>
      </c>
      <c r="CV12">
        <v>3</v>
      </c>
      <c r="CW12" t="s">
        <v>322</v>
      </c>
      <c r="CX12">
        <v>2</v>
      </c>
      <c r="CY12" t="s">
        <v>323</v>
      </c>
      <c r="CZ12">
        <v>2</v>
      </c>
      <c r="DA12">
        <v>3</v>
      </c>
      <c r="DB12">
        <v>4000</v>
      </c>
      <c r="DC12">
        <v>3</v>
      </c>
      <c r="DD12">
        <v>3</v>
      </c>
      <c r="DE12" t="s">
        <v>561</v>
      </c>
      <c r="DF12">
        <v>3</v>
      </c>
      <c r="DG12" t="s">
        <v>561</v>
      </c>
      <c r="DH12">
        <v>3</v>
      </c>
      <c r="DI12">
        <v>3</v>
      </c>
      <c r="DJ12">
        <v>3</v>
      </c>
      <c r="DK12">
        <v>1</v>
      </c>
      <c r="DL12" t="s">
        <v>561</v>
      </c>
      <c r="DM12">
        <v>2</v>
      </c>
      <c r="DN12">
        <v>3</v>
      </c>
      <c r="DO12">
        <v>3</v>
      </c>
      <c r="DP12">
        <v>3</v>
      </c>
      <c r="DQ12" t="s">
        <v>561</v>
      </c>
      <c r="DR12">
        <v>3</v>
      </c>
      <c r="DS12" t="s">
        <v>561</v>
      </c>
      <c r="DT12">
        <v>3</v>
      </c>
      <c r="DU12">
        <v>3</v>
      </c>
      <c r="DV12">
        <v>3</v>
      </c>
      <c r="DW12">
        <v>2</v>
      </c>
      <c r="DX12" t="s">
        <v>561</v>
      </c>
      <c r="DY12">
        <v>2</v>
      </c>
      <c r="DZ12">
        <v>3</v>
      </c>
      <c r="EA12">
        <v>3</v>
      </c>
      <c r="EB12">
        <v>3</v>
      </c>
      <c r="EC12">
        <v>1</v>
      </c>
      <c r="ED12">
        <v>1</v>
      </c>
      <c r="EE12">
        <v>2</v>
      </c>
      <c r="EF12" t="s">
        <v>324</v>
      </c>
      <c r="EG12">
        <v>1</v>
      </c>
      <c r="EH12">
        <v>1</v>
      </c>
      <c r="EI12">
        <v>1</v>
      </c>
      <c r="EK12">
        <v>1</v>
      </c>
      <c r="EL12">
        <v>1</v>
      </c>
      <c r="EM12">
        <v>1</v>
      </c>
      <c r="EN12">
        <v>1</v>
      </c>
      <c r="EO12" t="s">
        <v>318</v>
      </c>
      <c r="EP12">
        <v>3</v>
      </c>
      <c r="EQ12" t="s">
        <v>322</v>
      </c>
      <c r="ER12">
        <v>3</v>
      </c>
      <c r="ES12" t="s">
        <v>325</v>
      </c>
    </row>
    <row r="13" spans="1:149" ht="15">
      <c r="A13">
        <v>13</v>
      </c>
      <c r="B13" s="7" t="s">
        <v>620</v>
      </c>
      <c r="C13" t="s">
        <v>120</v>
      </c>
      <c r="D13" t="s">
        <v>309</v>
      </c>
      <c r="E13" t="s">
        <v>270</v>
      </c>
      <c r="F13" s="3" t="s">
        <v>581</v>
      </c>
      <c r="G13" t="s">
        <v>311</v>
      </c>
      <c r="H13" t="s">
        <v>311</v>
      </c>
      <c r="I13" t="s">
        <v>311</v>
      </c>
      <c r="J13">
        <v>1</v>
      </c>
      <c r="K13">
        <v>1</v>
      </c>
      <c r="L13">
        <v>1</v>
      </c>
      <c r="N13">
        <v>3</v>
      </c>
      <c r="Q13">
        <v>4</v>
      </c>
      <c r="R13">
        <v>4</v>
      </c>
      <c r="T13">
        <v>4</v>
      </c>
      <c r="Z13">
        <v>4</v>
      </c>
      <c r="AA13">
        <v>2</v>
      </c>
      <c r="AB13">
        <v>1</v>
      </c>
      <c r="AC13">
        <v>4</v>
      </c>
      <c r="AD13">
        <v>1</v>
      </c>
      <c r="AE13">
        <v>1</v>
      </c>
      <c r="AF13">
        <v>3</v>
      </c>
      <c r="AG13">
        <v>1</v>
      </c>
      <c r="AI13">
        <v>3</v>
      </c>
      <c r="AJ13">
        <v>3</v>
      </c>
      <c r="AK13">
        <v>3</v>
      </c>
      <c r="AL13">
        <v>3</v>
      </c>
      <c r="AM13">
        <v>1</v>
      </c>
      <c r="AN13">
        <v>3</v>
      </c>
      <c r="AO13">
        <v>2</v>
      </c>
      <c r="AP13">
        <v>2</v>
      </c>
      <c r="AQ13">
        <v>2</v>
      </c>
      <c r="AS13" t="s">
        <v>312</v>
      </c>
      <c r="AV13" t="s">
        <v>313</v>
      </c>
      <c r="BC13" t="s">
        <v>127</v>
      </c>
      <c r="BD13" t="s">
        <v>127</v>
      </c>
      <c r="BE13" t="s">
        <v>582</v>
      </c>
      <c r="BF13">
        <v>3</v>
      </c>
      <c r="BG13" t="s">
        <v>561</v>
      </c>
      <c r="BI13">
        <v>2</v>
      </c>
      <c r="BJ13">
        <v>3</v>
      </c>
      <c r="BK13">
        <v>2</v>
      </c>
      <c r="BL13">
        <v>2</v>
      </c>
      <c r="BM13">
        <v>1</v>
      </c>
      <c r="BN13">
        <v>2</v>
      </c>
      <c r="BO13">
        <v>2</v>
      </c>
      <c r="BP13">
        <v>2</v>
      </c>
      <c r="BQ13">
        <v>2</v>
      </c>
      <c r="BR13">
        <v>2</v>
      </c>
      <c r="BS13">
        <v>2</v>
      </c>
      <c r="BT13">
        <v>2</v>
      </c>
      <c r="BU13">
        <v>2</v>
      </c>
      <c r="BV13">
        <v>2</v>
      </c>
      <c r="BW13">
        <v>2</v>
      </c>
      <c r="BX13">
        <v>2</v>
      </c>
      <c r="BY13">
        <v>2</v>
      </c>
      <c r="BZ13">
        <v>2</v>
      </c>
      <c r="CA13">
        <v>2</v>
      </c>
      <c r="CB13">
        <v>2</v>
      </c>
      <c r="CC13">
        <v>2</v>
      </c>
      <c r="CD13">
        <v>2</v>
      </c>
      <c r="CE13">
        <v>2</v>
      </c>
      <c r="CF13">
        <v>2</v>
      </c>
      <c r="CU13" t="s">
        <v>313</v>
      </c>
    </row>
    <row r="14" spans="1:149" ht="15">
      <c r="A14">
        <v>14</v>
      </c>
      <c r="B14" s="7" t="s">
        <v>621</v>
      </c>
      <c r="C14" t="s">
        <v>120</v>
      </c>
      <c r="D14" t="s">
        <v>289</v>
      </c>
      <c r="E14" t="s">
        <v>173</v>
      </c>
      <c r="F14" t="s">
        <v>583</v>
      </c>
      <c r="G14" t="s">
        <v>378</v>
      </c>
      <c r="H14" t="s">
        <v>378</v>
      </c>
      <c r="I14" t="s">
        <v>378</v>
      </c>
      <c r="J14">
        <v>2</v>
      </c>
      <c r="K14">
        <v>5</v>
      </c>
      <c r="L14">
        <v>5</v>
      </c>
      <c r="M14">
        <v>1200000</v>
      </c>
      <c r="N14">
        <v>3</v>
      </c>
      <c r="O14">
        <v>2</v>
      </c>
      <c r="P14">
        <v>2</v>
      </c>
      <c r="Q14">
        <v>4</v>
      </c>
      <c r="R14">
        <v>5</v>
      </c>
      <c r="S14">
        <v>2</v>
      </c>
      <c r="T14">
        <v>5</v>
      </c>
      <c r="U14">
        <v>5</v>
      </c>
      <c r="V14">
        <v>1</v>
      </c>
      <c r="W14">
        <v>1</v>
      </c>
      <c r="X14">
        <v>1</v>
      </c>
      <c r="Z14">
        <v>4</v>
      </c>
      <c r="AA14">
        <v>5</v>
      </c>
      <c r="AB14">
        <v>3</v>
      </c>
      <c r="AC14">
        <v>4</v>
      </c>
      <c r="AD14">
        <v>4</v>
      </c>
      <c r="AE14">
        <v>4</v>
      </c>
      <c r="AF14">
        <v>4</v>
      </c>
      <c r="AG14">
        <v>1</v>
      </c>
      <c r="AI14">
        <v>5</v>
      </c>
      <c r="AJ14">
        <v>3</v>
      </c>
      <c r="AK14">
        <v>4</v>
      </c>
      <c r="AL14">
        <v>5</v>
      </c>
      <c r="AM14">
        <v>1</v>
      </c>
      <c r="AN14">
        <v>1</v>
      </c>
      <c r="AO14">
        <v>3</v>
      </c>
      <c r="AP14">
        <v>5</v>
      </c>
      <c r="AQ14">
        <v>5</v>
      </c>
      <c r="AS14" t="s">
        <v>379</v>
      </c>
      <c r="AV14" t="s">
        <v>425</v>
      </c>
      <c r="BB14" t="s">
        <v>426</v>
      </c>
      <c r="BC14" t="s">
        <v>127</v>
      </c>
      <c r="BD14" t="s">
        <v>127</v>
      </c>
      <c r="BE14" t="s">
        <v>584</v>
      </c>
      <c r="BF14">
        <v>2</v>
      </c>
      <c r="BG14">
        <v>2</v>
      </c>
      <c r="BH14">
        <v>500</v>
      </c>
      <c r="BI14">
        <v>5</v>
      </c>
      <c r="BJ14">
        <v>5</v>
      </c>
      <c r="BK14">
        <v>3</v>
      </c>
      <c r="BL14">
        <v>5</v>
      </c>
      <c r="BM14" t="s">
        <v>561</v>
      </c>
      <c r="BN14">
        <v>5</v>
      </c>
      <c r="BO14">
        <v>3</v>
      </c>
      <c r="BP14">
        <v>4</v>
      </c>
      <c r="BQ14">
        <v>2</v>
      </c>
      <c r="BR14" t="s">
        <v>561</v>
      </c>
      <c r="BS14">
        <v>3</v>
      </c>
      <c r="BT14">
        <v>4</v>
      </c>
      <c r="BU14">
        <v>5</v>
      </c>
      <c r="BV14">
        <v>5</v>
      </c>
      <c r="BW14">
        <v>3</v>
      </c>
      <c r="BX14">
        <v>5</v>
      </c>
      <c r="BY14" t="s">
        <v>561</v>
      </c>
      <c r="BZ14">
        <v>5</v>
      </c>
      <c r="CA14">
        <v>3</v>
      </c>
      <c r="CB14">
        <v>4</v>
      </c>
      <c r="CC14">
        <v>2</v>
      </c>
      <c r="CD14" t="s">
        <v>561</v>
      </c>
      <c r="CE14">
        <v>3</v>
      </c>
      <c r="CF14">
        <v>4</v>
      </c>
      <c r="CG14">
        <v>4</v>
      </c>
      <c r="CH14">
        <v>4</v>
      </c>
      <c r="CI14">
        <v>1</v>
      </c>
      <c r="CJ14">
        <v>4</v>
      </c>
      <c r="CK14">
        <v>2</v>
      </c>
      <c r="CL14" t="s">
        <v>428</v>
      </c>
      <c r="CM14">
        <v>1</v>
      </c>
      <c r="CN14">
        <v>1</v>
      </c>
      <c r="CO14">
        <v>1</v>
      </c>
      <c r="CP14">
        <v>1</v>
      </c>
      <c r="CQ14">
        <v>1</v>
      </c>
      <c r="CR14">
        <v>1</v>
      </c>
      <c r="CS14">
        <v>1</v>
      </c>
      <c r="CT14">
        <v>1</v>
      </c>
      <c r="CU14" t="s">
        <v>429</v>
      </c>
      <c r="CV14">
        <v>4</v>
      </c>
      <c r="CW14" t="s">
        <v>430</v>
      </c>
      <c r="CX14">
        <v>3</v>
      </c>
      <c r="CY14" t="s">
        <v>431</v>
      </c>
      <c r="CZ14">
        <v>2</v>
      </c>
      <c r="DA14">
        <v>2</v>
      </c>
      <c r="DB14">
        <v>500</v>
      </c>
      <c r="DC14">
        <v>5</v>
      </c>
      <c r="DD14">
        <v>2</v>
      </c>
      <c r="DE14">
        <v>2</v>
      </c>
      <c r="DF14">
        <v>5</v>
      </c>
      <c r="DG14" t="s">
        <v>561</v>
      </c>
      <c r="DH14">
        <v>5</v>
      </c>
      <c r="DI14">
        <v>2</v>
      </c>
      <c r="DJ14">
        <v>3</v>
      </c>
      <c r="DK14">
        <v>2</v>
      </c>
      <c r="DL14" t="s">
        <v>561</v>
      </c>
      <c r="DM14">
        <v>2</v>
      </c>
      <c r="DN14">
        <v>2</v>
      </c>
      <c r="DO14">
        <v>5</v>
      </c>
      <c r="DP14">
        <v>2</v>
      </c>
      <c r="DQ14">
        <v>2</v>
      </c>
      <c r="DR14">
        <v>5</v>
      </c>
      <c r="DS14" t="s">
        <v>561</v>
      </c>
      <c r="DT14">
        <v>5</v>
      </c>
      <c r="DU14">
        <v>2</v>
      </c>
      <c r="DV14">
        <v>3</v>
      </c>
      <c r="DW14">
        <v>2</v>
      </c>
      <c r="DX14" t="s">
        <v>561</v>
      </c>
      <c r="DY14">
        <v>2</v>
      </c>
      <c r="DZ14">
        <v>2</v>
      </c>
      <c r="EA14">
        <v>4</v>
      </c>
      <c r="EB14">
        <v>4</v>
      </c>
      <c r="EC14">
        <v>1</v>
      </c>
      <c r="ED14">
        <v>4</v>
      </c>
      <c r="EE14">
        <v>2</v>
      </c>
      <c r="EF14" t="s">
        <v>428</v>
      </c>
      <c r="EG14">
        <v>1</v>
      </c>
      <c r="EH14">
        <v>1</v>
      </c>
      <c r="EI14">
        <v>1</v>
      </c>
      <c r="EJ14">
        <v>1</v>
      </c>
      <c r="EK14">
        <v>1</v>
      </c>
      <c r="EL14">
        <v>1</v>
      </c>
      <c r="EM14">
        <v>1</v>
      </c>
      <c r="EN14">
        <v>1</v>
      </c>
      <c r="EO14" t="s">
        <v>432</v>
      </c>
      <c r="EP14">
        <v>3</v>
      </c>
      <c r="EQ14" t="s">
        <v>433</v>
      </c>
      <c r="ER14">
        <v>2</v>
      </c>
      <c r="ES14" t="s">
        <v>434</v>
      </c>
    </row>
    <row r="15" spans="1:149" ht="15">
      <c r="A15">
        <v>17</v>
      </c>
      <c r="B15" s="7" t="s">
        <v>624</v>
      </c>
      <c r="C15" t="s">
        <v>120</v>
      </c>
      <c r="D15" t="s">
        <v>369</v>
      </c>
      <c r="E15" t="s">
        <v>173</v>
      </c>
      <c r="F15" s="3" t="s">
        <v>586</v>
      </c>
      <c r="G15" s="3"/>
      <c r="H15" t="s">
        <v>156</v>
      </c>
      <c r="J15">
        <v>2</v>
      </c>
      <c r="K15">
        <v>1</v>
      </c>
      <c r="L15">
        <v>3</v>
      </c>
      <c r="M15">
        <v>3000</v>
      </c>
      <c r="N15">
        <v>4</v>
      </c>
      <c r="O15">
        <v>3</v>
      </c>
      <c r="P15">
        <v>4</v>
      </c>
      <c r="Q15">
        <v>5</v>
      </c>
      <c r="R15">
        <v>4</v>
      </c>
      <c r="S15">
        <v>5</v>
      </c>
      <c r="T15">
        <v>5</v>
      </c>
      <c r="U15">
        <v>5</v>
      </c>
      <c r="V15">
        <v>3</v>
      </c>
      <c r="W15">
        <v>4</v>
      </c>
      <c r="X15">
        <v>3</v>
      </c>
      <c r="Z15">
        <v>5</v>
      </c>
      <c r="AI15">
        <v>4</v>
      </c>
      <c r="AJ15">
        <v>3</v>
      </c>
      <c r="AK15">
        <v>4</v>
      </c>
      <c r="AL15">
        <v>4</v>
      </c>
      <c r="AM15">
        <v>4</v>
      </c>
      <c r="AN15">
        <v>3</v>
      </c>
      <c r="AO15">
        <v>3</v>
      </c>
      <c r="AP15">
        <v>3</v>
      </c>
      <c r="AQ15">
        <v>4</v>
      </c>
      <c r="AS15" t="s">
        <v>371</v>
      </c>
      <c r="AV15" t="s">
        <v>372</v>
      </c>
      <c r="BB15" t="s">
        <v>373</v>
      </c>
      <c r="BC15" t="s">
        <v>127</v>
      </c>
      <c r="BD15" t="s">
        <v>127</v>
      </c>
      <c r="BE15" t="s">
        <v>587</v>
      </c>
      <c r="BF15">
        <v>3</v>
      </c>
      <c r="BG15">
        <v>2</v>
      </c>
      <c r="BI15">
        <v>3</v>
      </c>
      <c r="BJ15">
        <v>3</v>
      </c>
      <c r="BK15">
        <v>3</v>
      </c>
      <c r="BL15">
        <v>3</v>
      </c>
      <c r="BM15">
        <v>2</v>
      </c>
      <c r="BN15">
        <v>3</v>
      </c>
      <c r="BO15">
        <v>3</v>
      </c>
      <c r="BP15">
        <v>2</v>
      </c>
      <c r="BQ15">
        <v>2</v>
      </c>
      <c r="BR15">
        <v>3</v>
      </c>
      <c r="BS15">
        <v>2</v>
      </c>
      <c r="BT15">
        <v>2</v>
      </c>
      <c r="CG15">
        <v>4</v>
      </c>
      <c r="CH15">
        <v>4</v>
      </c>
      <c r="CI15">
        <v>1</v>
      </c>
      <c r="CJ15">
        <v>3</v>
      </c>
      <c r="CK15">
        <v>3</v>
      </c>
      <c r="CL15" t="s">
        <v>375</v>
      </c>
      <c r="CO15">
        <v>1</v>
      </c>
      <c r="CQ15">
        <v>1</v>
      </c>
      <c r="CZ15">
        <v>5</v>
      </c>
      <c r="DA15">
        <v>1</v>
      </c>
      <c r="DC15">
        <v>1</v>
      </c>
      <c r="DD15">
        <v>1</v>
      </c>
      <c r="DE15">
        <v>1</v>
      </c>
      <c r="DF15">
        <v>1</v>
      </c>
      <c r="DG15">
        <v>1</v>
      </c>
      <c r="DH15">
        <v>1</v>
      </c>
      <c r="DI15">
        <v>1</v>
      </c>
      <c r="DJ15">
        <v>1</v>
      </c>
      <c r="DK15">
        <v>1</v>
      </c>
      <c r="DL15">
        <v>1</v>
      </c>
      <c r="DM15">
        <v>1</v>
      </c>
      <c r="DN15">
        <v>1</v>
      </c>
      <c r="EA15">
        <v>4</v>
      </c>
      <c r="EB15">
        <v>4</v>
      </c>
      <c r="EC15">
        <v>1</v>
      </c>
      <c r="ED15">
        <v>4</v>
      </c>
      <c r="EE15">
        <v>4</v>
      </c>
      <c r="EF15" t="s">
        <v>376</v>
      </c>
    </row>
    <row r="16" spans="1:149" ht="15">
      <c r="A16">
        <v>18</v>
      </c>
      <c r="B16" s="7" t="s">
        <v>625</v>
      </c>
      <c r="C16" t="s">
        <v>120</v>
      </c>
      <c r="D16" t="s">
        <v>467</v>
      </c>
      <c r="E16" t="s">
        <v>468</v>
      </c>
      <c r="F16" t="s">
        <v>588</v>
      </c>
      <c r="H16" t="s">
        <v>146</v>
      </c>
      <c r="J16">
        <v>1</v>
      </c>
      <c r="K16">
        <v>1</v>
      </c>
      <c r="L16">
        <v>3</v>
      </c>
      <c r="M16">
        <v>1000</v>
      </c>
      <c r="N16">
        <v>2</v>
      </c>
      <c r="O16">
        <v>3</v>
      </c>
      <c r="P16">
        <v>4</v>
      </c>
      <c r="Q16">
        <v>4</v>
      </c>
      <c r="R16">
        <v>3</v>
      </c>
      <c r="S16">
        <v>3</v>
      </c>
      <c r="T16">
        <v>2</v>
      </c>
      <c r="U16">
        <v>1</v>
      </c>
      <c r="V16">
        <v>1</v>
      </c>
      <c r="W16">
        <v>2</v>
      </c>
      <c r="X16">
        <v>1</v>
      </c>
      <c r="Z16" t="s">
        <v>561</v>
      </c>
      <c r="AA16">
        <v>2</v>
      </c>
      <c r="AB16">
        <v>3</v>
      </c>
      <c r="AC16">
        <v>4</v>
      </c>
      <c r="AD16" t="s">
        <v>561</v>
      </c>
      <c r="AE16" t="s">
        <v>561</v>
      </c>
      <c r="AF16">
        <v>4</v>
      </c>
      <c r="AG16">
        <v>2</v>
      </c>
      <c r="AI16">
        <v>4</v>
      </c>
      <c r="AJ16">
        <v>3</v>
      </c>
      <c r="AK16">
        <v>3</v>
      </c>
      <c r="AL16">
        <v>4</v>
      </c>
      <c r="AM16" t="s">
        <v>561</v>
      </c>
      <c r="AN16" t="s">
        <v>561</v>
      </c>
      <c r="AO16">
        <v>5</v>
      </c>
      <c r="AP16">
        <v>3</v>
      </c>
      <c r="AQ16">
        <v>3</v>
      </c>
      <c r="AS16" t="s">
        <v>292</v>
      </c>
      <c r="BB16" t="s">
        <v>476</v>
      </c>
      <c r="BC16" t="s">
        <v>127</v>
      </c>
      <c r="BD16" t="s">
        <v>127</v>
      </c>
    </row>
    <row r="17" spans="1:150" ht="15">
      <c r="A17">
        <v>19</v>
      </c>
      <c r="B17" s="7" t="s">
        <v>626</v>
      </c>
      <c r="C17" t="s">
        <v>120</v>
      </c>
      <c r="D17" t="s">
        <v>289</v>
      </c>
      <c r="E17" t="s">
        <v>173</v>
      </c>
      <c r="F17" t="s">
        <v>589</v>
      </c>
      <c r="H17" t="s">
        <v>252</v>
      </c>
      <c r="I17" t="s">
        <v>291</v>
      </c>
      <c r="J17" t="s">
        <v>561</v>
      </c>
      <c r="K17">
        <v>1</v>
      </c>
      <c r="L17">
        <v>5</v>
      </c>
      <c r="M17">
        <v>12000</v>
      </c>
      <c r="N17">
        <v>3</v>
      </c>
      <c r="O17" t="s">
        <v>561</v>
      </c>
      <c r="P17">
        <v>4</v>
      </c>
      <c r="Q17">
        <v>4</v>
      </c>
      <c r="R17">
        <v>5</v>
      </c>
      <c r="S17" t="s">
        <v>561</v>
      </c>
      <c r="T17">
        <v>5</v>
      </c>
      <c r="U17">
        <v>4</v>
      </c>
      <c r="V17">
        <v>2</v>
      </c>
      <c r="W17">
        <v>3</v>
      </c>
      <c r="X17">
        <v>3</v>
      </c>
      <c r="Z17" t="s">
        <v>561</v>
      </c>
      <c r="AA17">
        <v>3</v>
      </c>
      <c r="AB17" t="s">
        <v>561</v>
      </c>
      <c r="AC17">
        <v>4</v>
      </c>
      <c r="AD17" t="s">
        <v>561</v>
      </c>
      <c r="AE17">
        <v>3</v>
      </c>
      <c r="AF17">
        <v>4</v>
      </c>
      <c r="AG17">
        <v>4</v>
      </c>
      <c r="AI17">
        <v>5</v>
      </c>
      <c r="AJ17">
        <v>3</v>
      </c>
      <c r="AK17">
        <v>4</v>
      </c>
      <c r="AL17">
        <v>4</v>
      </c>
      <c r="AM17" t="s">
        <v>561</v>
      </c>
      <c r="AN17" t="s">
        <v>561</v>
      </c>
      <c r="AO17" t="s">
        <v>561</v>
      </c>
      <c r="AP17">
        <v>4</v>
      </c>
      <c r="AQ17">
        <v>3</v>
      </c>
      <c r="AS17" t="s">
        <v>292</v>
      </c>
      <c r="BB17" t="s">
        <v>293</v>
      </c>
      <c r="BC17" t="s">
        <v>127</v>
      </c>
      <c r="BD17" t="s">
        <v>127</v>
      </c>
      <c r="BE17" t="s">
        <v>590</v>
      </c>
      <c r="BF17">
        <v>1</v>
      </c>
      <c r="BG17">
        <v>3</v>
      </c>
      <c r="BH17">
        <v>10000</v>
      </c>
      <c r="BI17">
        <v>4</v>
      </c>
      <c r="BJ17">
        <v>5</v>
      </c>
      <c r="BK17">
        <v>3</v>
      </c>
      <c r="BL17">
        <v>5</v>
      </c>
      <c r="BM17" t="s">
        <v>561</v>
      </c>
      <c r="BN17">
        <v>5</v>
      </c>
      <c r="BO17">
        <v>4</v>
      </c>
      <c r="BP17">
        <v>5</v>
      </c>
      <c r="BQ17">
        <v>4</v>
      </c>
      <c r="BR17" t="s">
        <v>561</v>
      </c>
      <c r="BS17">
        <v>5</v>
      </c>
      <c r="BT17">
        <v>4</v>
      </c>
      <c r="BU17">
        <v>4</v>
      </c>
      <c r="BV17">
        <v>4</v>
      </c>
      <c r="BW17">
        <v>3</v>
      </c>
      <c r="BX17">
        <v>5</v>
      </c>
      <c r="BY17" t="s">
        <v>561</v>
      </c>
      <c r="BZ17">
        <v>5</v>
      </c>
      <c r="CA17">
        <v>4</v>
      </c>
      <c r="CB17">
        <v>4</v>
      </c>
      <c r="CC17">
        <v>3</v>
      </c>
      <c r="CD17" t="s">
        <v>561</v>
      </c>
      <c r="CE17">
        <v>4</v>
      </c>
      <c r="CF17">
        <v>4</v>
      </c>
      <c r="CG17">
        <v>3</v>
      </c>
      <c r="CH17">
        <v>4</v>
      </c>
      <c r="CI17">
        <v>1</v>
      </c>
      <c r="CJ17">
        <v>1</v>
      </c>
      <c r="CK17">
        <v>2</v>
      </c>
      <c r="CL17" t="s">
        <v>295</v>
      </c>
      <c r="CM17">
        <v>1</v>
      </c>
      <c r="CN17">
        <v>1</v>
      </c>
      <c r="CO17">
        <v>1</v>
      </c>
      <c r="CQ17">
        <v>1</v>
      </c>
      <c r="CR17">
        <v>1</v>
      </c>
      <c r="CS17">
        <v>1</v>
      </c>
      <c r="CT17">
        <v>1</v>
      </c>
      <c r="CU17" t="s">
        <v>296</v>
      </c>
      <c r="CV17">
        <v>3</v>
      </c>
      <c r="CW17" t="s">
        <v>297</v>
      </c>
      <c r="CX17">
        <v>3</v>
      </c>
      <c r="CY17" t="s">
        <v>298</v>
      </c>
      <c r="CZ17">
        <v>1</v>
      </c>
      <c r="DA17">
        <v>2</v>
      </c>
      <c r="DC17">
        <v>3</v>
      </c>
      <c r="DD17">
        <v>4</v>
      </c>
      <c r="DE17">
        <v>3</v>
      </c>
      <c r="DF17">
        <v>5</v>
      </c>
      <c r="DG17" t="s">
        <v>561</v>
      </c>
      <c r="DH17">
        <v>5</v>
      </c>
      <c r="DI17">
        <v>4</v>
      </c>
      <c r="DJ17">
        <v>3</v>
      </c>
      <c r="DK17">
        <v>3</v>
      </c>
      <c r="DL17" t="s">
        <v>561</v>
      </c>
      <c r="DM17">
        <v>4</v>
      </c>
      <c r="DN17">
        <v>3</v>
      </c>
      <c r="DO17">
        <v>3</v>
      </c>
      <c r="DP17">
        <v>4</v>
      </c>
      <c r="DQ17">
        <v>3</v>
      </c>
      <c r="DR17">
        <v>5</v>
      </c>
      <c r="DS17" t="s">
        <v>561</v>
      </c>
      <c r="DT17">
        <v>5</v>
      </c>
      <c r="DU17">
        <v>3</v>
      </c>
      <c r="DV17">
        <v>3</v>
      </c>
      <c r="DW17">
        <v>3</v>
      </c>
      <c r="DX17" t="s">
        <v>561</v>
      </c>
      <c r="DY17">
        <v>3</v>
      </c>
      <c r="DZ17">
        <v>4</v>
      </c>
      <c r="EA17">
        <v>2</v>
      </c>
      <c r="EB17">
        <v>3</v>
      </c>
      <c r="EC17">
        <v>1</v>
      </c>
      <c r="ED17">
        <v>2</v>
      </c>
      <c r="EE17">
        <v>2</v>
      </c>
      <c r="EF17" t="s">
        <v>295</v>
      </c>
      <c r="EG17">
        <v>1</v>
      </c>
      <c r="EI17">
        <v>1</v>
      </c>
      <c r="EK17">
        <v>1</v>
      </c>
      <c r="EL17">
        <v>1</v>
      </c>
      <c r="EM17">
        <v>1</v>
      </c>
      <c r="EN17">
        <v>1</v>
      </c>
      <c r="EO17" t="s">
        <v>296</v>
      </c>
      <c r="EP17">
        <v>4</v>
      </c>
      <c r="EQ17" t="s">
        <v>299</v>
      </c>
      <c r="ER17">
        <v>3</v>
      </c>
      <c r="ES17" t="s">
        <v>300</v>
      </c>
    </row>
    <row r="18" spans="1:150" ht="15">
      <c r="A18">
        <v>20</v>
      </c>
      <c r="B18" s="7" t="s">
        <v>627</v>
      </c>
      <c r="C18" t="s">
        <v>120</v>
      </c>
      <c r="D18" t="s">
        <v>352</v>
      </c>
      <c r="E18" t="s">
        <v>353</v>
      </c>
      <c r="F18" t="s">
        <v>591</v>
      </c>
      <c r="G18" t="s">
        <v>344</v>
      </c>
      <c r="H18" t="s">
        <v>344</v>
      </c>
      <c r="J18">
        <v>1</v>
      </c>
      <c r="K18">
        <v>1</v>
      </c>
      <c r="L18">
        <v>2</v>
      </c>
      <c r="M18">
        <v>1000</v>
      </c>
      <c r="N18">
        <v>3</v>
      </c>
      <c r="O18" t="s">
        <v>561</v>
      </c>
      <c r="P18" t="s">
        <v>561</v>
      </c>
      <c r="Q18">
        <v>3</v>
      </c>
      <c r="R18">
        <v>3</v>
      </c>
      <c r="S18">
        <v>2</v>
      </c>
      <c r="T18">
        <v>3</v>
      </c>
      <c r="U18">
        <v>2</v>
      </c>
      <c r="V18">
        <v>2</v>
      </c>
      <c r="W18">
        <v>1</v>
      </c>
      <c r="X18">
        <v>1</v>
      </c>
      <c r="Z18" t="s">
        <v>561</v>
      </c>
      <c r="AA18">
        <v>4</v>
      </c>
      <c r="AB18" t="s">
        <v>561</v>
      </c>
      <c r="AC18">
        <v>3</v>
      </c>
      <c r="AD18" t="s">
        <v>561</v>
      </c>
      <c r="AE18" t="s">
        <v>561</v>
      </c>
      <c r="AF18">
        <v>2</v>
      </c>
      <c r="AG18" t="s">
        <v>561</v>
      </c>
      <c r="AI18">
        <v>3</v>
      </c>
      <c r="AJ18">
        <v>2</v>
      </c>
      <c r="AK18">
        <v>3</v>
      </c>
      <c r="AL18">
        <v>3</v>
      </c>
      <c r="AM18">
        <v>3</v>
      </c>
      <c r="AN18">
        <v>2</v>
      </c>
      <c r="AO18">
        <v>2</v>
      </c>
      <c r="AP18">
        <v>2</v>
      </c>
      <c r="AQ18">
        <v>2</v>
      </c>
      <c r="AS18" t="s">
        <v>355</v>
      </c>
      <c r="BB18" t="s">
        <v>356</v>
      </c>
      <c r="BC18" t="s">
        <v>127</v>
      </c>
      <c r="BD18" t="s">
        <v>127</v>
      </c>
      <c r="BE18" t="s">
        <v>592</v>
      </c>
      <c r="BF18">
        <v>2</v>
      </c>
      <c r="BG18">
        <v>2</v>
      </c>
      <c r="BH18">
        <v>5000</v>
      </c>
      <c r="BI18">
        <v>4</v>
      </c>
      <c r="BJ18">
        <v>4</v>
      </c>
      <c r="BK18">
        <v>3</v>
      </c>
      <c r="BL18">
        <v>5</v>
      </c>
      <c r="BM18">
        <v>1</v>
      </c>
      <c r="BN18">
        <v>5</v>
      </c>
      <c r="BO18">
        <v>5</v>
      </c>
      <c r="BP18">
        <v>4</v>
      </c>
      <c r="BQ18">
        <v>3</v>
      </c>
      <c r="BR18">
        <v>3</v>
      </c>
      <c r="BS18">
        <v>2</v>
      </c>
      <c r="BT18">
        <v>4</v>
      </c>
      <c r="BU18">
        <v>3</v>
      </c>
      <c r="BV18">
        <v>4</v>
      </c>
      <c r="BW18">
        <v>3</v>
      </c>
      <c r="BX18">
        <v>4</v>
      </c>
      <c r="BY18">
        <v>2</v>
      </c>
      <c r="BZ18">
        <v>4</v>
      </c>
      <c r="CA18">
        <v>4</v>
      </c>
      <c r="CB18">
        <v>3</v>
      </c>
      <c r="CC18">
        <v>3</v>
      </c>
      <c r="CD18">
        <v>2</v>
      </c>
      <c r="CE18">
        <v>2</v>
      </c>
      <c r="CF18">
        <v>4</v>
      </c>
      <c r="CG18">
        <v>3</v>
      </c>
      <c r="CH18">
        <v>3</v>
      </c>
      <c r="CI18">
        <v>1</v>
      </c>
      <c r="CJ18">
        <v>2</v>
      </c>
      <c r="CK18">
        <v>2</v>
      </c>
      <c r="CL18" t="s">
        <v>358</v>
      </c>
      <c r="CN18">
        <v>1</v>
      </c>
      <c r="CO18">
        <v>1</v>
      </c>
      <c r="CQ18">
        <v>1</v>
      </c>
      <c r="CS18">
        <v>1</v>
      </c>
      <c r="CT18">
        <v>1</v>
      </c>
      <c r="CV18">
        <v>4</v>
      </c>
      <c r="CW18" t="s">
        <v>359</v>
      </c>
      <c r="CX18">
        <v>3</v>
      </c>
      <c r="CY18" t="s">
        <v>360</v>
      </c>
      <c r="CZ18">
        <v>1</v>
      </c>
      <c r="DA18">
        <v>2</v>
      </c>
      <c r="DB18">
        <v>1000</v>
      </c>
      <c r="DC18">
        <v>1</v>
      </c>
      <c r="DD18">
        <v>2</v>
      </c>
      <c r="DE18">
        <v>1</v>
      </c>
      <c r="DF18">
        <v>3</v>
      </c>
      <c r="DG18">
        <v>1</v>
      </c>
      <c r="DH18">
        <v>3</v>
      </c>
      <c r="DI18">
        <v>3</v>
      </c>
      <c r="DJ18">
        <v>2</v>
      </c>
      <c r="DK18">
        <v>1</v>
      </c>
      <c r="DL18">
        <v>1</v>
      </c>
      <c r="DM18">
        <v>2</v>
      </c>
      <c r="DN18">
        <v>2</v>
      </c>
      <c r="DO18">
        <v>2</v>
      </c>
      <c r="DP18">
        <v>3</v>
      </c>
      <c r="DQ18">
        <v>2</v>
      </c>
      <c r="DR18">
        <v>3</v>
      </c>
      <c r="DS18">
        <v>1</v>
      </c>
      <c r="DT18">
        <v>3</v>
      </c>
      <c r="DU18">
        <v>3</v>
      </c>
      <c r="DV18">
        <v>2</v>
      </c>
      <c r="DW18">
        <v>2</v>
      </c>
      <c r="DX18">
        <v>1</v>
      </c>
      <c r="DY18">
        <v>2</v>
      </c>
      <c r="DZ18">
        <v>2</v>
      </c>
      <c r="EA18">
        <v>4</v>
      </c>
      <c r="EB18">
        <v>4</v>
      </c>
      <c r="EC18">
        <v>1</v>
      </c>
      <c r="ED18">
        <v>3</v>
      </c>
      <c r="EE18">
        <v>3</v>
      </c>
      <c r="EF18" t="s">
        <v>286</v>
      </c>
      <c r="EI18">
        <v>1</v>
      </c>
      <c r="EJ18">
        <v>1</v>
      </c>
      <c r="EK18">
        <v>1</v>
      </c>
      <c r="EM18">
        <v>1</v>
      </c>
      <c r="EN18">
        <v>1</v>
      </c>
      <c r="EP18">
        <v>3</v>
      </c>
      <c r="EQ18" t="s">
        <v>361</v>
      </c>
      <c r="ER18">
        <v>3</v>
      </c>
      <c r="ES18" t="s">
        <v>362</v>
      </c>
    </row>
    <row r="19" spans="1:150" ht="15">
      <c r="A19">
        <v>21</v>
      </c>
      <c r="B19" s="7" t="s">
        <v>628</v>
      </c>
      <c r="C19" t="s">
        <v>120</v>
      </c>
      <c r="D19" t="s">
        <v>529</v>
      </c>
      <c r="E19" t="s">
        <v>215</v>
      </c>
      <c r="F19" s="3" t="s">
        <v>593</v>
      </c>
      <c r="G19" t="s">
        <v>344</v>
      </c>
      <c r="H19" t="s">
        <v>344</v>
      </c>
      <c r="J19">
        <v>1</v>
      </c>
      <c r="K19">
        <v>1</v>
      </c>
      <c r="L19">
        <v>3</v>
      </c>
      <c r="M19">
        <v>5000</v>
      </c>
      <c r="N19" t="s">
        <v>561</v>
      </c>
      <c r="O19" t="s">
        <v>561</v>
      </c>
      <c r="P19" t="s">
        <v>561</v>
      </c>
      <c r="Q19">
        <v>4</v>
      </c>
      <c r="R19">
        <v>4</v>
      </c>
      <c r="S19">
        <v>3</v>
      </c>
      <c r="T19">
        <v>3</v>
      </c>
      <c r="U19">
        <v>2</v>
      </c>
      <c r="V19" t="s">
        <v>561</v>
      </c>
      <c r="W19" t="s">
        <v>561</v>
      </c>
      <c r="X19">
        <v>2</v>
      </c>
      <c r="Y19" t="s">
        <v>535</v>
      </c>
      <c r="Z19" t="s">
        <v>561</v>
      </c>
      <c r="AA19">
        <v>4</v>
      </c>
      <c r="AB19" t="s">
        <v>561</v>
      </c>
      <c r="AC19">
        <v>4</v>
      </c>
      <c r="AD19">
        <v>2</v>
      </c>
      <c r="AE19" t="s">
        <v>561</v>
      </c>
      <c r="AF19">
        <v>5</v>
      </c>
      <c r="AG19" t="s">
        <v>561</v>
      </c>
      <c r="AI19">
        <v>4</v>
      </c>
      <c r="AJ19">
        <v>3</v>
      </c>
      <c r="AK19">
        <v>3</v>
      </c>
      <c r="AL19">
        <v>4</v>
      </c>
      <c r="AM19" t="s">
        <v>561</v>
      </c>
      <c r="AN19" t="s">
        <v>561</v>
      </c>
      <c r="AO19" t="s">
        <v>561</v>
      </c>
      <c r="AP19">
        <v>2</v>
      </c>
      <c r="AQ19">
        <v>2</v>
      </c>
      <c r="AS19" t="s">
        <v>186</v>
      </c>
      <c r="BB19" t="s">
        <v>530</v>
      </c>
      <c r="BC19" t="s">
        <v>127</v>
      </c>
      <c r="BD19" t="s">
        <v>127</v>
      </c>
      <c r="BE19" t="s">
        <v>594</v>
      </c>
      <c r="BF19">
        <v>1</v>
      </c>
      <c r="BG19">
        <v>2</v>
      </c>
      <c r="BH19">
        <v>550</v>
      </c>
      <c r="BI19">
        <v>3</v>
      </c>
      <c r="BJ19">
        <v>3</v>
      </c>
      <c r="BK19">
        <v>3</v>
      </c>
      <c r="BL19">
        <v>4</v>
      </c>
      <c r="BM19" t="s">
        <v>561</v>
      </c>
      <c r="BN19">
        <v>2</v>
      </c>
      <c r="BO19">
        <v>3</v>
      </c>
      <c r="BP19">
        <v>2</v>
      </c>
      <c r="BQ19">
        <v>2</v>
      </c>
      <c r="BR19" t="s">
        <v>561</v>
      </c>
      <c r="BS19">
        <v>4</v>
      </c>
      <c r="BT19">
        <v>2</v>
      </c>
      <c r="BU19">
        <v>3</v>
      </c>
      <c r="BV19">
        <v>3</v>
      </c>
      <c r="BW19">
        <v>2</v>
      </c>
      <c r="BX19">
        <v>2</v>
      </c>
      <c r="BY19" t="s">
        <v>561</v>
      </c>
      <c r="BZ19">
        <v>3</v>
      </c>
      <c r="CA19">
        <v>4</v>
      </c>
      <c r="CB19">
        <v>2</v>
      </c>
      <c r="CC19">
        <v>2</v>
      </c>
      <c r="CD19" t="s">
        <v>561</v>
      </c>
      <c r="CE19">
        <v>4</v>
      </c>
      <c r="CF19">
        <v>2</v>
      </c>
      <c r="CG19">
        <v>2</v>
      </c>
      <c r="CH19">
        <v>1</v>
      </c>
      <c r="CI19">
        <v>2</v>
      </c>
      <c r="CJ19">
        <v>4</v>
      </c>
      <c r="CK19">
        <v>1</v>
      </c>
      <c r="CL19" t="s">
        <v>191</v>
      </c>
      <c r="CM19">
        <v>1</v>
      </c>
      <c r="CN19">
        <v>1</v>
      </c>
      <c r="CO19">
        <v>1</v>
      </c>
      <c r="CP19">
        <v>1</v>
      </c>
      <c r="CQ19">
        <v>1</v>
      </c>
      <c r="CR19">
        <v>1</v>
      </c>
      <c r="CS19">
        <v>1</v>
      </c>
      <c r="CT19">
        <v>1</v>
      </c>
      <c r="CV19">
        <v>3</v>
      </c>
      <c r="CW19" t="s">
        <v>531</v>
      </c>
      <c r="CX19">
        <v>3</v>
      </c>
      <c r="CY19" t="s">
        <v>532</v>
      </c>
      <c r="CZ19">
        <v>1</v>
      </c>
      <c r="DA19">
        <v>2</v>
      </c>
      <c r="DB19">
        <v>2500</v>
      </c>
      <c r="DC19">
        <v>2</v>
      </c>
      <c r="DD19">
        <v>2</v>
      </c>
      <c r="DE19">
        <v>1</v>
      </c>
      <c r="DF19">
        <v>1</v>
      </c>
      <c r="DG19" t="s">
        <v>561</v>
      </c>
      <c r="DH19">
        <v>2</v>
      </c>
      <c r="DI19">
        <v>2</v>
      </c>
      <c r="DJ19">
        <v>2</v>
      </c>
      <c r="DK19">
        <v>2</v>
      </c>
      <c r="DL19" t="s">
        <v>561</v>
      </c>
      <c r="DM19">
        <v>1</v>
      </c>
      <c r="DN19">
        <v>1</v>
      </c>
      <c r="DO19">
        <v>3</v>
      </c>
      <c r="DP19">
        <v>2</v>
      </c>
      <c r="DQ19">
        <v>2</v>
      </c>
      <c r="DR19">
        <v>2</v>
      </c>
      <c r="DS19" t="s">
        <v>561</v>
      </c>
      <c r="DT19">
        <v>2</v>
      </c>
      <c r="DU19">
        <v>1</v>
      </c>
      <c r="DV19">
        <v>1</v>
      </c>
      <c r="DW19">
        <v>2</v>
      </c>
      <c r="DX19" t="s">
        <v>561</v>
      </c>
      <c r="DY19">
        <v>1</v>
      </c>
      <c r="DZ19">
        <v>1</v>
      </c>
      <c r="EA19">
        <v>2</v>
      </c>
      <c r="EB19">
        <v>1</v>
      </c>
      <c r="EC19">
        <v>2</v>
      </c>
      <c r="ED19">
        <v>4</v>
      </c>
      <c r="EE19">
        <v>1</v>
      </c>
      <c r="EF19" t="s">
        <v>191</v>
      </c>
      <c r="EG19">
        <v>1</v>
      </c>
      <c r="EH19">
        <v>1</v>
      </c>
      <c r="EI19">
        <v>1</v>
      </c>
      <c r="EJ19">
        <v>1</v>
      </c>
      <c r="EK19">
        <v>1</v>
      </c>
      <c r="EL19">
        <v>1</v>
      </c>
      <c r="EM19">
        <v>1</v>
      </c>
      <c r="EN19">
        <v>1</v>
      </c>
      <c r="EP19">
        <v>3</v>
      </c>
      <c r="EQ19" t="s">
        <v>533</v>
      </c>
      <c r="ER19">
        <v>2</v>
      </c>
      <c r="ES19" t="s">
        <v>534</v>
      </c>
    </row>
    <row r="20" spans="1:150" ht="15">
      <c r="A20">
        <v>22</v>
      </c>
      <c r="B20" s="7" t="s">
        <v>629</v>
      </c>
      <c r="C20" t="s">
        <v>120</v>
      </c>
      <c r="D20" t="s">
        <v>182</v>
      </c>
      <c r="E20" t="s">
        <v>183</v>
      </c>
      <c r="F20" t="s">
        <v>184</v>
      </c>
      <c r="H20" t="s">
        <v>185</v>
      </c>
      <c r="J20">
        <v>1</v>
      </c>
      <c r="K20">
        <v>1</v>
      </c>
      <c r="L20">
        <v>5</v>
      </c>
      <c r="M20">
        <v>2500</v>
      </c>
      <c r="N20">
        <v>3</v>
      </c>
      <c r="O20">
        <v>2</v>
      </c>
      <c r="P20">
        <v>2</v>
      </c>
      <c r="Q20">
        <v>5</v>
      </c>
      <c r="R20">
        <v>5</v>
      </c>
      <c r="S20" t="s">
        <v>561</v>
      </c>
      <c r="T20">
        <v>5</v>
      </c>
      <c r="U20">
        <v>5</v>
      </c>
      <c r="V20" t="s">
        <v>561</v>
      </c>
      <c r="W20">
        <v>2</v>
      </c>
      <c r="X20" t="s">
        <v>561</v>
      </c>
      <c r="Z20">
        <v>5</v>
      </c>
      <c r="AA20">
        <v>5</v>
      </c>
      <c r="AB20">
        <v>2</v>
      </c>
      <c r="AC20">
        <v>5</v>
      </c>
      <c r="AD20">
        <v>5</v>
      </c>
      <c r="AE20" t="s">
        <v>561</v>
      </c>
      <c r="AF20" t="s">
        <v>561</v>
      </c>
      <c r="AG20">
        <v>5</v>
      </c>
      <c r="AH20">
        <v>3</v>
      </c>
      <c r="AI20">
        <v>3</v>
      </c>
      <c r="AJ20">
        <v>3</v>
      </c>
      <c r="AK20">
        <v>2</v>
      </c>
      <c r="AL20">
        <v>2</v>
      </c>
      <c r="AM20">
        <v>4</v>
      </c>
      <c r="AN20">
        <v>2</v>
      </c>
      <c r="AO20">
        <v>3</v>
      </c>
      <c r="AP20">
        <v>2</v>
      </c>
      <c r="AS20" t="s">
        <v>186</v>
      </c>
      <c r="BB20" t="s">
        <v>187</v>
      </c>
      <c r="BC20" t="s">
        <v>127</v>
      </c>
      <c r="BD20" t="s">
        <v>127</v>
      </c>
      <c r="BE20" t="s">
        <v>595</v>
      </c>
      <c r="BF20">
        <v>1</v>
      </c>
      <c r="BG20">
        <v>4</v>
      </c>
      <c r="BI20">
        <v>4</v>
      </c>
      <c r="BJ20">
        <v>4</v>
      </c>
      <c r="BK20">
        <v>4</v>
      </c>
      <c r="BL20">
        <v>4</v>
      </c>
      <c r="BM20">
        <v>2</v>
      </c>
      <c r="BN20">
        <v>3</v>
      </c>
      <c r="BO20">
        <v>2</v>
      </c>
      <c r="BP20">
        <v>3</v>
      </c>
      <c r="BQ20">
        <v>4</v>
      </c>
      <c r="BR20">
        <v>1</v>
      </c>
      <c r="BS20">
        <v>2</v>
      </c>
      <c r="BT20">
        <v>1</v>
      </c>
      <c r="BU20">
        <v>4</v>
      </c>
      <c r="BV20">
        <v>4</v>
      </c>
      <c r="BW20">
        <v>4</v>
      </c>
      <c r="BX20">
        <v>3</v>
      </c>
      <c r="BY20">
        <v>1</v>
      </c>
      <c r="BZ20">
        <v>1</v>
      </c>
      <c r="CA20">
        <v>1</v>
      </c>
      <c r="CB20">
        <v>2</v>
      </c>
      <c r="CC20">
        <v>2</v>
      </c>
      <c r="CD20">
        <v>1</v>
      </c>
      <c r="CE20">
        <v>1</v>
      </c>
      <c r="CF20">
        <v>1</v>
      </c>
      <c r="CG20">
        <v>5</v>
      </c>
      <c r="CH20">
        <v>4</v>
      </c>
      <c r="CI20">
        <v>1</v>
      </c>
      <c r="CJ20">
        <v>3</v>
      </c>
      <c r="CK20">
        <v>2</v>
      </c>
      <c r="CL20" t="s">
        <v>189</v>
      </c>
      <c r="CM20">
        <v>1</v>
      </c>
      <c r="CN20">
        <v>1</v>
      </c>
      <c r="CO20">
        <v>1</v>
      </c>
      <c r="CP20">
        <v>1</v>
      </c>
      <c r="CQ20">
        <v>1</v>
      </c>
      <c r="CR20">
        <v>1</v>
      </c>
      <c r="CS20">
        <v>1</v>
      </c>
      <c r="CV20">
        <v>3</v>
      </c>
      <c r="CY20" t="s">
        <v>190</v>
      </c>
      <c r="CZ20">
        <v>1</v>
      </c>
      <c r="DA20">
        <v>4</v>
      </c>
      <c r="DC20">
        <v>4</v>
      </c>
      <c r="DD20">
        <v>4</v>
      </c>
      <c r="DE20">
        <v>3</v>
      </c>
      <c r="DF20">
        <v>3</v>
      </c>
      <c r="DG20">
        <v>2</v>
      </c>
      <c r="DH20">
        <v>1</v>
      </c>
      <c r="DI20">
        <v>1</v>
      </c>
      <c r="DJ20">
        <v>1</v>
      </c>
      <c r="DK20">
        <v>2</v>
      </c>
      <c r="DL20">
        <v>1</v>
      </c>
      <c r="DM20">
        <v>1</v>
      </c>
      <c r="DN20">
        <v>2</v>
      </c>
      <c r="DO20">
        <v>4</v>
      </c>
      <c r="DP20">
        <v>4</v>
      </c>
      <c r="DQ20">
        <v>3</v>
      </c>
      <c r="DR20">
        <v>4</v>
      </c>
      <c r="DS20">
        <v>1</v>
      </c>
      <c r="DT20">
        <v>1</v>
      </c>
      <c r="DU20">
        <v>2</v>
      </c>
      <c r="DV20">
        <v>1</v>
      </c>
      <c r="DW20">
        <v>1</v>
      </c>
      <c r="DX20">
        <v>2</v>
      </c>
      <c r="DY20">
        <v>1</v>
      </c>
      <c r="DZ20">
        <v>2</v>
      </c>
      <c r="EA20">
        <v>5</v>
      </c>
      <c r="EB20">
        <v>4</v>
      </c>
      <c r="EC20">
        <v>1</v>
      </c>
      <c r="ED20">
        <v>2</v>
      </c>
      <c r="EE20">
        <v>2</v>
      </c>
      <c r="EF20" t="s">
        <v>191</v>
      </c>
      <c r="EG20">
        <v>1</v>
      </c>
      <c r="EH20">
        <v>1</v>
      </c>
      <c r="EI20">
        <v>1</v>
      </c>
      <c r="EJ20">
        <v>1</v>
      </c>
      <c r="EK20">
        <v>1</v>
      </c>
      <c r="EL20">
        <v>1</v>
      </c>
      <c r="EM20">
        <v>1</v>
      </c>
      <c r="EN20">
        <v>1</v>
      </c>
      <c r="EP20">
        <v>3</v>
      </c>
    </row>
    <row r="21" spans="1:150" ht="15">
      <c r="A21">
        <v>23</v>
      </c>
      <c r="B21" s="7" t="s">
        <v>630</v>
      </c>
      <c r="C21" t="s">
        <v>120</v>
      </c>
      <c r="D21" t="s">
        <v>342</v>
      </c>
      <c r="E21" t="s">
        <v>193</v>
      </c>
      <c r="F21" t="s">
        <v>596</v>
      </c>
      <c r="G21" t="s">
        <v>344</v>
      </c>
      <c r="H21" t="s">
        <v>344</v>
      </c>
      <c r="J21">
        <v>1</v>
      </c>
      <c r="K21">
        <v>1</v>
      </c>
      <c r="L21">
        <v>4</v>
      </c>
      <c r="M21">
        <v>4000</v>
      </c>
      <c r="N21">
        <v>2</v>
      </c>
      <c r="O21" t="s">
        <v>561</v>
      </c>
      <c r="P21">
        <v>2</v>
      </c>
      <c r="Q21">
        <v>3</v>
      </c>
      <c r="R21">
        <v>4</v>
      </c>
      <c r="S21" t="s">
        <v>561</v>
      </c>
      <c r="T21">
        <v>4</v>
      </c>
      <c r="U21">
        <v>4</v>
      </c>
      <c r="V21">
        <v>3</v>
      </c>
      <c r="W21">
        <v>3</v>
      </c>
      <c r="X21">
        <v>2</v>
      </c>
      <c r="Z21" t="s">
        <v>561</v>
      </c>
      <c r="AA21">
        <v>4</v>
      </c>
      <c r="AB21" t="s">
        <v>561</v>
      </c>
      <c r="AC21">
        <v>4</v>
      </c>
      <c r="AD21">
        <v>2</v>
      </c>
      <c r="AE21" t="s">
        <v>561</v>
      </c>
      <c r="AF21" t="s">
        <v>561</v>
      </c>
      <c r="AG21">
        <v>3</v>
      </c>
      <c r="AI21">
        <v>3</v>
      </c>
      <c r="AJ21">
        <v>3</v>
      </c>
      <c r="AK21">
        <v>3</v>
      </c>
      <c r="AL21">
        <v>3</v>
      </c>
      <c r="AM21">
        <v>2</v>
      </c>
      <c r="AN21">
        <v>3</v>
      </c>
      <c r="AO21">
        <v>1</v>
      </c>
      <c r="AP21">
        <v>2</v>
      </c>
      <c r="AQ21">
        <v>1</v>
      </c>
      <c r="AS21" t="s">
        <v>229</v>
      </c>
      <c r="BB21" t="s">
        <v>345</v>
      </c>
      <c r="BC21" t="s">
        <v>127</v>
      </c>
      <c r="BD21" t="s">
        <v>127</v>
      </c>
      <c r="BE21" t="s">
        <v>597</v>
      </c>
      <c r="BF21">
        <v>1</v>
      </c>
      <c r="BG21">
        <v>3</v>
      </c>
      <c r="BH21">
        <v>10000</v>
      </c>
      <c r="BI21">
        <v>4</v>
      </c>
      <c r="BJ21">
        <v>4</v>
      </c>
      <c r="BK21">
        <v>3</v>
      </c>
      <c r="BL21">
        <v>5</v>
      </c>
      <c r="BM21">
        <v>2</v>
      </c>
      <c r="BN21">
        <v>3</v>
      </c>
      <c r="BO21">
        <v>4</v>
      </c>
      <c r="BP21">
        <v>3</v>
      </c>
      <c r="BQ21">
        <v>2</v>
      </c>
      <c r="BR21">
        <v>3</v>
      </c>
      <c r="BS21">
        <v>2</v>
      </c>
      <c r="BT21">
        <v>1</v>
      </c>
      <c r="BU21">
        <v>4</v>
      </c>
      <c r="BV21">
        <v>4</v>
      </c>
      <c r="BW21">
        <v>3</v>
      </c>
      <c r="BX21">
        <v>4</v>
      </c>
      <c r="BY21">
        <v>2</v>
      </c>
      <c r="BZ21">
        <v>3</v>
      </c>
      <c r="CA21">
        <v>4</v>
      </c>
      <c r="CB21">
        <v>2</v>
      </c>
      <c r="CC21">
        <v>2</v>
      </c>
      <c r="CD21">
        <v>3</v>
      </c>
      <c r="CE21">
        <v>2</v>
      </c>
      <c r="CF21">
        <v>1</v>
      </c>
      <c r="CG21">
        <v>3</v>
      </c>
      <c r="CH21">
        <v>3</v>
      </c>
      <c r="CI21">
        <v>2</v>
      </c>
      <c r="CJ21">
        <v>2</v>
      </c>
      <c r="CK21">
        <v>3</v>
      </c>
      <c r="CL21" t="s">
        <v>180</v>
      </c>
      <c r="CM21">
        <v>1</v>
      </c>
      <c r="CN21">
        <v>1</v>
      </c>
      <c r="CO21">
        <v>1</v>
      </c>
      <c r="CP21">
        <v>1</v>
      </c>
      <c r="CS21">
        <v>1</v>
      </c>
      <c r="CV21">
        <v>4</v>
      </c>
      <c r="CW21" t="s">
        <v>347</v>
      </c>
      <c r="CX21">
        <v>2</v>
      </c>
      <c r="CY21" t="s">
        <v>348</v>
      </c>
      <c r="CZ21">
        <v>1</v>
      </c>
      <c r="DA21">
        <v>2</v>
      </c>
      <c r="DB21">
        <v>0</v>
      </c>
      <c r="DC21">
        <v>3</v>
      </c>
      <c r="DD21">
        <v>3</v>
      </c>
      <c r="DE21">
        <v>3</v>
      </c>
      <c r="DF21">
        <v>4</v>
      </c>
      <c r="DG21">
        <v>2</v>
      </c>
      <c r="DH21">
        <v>3</v>
      </c>
      <c r="DI21">
        <v>4</v>
      </c>
      <c r="DJ21">
        <v>3</v>
      </c>
      <c r="DK21">
        <v>2</v>
      </c>
      <c r="DL21">
        <v>2</v>
      </c>
      <c r="DM21">
        <v>2</v>
      </c>
      <c r="DN21">
        <v>1</v>
      </c>
      <c r="DO21">
        <v>4</v>
      </c>
      <c r="DP21">
        <v>3</v>
      </c>
      <c r="DQ21">
        <v>3</v>
      </c>
      <c r="DR21">
        <v>4</v>
      </c>
      <c r="DS21">
        <v>2</v>
      </c>
      <c r="DT21">
        <v>3</v>
      </c>
      <c r="DU21">
        <v>4</v>
      </c>
      <c r="DV21">
        <v>3</v>
      </c>
      <c r="DW21">
        <v>2</v>
      </c>
      <c r="DX21">
        <v>2</v>
      </c>
      <c r="DY21">
        <v>2</v>
      </c>
      <c r="DZ21">
        <v>1</v>
      </c>
      <c r="EA21">
        <v>3</v>
      </c>
      <c r="EB21">
        <v>3</v>
      </c>
      <c r="EC21">
        <v>2</v>
      </c>
      <c r="ED21">
        <v>2</v>
      </c>
      <c r="EE21">
        <v>3</v>
      </c>
      <c r="EF21" t="s">
        <v>349</v>
      </c>
      <c r="EG21">
        <v>1</v>
      </c>
      <c r="EH21">
        <v>1</v>
      </c>
      <c r="EI21">
        <v>1</v>
      </c>
      <c r="EJ21">
        <v>1</v>
      </c>
      <c r="EK21">
        <v>1</v>
      </c>
      <c r="EP21">
        <v>4</v>
      </c>
      <c r="EQ21" t="s">
        <v>350</v>
      </c>
      <c r="ER21">
        <v>2</v>
      </c>
      <c r="ES21" t="s">
        <v>351</v>
      </c>
    </row>
    <row r="22" spans="1:150" ht="15">
      <c r="A22">
        <v>24</v>
      </c>
      <c r="B22" s="7" t="s">
        <v>631</v>
      </c>
      <c r="C22" t="s">
        <v>120</v>
      </c>
      <c r="D22" t="s">
        <v>553</v>
      </c>
      <c r="E22" t="s">
        <v>554</v>
      </c>
      <c r="F22" t="s">
        <v>555</v>
      </c>
      <c r="G22" t="s">
        <v>344</v>
      </c>
      <c r="H22" t="s">
        <v>344</v>
      </c>
      <c r="J22">
        <v>1</v>
      </c>
      <c r="K22">
        <v>1</v>
      </c>
      <c r="L22">
        <v>5</v>
      </c>
      <c r="M22">
        <v>6000</v>
      </c>
      <c r="N22">
        <v>3</v>
      </c>
      <c r="O22" t="s">
        <v>561</v>
      </c>
      <c r="P22">
        <v>3</v>
      </c>
      <c r="Q22">
        <v>5</v>
      </c>
      <c r="R22">
        <v>4</v>
      </c>
      <c r="S22">
        <v>5</v>
      </c>
      <c r="T22">
        <v>5</v>
      </c>
      <c r="U22">
        <v>5</v>
      </c>
      <c r="V22" t="s">
        <v>561</v>
      </c>
      <c r="W22">
        <v>3</v>
      </c>
      <c r="X22">
        <v>2</v>
      </c>
      <c r="Z22" t="s">
        <v>561</v>
      </c>
      <c r="AA22">
        <v>5</v>
      </c>
      <c r="AB22">
        <v>3</v>
      </c>
      <c r="AC22">
        <v>3</v>
      </c>
      <c r="AD22" t="s">
        <v>561</v>
      </c>
      <c r="AE22" t="s">
        <v>561</v>
      </c>
      <c r="AF22">
        <v>4</v>
      </c>
      <c r="AG22">
        <v>2</v>
      </c>
      <c r="AI22">
        <v>4</v>
      </c>
      <c r="AJ22">
        <v>3</v>
      </c>
      <c r="AK22">
        <v>4</v>
      </c>
      <c r="AL22">
        <v>3</v>
      </c>
      <c r="AM22">
        <v>3</v>
      </c>
      <c r="AN22">
        <v>4</v>
      </c>
      <c r="AO22">
        <v>1</v>
      </c>
      <c r="AP22">
        <v>2</v>
      </c>
      <c r="AQ22">
        <v>2</v>
      </c>
      <c r="AS22" t="s">
        <v>329</v>
      </c>
      <c r="BB22" t="s">
        <v>556</v>
      </c>
      <c r="BC22" t="s">
        <v>127</v>
      </c>
      <c r="BD22" t="s">
        <v>127</v>
      </c>
      <c r="BE22" t="s">
        <v>598</v>
      </c>
      <c r="BF22">
        <v>2</v>
      </c>
      <c r="BG22">
        <v>2</v>
      </c>
      <c r="BI22">
        <v>5</v>
      </c>
      <c r="BJ22">
        <v>3</v>
      </c>
      <c r="BK22">
        <v>3</v>
      </c>
      <c r="BL22">
        <v>4</v>
      </c>
      <c r="BM22">
        <v>1</v>
      </c>
      <c r="BN22">
        <v>1</v>
      </c>
      <c r="BO22">
        <v>2</v>
      </c>
      <c r="BP22">
        <v>1</v>
      </c>
      <c r="BQ22">
        <v>1</v>
      </c>
      <c r="BR22">
        <v>3</v>
      </c>
      <c r="BS22">
        <v>1</v>
      </c>
      <c r="BT22">
        <v>1</v>
      </c>
      <c r="BU22">
        <v>5</v>
      </c>
      <c r="BV22">
        <v>3</v>
      </c>
      <c r="BW22">
        <v>3</v>
      </c>
      <c r="BX22">
        <v>5</v>
      </c>
      <c r="BY22">
        <v>1</v>
      </c>
      <c r="BZ22">
        <v>1</v>
      </c>
      <c r="CA22">
        <v>1</v>
      </c>
      <c r="CB22">
        <v>1</v>
      </c>
      <c r="CC22">
        <v>1</v>
      </c>
      <c r="CD22">
        <v>4</v>
      </c>
      <c r="CE22">
        <v>1</v>
      </c>
      <c r="CF22">
        <v>2</v>
      </c>
      <c r="CG22">
        <v>1</v>
      </c>
      <c r="CH22">
        <v>1</v>
      </c>
      <c r="CI22">
        <v>1</v>
      </c>
      <c r="CJ22">
        <v>1</v>
      </c>
      <c r="CK22">
        <v>1</v>
      </c>
      <c r="CL22" t="s">
        <v>557</v>
      </c>
      <c r="CM22">
        <v>1</v>
      </c>
      <c r="CO22">
        <v>1</v>
      </c>
      <c r="CP22">
        <v>1</v>
      </c>
      <c r="CT22">
        <v>1</v>
      </c>
      <c r="CV22">
        <v>3</v>
      </c>
      <c r="CW22" t="s">
        <v>558</v>
      </c>
      <c r="CX22">
        <v>3</v>
      </c>
      <c r="CY22" t="s">
        <v>559</v>
      </c>
      <c r="CZ22">
        <v>2</v>
      </c>
      <c r="DA22">
        <v>1</v>
      </c>
      <c r="DC22">
        <v>4</v>
      </c>
      <c r="DD22">
        <v>3</v>
      </c>
      <c r="DE22">
        <v>3</v>
      </c>
      <c r="DF22">
        <v>4</v>
      </c>
      <c r="DG22">
        <v>1</v>
      </c>
      <c r="DH22">
        <v>1</v>
      </c>
      <c r="DI22">
        <v>1</v>
      </c>
      <c r="DJ22">
        <v>1</v>
      </c>
      <c r="DK22">
        <v>1</v>
      </c>
      <c r="DL22">
        <v>3</v>
      </c>
      <c r="DM22">
        <v>1</v>
      </c>
      <c r="DN22">
        <v>1</v>
      </c>
      <c r="DO22">
        <v>5</v>
      </c>
      <c r="DP22">
        <v>3</v>
      </c>
      <c r="DQ22">
        <v>3</v>
      </c>
      <c r="DR22">
        <v>3</v>
      </c>
      <c r="DS22">
        <v>1</v>
      </c>
      <c r="DT22">
        <v>1</v>
      </c>
      <c r="DU22">
        <v>1</v>
      </c>
      <c r="DV22">
        <v>1</v>
      </c>
      <c r="DW22">
        <v>1</v>
      </c>
      <c r="DX22">
        <v>3</v>
      </c>
      <c r="DY22">
        <v>1</v>
      </c>
      <c r="DZ22">
        <v>1</v>
      </c>
      <c r="EA22">
        <v>4</v>
      </c>
      <c r="EB22">
        <v>3</v>
      </c>
      <c r="EC22">
        <v>1</v>
      </c>
      <c r="ED22">
        <v>1</v>
      </c>
      <c r="EE22">
        <v>1</v>
      </c>
      <c r="EF22" t="s">
        <v>191</v>
      </c>
      <c r="EG22">
        <v>1</v>
      </c>
      <c r="EH22">
        <v>1</v>
      </c>
      <c r="EI22">
        <v>1</v>
      </c>
      <c r="EJ22">
        <v>1</v>
      </c>
      <c r="EK22">
        <v>1</v>
      </c>
      <c r="EL22">
        <v>1</v>
      </c>
      <c r="EM22">
        <v>1</v>
      </c>
      <c r="EN22">
        <v>1</v>
      </c>
      <c r="EP22">
        <v>3</v>
      </c>
      <c r="ES22" t="s">
        <v>560</v>
      </c>
    </row>
    <row r="23" spans="1:150" ht="15">
      <c r="A23">
        <v>25</v>
      </c>
      <c r="B23" s="7" t="s">
        <v>632</v>
      </c>
      <c r="C23" t="s">
        <v>120</v>
      </c>
      <c r="D23" t="s">
        <v>182</v>
      </c>
      <c r="E23" t="s">
        <v>183</v>
      </c>
      <c r="F23" t="s">
        <v>599</v>
      </c>
      <c r="G23" t="s">
        <v>176</v>
      </c>
      <c r="H23" t="s">
        <v>176</v>
      </c>
      <c r="J23">
        <v>1</v>
      </c>
      <c r="K23">
        <v>1</v>
      </c>
      <c r="L23">
        <v>2</v>
      </c>
      <c r="N23">
        <v>3</v>
      </c>
      <c r="O23" t="s">
        <v>561</v>
      </c>
      <c r="P23" t="s">
        <v>561</v>
      </c>
      <c r="Q23">
        <v>3</v>
      </c>
      <c r="R23">
        <v>3</v>
      </c>
      <c r="S23" t="s">
        <v>561</v>
      </c>
      <c r="T23">
        <v>3</v>
      </c>
      <c r="U23">
        <v>3</v>
      </c>
      <c r="V23">
        <v>5</v>
      </c>
      <c r="W23" t="s">
        <v>561</v>
      </c>
      <c r="X23" t="s">
        <v>561</v>
      </c>
      <c r="Z23">
        <v>3</v>
      </c>
      <c r="AA23">
        <v>3</v>
      </c>
      <c r="AB23">
        <v>3</v>
      </c>
      <c r="AC23">
        <v>3</v>
      </c>
      <c r="AD23" t="s">
        <v>561</v>
      </c>
      <c r="AE23">
        <v>5</v>
      </c>
      <c r="AF23" t="s">
        <v>561</v>
      </c>
      <c r="AG23" t="s">
        <v>561</v>
      </c>
      <c r="AI23" t="s">
        <v>561</v>
      </c>
      <c r="AJ23" t="s">
        <v>561</v>
      </c>
      <c r="AK23">
        <v>4</v>
      </c>
      <c r="AL23" t="s">
        <v>561</v>
      </c>
      <c r="AM23" t="s">
        <v>561</v>
      </c>
      <c r="AN23" t="s">
        <v>561</v>
      </c>
      <c r="AO23">
        <v>4</v>
      </c>
      <c r="AP23">
        <v>3</v>
      </c>
      <c r="AQ23">
        <v>2</v>
      </c>
      <c r="AS23" t="s">
        <v>283</v>
      </c>
      <c r="BB23" t="s">
        <v>284</v>
      </c>
      <c r="BC23" t="s">
        <v>127</v>
      </c>
      <c r="BD23" t="s">
        <v>127</v>
      </c>
      <c r="BE23" t="s">
        <v>600</v>
      </c>
      <c r="BF23">
        <v>3</v>
      </c>
      <c r="BG23">
        <v>1</v>
      </c>
      <c r="BI23">
        <v>1</v>
      </c>
      <c r="BJ23" t="s">
        <v>561</v>
      </c>
      <c r="BK23">
        <v>2</v>
      </c>
      <c r="BL23">
        <v>2</v>
      </c>
      <c r="BM23" t="s">
        <v>561</v>
      </c>
      <c r="BN23">
        <v>2</v>
      </c>
      <c r="BO23">
        <v>2</v>
      </c>
      <c r="BP23">
        <v>1</v>
      </c>
      <c r="BQ23" t="s">
        <v>561</v>
      </c>
      <c r="BR23" t="s">
        <v>561</v>
      </c>
      <c r="BS23">
        <v>2</v>
      </c>
      <c r="BT23">
        <v>1</v>
      </c>
      <c r="BU23">
        <v>2</v>
      </c>
      <c r="BV23" t="s">
        <v>561</v>
      </c>
      <c r="BW23">
        <v>2</v>
      </c>
      <c r="BX23">
        <v>2</v>
      </c>
      <c r="BY23" t="s">
        <v>561</v>
      </c>
      <c r="BZ23">
        <v>2</v>
      </c>
      <c r="CA23">
        <v>2</v>
      </c>
      <c r="CB23">
        <v>2</v>
      </c>
      <c r="CC23" t="s">
        <v>561</v>
      </c>
      <c r="CD23" t="s">
        <v>561</v>
      </c>
      <c r="CE23">
        <v>2</v>
      </c>
      <c r="CF23">
        <v>2</v>
      </c>
      <c r="CG23">
        <v>2</v>
      </c>
      <c r="CH23">
        <v>2</v>
      </c>
      <c r="CI23">
        <v>2</v>
      </c>
      <c r="CJ23">
        <v>2</v>
      </c>
      <c r="CK23">
        <v>2</v>
      </c>
      <c r="CL23" t="s">
        <v>286</v>
      </c>
      <c r="CO23">
        <v>1</v>
      </c>
      <c r="CP23">
        <v>1</v>
      </c>
      <c r="CQ23">
        <v>1</v>
      </c>
      <c r="CS23">
        <v>1</v>
      </c>
      <c r="CT23">
        <v>1</v>
      </c>
      <c r="CV23">
        <v>2</v>
      </c>
      <c r="CY23" t="s">
        <v>287</v>
      </c>
      <c r="CZ23">
        <v>3</v>
      </c>
      <c r="DA23">
        <v>1</v>
      </c>
      <c r="DC23">
        <v>1</v>
      </c>
      <c r="DD23">
        <v>1</v>
      </c>
      <c r="DE23">
        <v>1</v>
      </c>
      <c r="DF23">
        <v>1</v>
      </c>
      <c r="DG23" t="s">
        <v>561</v>
      </c>
      <c r="DH23">
        <v>1</v>
      </c>
      <c r="DI23">
        <v>1</v>
      </c>
      <c r="DJ23">
        <v>1</v>
      </c>
      <c r="DK23" t="s">
        <v>561</v>
      </c>
      <c r="DL23" t="s">
        <v>561</v>
      </c>
      <c r="DM23">
        <v>1</v>
      </c>
      <c r="DN23">
        <v>1</v>
      </c>
      <c r="DO23">
        <v>2</v>
      </c>
      <c r="DP23">
        <v>2</v>
      </c>
      <c r="DQ23">
        <v>2</v>
      </c>
      <c r="DR23">
        <v>2</v>
      </c>
      <c r="DS23">
        <v>2</v>
      </c>
      <c r="DT23">
        <v>2</v>
      </c>
      <c r="DU23">
        <v>2</v>
      </c>
      <c r="DV23">
        <v>2</v>
      </c>
      <c r="DW23">
        <v>2</v>
      </c>
      <c r="DX23">
        <v>2</v>
      </c>
      <c r="DY23">
        <v>2</v>
      </c>
      <c r="DZ23">
        <v>2</v>
      </c>
      <c r="EA23">
        <v>2</v>
      </c>
      <c r="EB23">
        <v>2</v>
      </c>
      <c r="EC23">
        <v>1</v>
      </c>
      <c r="ED23">
        <v>2</v>
      </c>
      <c r="EE23">
        <v>2</v>
      </c>
      <c r="EF23" t="s">
        <v>288</v>
      </c>
      <c r="EI23">
        <v>1</v>
      </c>
      <c r="EJ23">
        <v>1</v>
      </c>
      <c r="EK23">
        <v>1</v>
      </c>
      <c r="EL23">
        <v>1</v>
      </c>
      <c r="EM23">
        <v>1</v>
      </c>
      <c r="EN23">
        <v>1</v>
      </c>
      <c r="EP23">
        <v>2</v>
      </c>
    </row>
    <row r="24" spans="1:150" ht="15">
      <c r="A24">
        <v>26</v>
      </c>
      <c r="B24" s="7" t="s">
        <v>633</v>
      </c>
      <c r="C24" t="s">
        <v>120</v>
      </c>
      <c r="D24" t="s">
        <v>160</v>
      </c>
      <c r="E24" t="s">
        <v>161</v>
      </c>
      <c r="F24" t="s">
        <v>237</v>
      </c>
      <c r="G24" t="s">
        <v>233</v>
      </c>
      <c r="H24" t="s">
        <v>233</v>
      </c>
      <c r="J24">
        <v>1</v>
      </c>
      <c r="K24">
        <v>1</v>
      </c>
      <c r="L24">
        <v>2</v>
      </c>
      <c r="M24">
        <v>1700</v>
      </c>
      <c r="N24">
        <v>3</v>
      </c>
      <c r="O24">
        <v>4</v>
      </c>
      <c r="P24">
        <v>4</v>
      </c>
      <c r="Q24">
        <v>5</v>
      </c>
      <c r="R24">
        <v>5</v>
      </c>
      <c r="S24" t="s">
        <v>561</v>
      </c>
      <c r="T24">
        <v>4</v>
      </c>
      <c r="U24">
        <v>3</v>
      </c>
      <c r="V24">
        <v>3</v>
      </c>
      <c r="W24">
        <v>4</v>
      </c>
      <c r="X24">
        <v>4</v>
      </c>
      <c r="Z24" t="s">
        <v>509</v>
      </c>
      <c r="AA24">
        <v>4</v>
      </c>
      <c r="AB24">
        <v>4</v>
      </c>
      <c r="AC24" t="s">
        <v>561</v>
      </c>
      <c r="AD24" t="s">
        <v>561</v>
      </c>
      <c r="AE24" t="s">
        <v>561</v>
      </c>
      <c r="AF24">
        <v>3</v>
      </c>
      <c r="AG24">
        <v>5</v>
      </c>
      <c r="AH24">
        <v>3</v>
      </c>
      <c r="AI24">
        <v>3</v>
      </c>
      <c r="AJ24">
        <v>5</v>
      </c>
      <c r="AK24">
        <v>3</v>
      </c>
      <c r="AL24">
        <v>5</v>
      </c>
      <c r="AM24">
        <v>5</v>
      </c>
      <c r="AN24">
        <v>3</v>
      </c>
      <c r="AO24">
        <v>3</v>
      </c>
      <c r="AP24">
        <v>4</v>
      </c>
      <c r="AS24" t="s">
        <v>236</v>
      </c>
      <c r="BB24" t="s">
        <v>234</v>
      </c>
      <c r="BC24" t="s">
        <v>127</v>
      </c>
      <c r="BD24" t="s">
        <v>127</v>
      </c>
      <c r="BE24" t="s">
        <v>601</v>
      </c>
      <c r="BF24">
        <v>2</v>
      </c>
      <c r="BG24">
        <v>2</v>
      </c>
      <c r="BH24">
        <v>101000</v>
      </c>
      <c r="BI24">
        <v>5</v>
      </c>
      <c r="BJ24">
        <v>5</v>
      </c>
      <c r="BK24">
        <v>5</v>
      </c>
      <c r="BL24">
        <v>5</v>
      </c>
      <c r="BM24">
        <v>5</v>
      </c>
      <c r="BN24">
        <v>5</v>
      </c>
      <c r="BO24">
        <v>5</v>
      </c>
      <c r="BP24">
        <v>5</v>
      </c>
      <c r="BQ24">
        <v>5</v>
      </c>
      <c r="BR24">
        <v>5</v>
      </c>
      <c r="BS24">
        <v>5</v>
      </c>
      <c r="BT24">
        <v>5</v>
      </c>
    </row>
    <row r="25" spans="1:150" ht="15">
      <c r="A25">
        <v>28</v>
      </c>
      <c r="B25" s="7" t="s">
        <v>635</v>
      </c>
      <c r="C25" t="s">
        <v>120</v>
      </c>
      <c r="D25" t="s">
        <v>227</v>
      </c>
      <c r="E25" t="s">
        <v>173</v>
      </c>
      <c r="F25" s="3" t="s">
        <v>228</v>
      </c>
      <c r="G25" t="s">
        <v>176</v>
      </c>
      <c r="H25" t="s">
        <v>176</v>
      </c>
      <c r="I25" t="s">
        <v>266</v>
      </c>
      <c r="J25">
        <v>1</v>
      </c>
      <c r="K25">
        <v>1</v>
      </c>
      <c r="L25">
        <v>3</v>
      </c>
      <c r="N25">
        <v>2</v>
      </c>
      <c r="O25" t="s">
        <v>561</v>
      </c>
      <c r="P25" t="s">
        <v>561</v>
      </c>
      <c r="Q25">
        <v>5</v>
      </c>
      <c r="R25">
        <v>4</v>
      </c>
      <c r="S25">
        <v>3</v>
      </c>
      <c r="T25">
        <v>3</v>
      </c>
      <c r="U25">
        <v>2</v>
      </c>
      <c r="V25" t="s">
        <v>561</v>
      </c>
      <c r="W25" t="s">
        <v>561</v>
      </c>
      <c r="X25" t="s">
        <v>561</v>
      </c>
      <c r="Z25">
        <v>3</v>
      </c>
      <c r="AA25">
        <v>4</v>
      </c>
      <c r="AB25" t="s">
        <v>561</v>
      </c>
      <c r="AC25">
        <v>4</v>
      </c>
      <c r="AD25" t="s">
        <v>561</v>
      </c>
      <c r="AE25">
        <v>3</v>
      </c>
      <c r="AF25">
        <v>5</v>
      </c>
      <c r="AG25">
        <v>4</v>
      </c>
      <c r="AI25">
        <v>4</v>
      </c>
      <c r="AJ25">
        <v>3</v>
      </c>
      <c r="AK25">
        <v>5</v>
      </c>
      <c r="AL25">
        <v>3</v>
      </c>
      <c r="AM25">
        <v>2</v>
      </c>
      <c r="AN25">
        <v>5</v>
      </c>
      <c r="AO25">
        <v>4</v>
      </c>
      <c r="AP25">
        <v>2</v>
      </c>
      <c r="AQ25">
        <v>2</v>
      </c>
      <c r="AS25" t="s">
        <v>229</v>
      </c>
      <c r="BB25" t="s">
        <v>230</v>
      </c>
      <c r="BC25" t="s">
        <v>127</v>
      </c>
      <c r="BD25" t="s">
        <v>127</v>
      </c>
      <c r="BE25" t="s">
        <v>603</v>
      </c>
      <c r="BF25">
        <v>1</v>
      </c>
      <c r="BG25">
        <v>2</v>
      </c>
      <c r="BH25">
        <v>445</v>
      </c>
      <c r="BI25">
        <v>3</v>
      </c>
      <c r="BJ25">
        <v>2</v>
      </c>
      <c r="BK25">
        <v>1</v>
      </c>
      <c r="BL25">
        <v>4</v>
      </c>
      <c r="BM25">
        <v>1</v>
      </c>
      <c r="BN25">
        <v>2</v>
      </c>
      <c r="BO25">
        <v>3</v>
      </c>
      <c r="BP25">
        <v>1</v>
      </c>
      <c r="BQ25">
        <v>1</v>
      </c>
      <c r="BR25">
        <v>4</v>
      </c>
      <c r="BS25">
        <v>1</v>
      </c>
      <c r="BT25">
        <v>1</v>
      </c>
      <c r="BU25">
        <v>4</v>
      </c>
      <c r="BV25">
        <v>3</v>
      </c>
      <c r="BW25">
        <v>2</v>
      </c>
      <c r="BX25">
        <v>5</v>
      </c>
      <c r="BY25">
        <v>1</v>
      </c>
      <c r="BZ25">
        <v>2</v>
      </c>
      <c r="CA25">
        <v>2</v>
      </c>
      <c r="CB25">
        <v>1</v>
      </c>
      <c r="CC25">
        <v>1</v>
      </c>
      <c r="CD25">
        <v>3</v>
      </c>
      <c r="CE25">
        <v>1</v>
      </c>
      <c r="CF25">
        <v>1</v>
      </c>
      <c r="CG25">
        <v>3</v>
      </c>
      <c r="CH25">
        <v>3</v>
      </c>
      <c r="CI25">
        <v>1</v>
      </c>
      <c r="CJ25">
        <v>4</v>
      </c>
      <c r="CK25">
        <v>1</v>
      </c>
      <c r="CL25" t="s">
        <v>232</v>
      </c>
      <c r="CM25">
        <v>1</v>
      </c>
      <c r="CN25">
        <v>1</v>
      </c>
      <c r="CO25">
        <v>1</v>
      </c>
      <c r="CV25">
        <v>3</v>
      </c>
    </row>
    <row r="26" spans="1:150" ht="15">
      <c r="A26">
        <v>30</v>
      </c>
      <c r="B26" s="7" t="s">
        <v>637</v>
      </c>
      <c r="C26" t="s">
        <v>120</v>
      </c>
      <c r="D26" t="s">
        <v>333</v>
      </c>
      <c r="E26" t="s">
        <v>215</v>
      </c>
      <c r="F26" t="s">
        <v>604</v>
      </c>
      <c r="G26" t="s">
        <v>233</v>
      </c>
      <c r="H26" t="s">
        <v>233</v>
      </c>
      <c r="J26">
        <v>1</v>
      </c>
      <c r="K26">
        <v>1</v>
      </c>
      <c r="L26">
        <v>1</v>
      </c>
      <c r="M26">
        <v>150</v>
      </c>
      <c r="N26">
        <v>3</v>
      </c>
      <c r="O26" t="s">
        <v>561</v>
      </c>
      <c r="P26">
        <v>3</v>
      </c>
      <c r="Q26">
        <v>4</v>
      </c>
      <c r="R26">
        <v>3</v>
      </c>
      <c r="S26">
        <v>3</v>
      </c>
      <c r="T26">
        <v>3</v>
      </c>
      <c r="U26">
        <v>3</v>
      </c>
      <c r="V26">
        <v>1</v>
      </c>
      <c r="W26">
        <v>2</v>
      </c>
      <c r="X26">
        <v>2</v>
      </c>
      <c r="Z26">
        <v>2</v>
      </c>
      <c r="AA26">
        <v>3</v>
      </c>
      <c r="AB26">
        <v>2</v>
      </c>
      <c r="AC26">
        <v>3</v>
      </c>
      <c r="AD26" t="s">
        <v>561</v>
      </c>
      <c r="AE26" t="s">
        <v>561</v>
      </c>
      <c r="AF26">
        <v>3</v>
      </c>
      <c r="AG26">
        <v>2</v>
      </c>
      <c r="AI26">
        <v>4</v>
      </c>
      <c r="AJ26">
        <v>4</v>
      </c>
      <c r="AK26">
        <v>4</v>
      </c>
      <c r="AL26">
        <v>4</v>
      </c>
      <c r="AM26">
        <v>3</v>
      </c>
      <c r="AN26">
        <v>3</v>
      </c>
      <c r="AO26">
        <v>2</v>
      </c>
      <c r="AP26">
        <v>3</v>
      </c>
      <c r="AQ26">
        <v>4</v>
      </c>
      <c r="AS26" t="s">
        <v>335</v>
      </c>
      <c r="BB26" t="s">
        <v>336</v>
      </c>
      <c r="BC26" t="s">
        <v>127</v>
      </c>
      <c r="BD26" t="s">
        <v>127</v>
      </c>
      <c r="BE26" t="s">
        <v>605</v>
      </c>
      <c r="BF26">
        <v>3</v>
      </c>
      <c r="BG26">
        <v>1</v>
      </c>
      <c r="BH26">
        <v>300</v>
      </c>
      <c r="BI26">
        <v>3</v>
      </c>
      <c r="BJ26">
        <v>3</v>
      </c>
      <c r="BK26">
        <v>3</v>
      </c>
      <c r="BL26">
        <v>4</v>
      </c>
      <c r="BM26">
        <v>2</v>
      </c>
      <c r="BN26">
        <v>4</v>
      </c>
      <c r="BO26">
        <v>4</v>
      </c>
      <c r="BP26">
        <v>2</v>
      </c>
      <c r="BQ26">
        <v>3</v>
      </c>
      <c r="BR26">
        <v>4</v>
      </c>
      <c r="BS26">
        <v>2</v>
      </c>
      <c r="BT26">
        <v>3</v>
      </c>
      <c r="BU26">
        <v>3</v>
      </c>
      <c r="BV26">
        <v>3</v>
      </c>
      <c r="BW26">
        <v>3</v>
      </c>
      <c r="BX26">
        <v>4</v>
      </c>
      <c r="BY26">
        <v>2</v>
      </c>
      <c r="BZ26">
        <v>4</v>
      </c>
      <c r="CA26">
        <v>4</v>
      </c>
      <c r="CB26">
        <v>2</v>
      </c>
      <c r="CC26">
        <v>3</v>
      </c>
      <c r="CD26">
        <v>4</v>
      </c>
      <c r="CE26">
        <v>2</v>
      </c>
      <c r="CF26">
        <v>3</v>
      </c>
      <c r="CG26">
        <v>3</v>
      </c>
      <c r="CH26">
        <v>3</v>
      </c>
      <c r="CI26">
        <v>1</v>
      </c>
      <c r="CJ26">
        <v>3</v>
      </c>
      <c r="CK26">
        <v>1</v>
      </c>
      <c r="CL26" t="s">
        <v>180</v>
      </c>
      <c r="CM26">
        <v>1</v>
      </c>
      <c r="CN26">
        <v>1</v>
      </c>
      <c r="CO26">
        <v>1</v>
      </c>
      <c r="CP26">
        <v>1</v>
      </c>
      <c r="CS26">
        <v>1</v>
      </c>
      <c r="CV26">
        <v>3</v>
      </c>
      <c r="CW26" t="s">
        <v>338</v>
      </c>
      <c r="CX26">
        <v>2</v>
      </c>
      <c r="CY26" t="s">
        <v>339</v>
      </c>
      <c r="CZ26">
        <v>3</v>
      </c>
      <c r="DA26">
        <v>1</v>
      </c>
      <c r="DB26">
        <v>70</v>
      </c>
      <c r="DC26">
        <v>2</v>
      </c>
      <c r="DD26">
        <v>3</v>
      </c>
      <c r="DE26">
        <v>2</v>
      </c>
      <c r="DF26">
        <v>2</v>
      </c>
      <c r="DG26">
        <v>1</v>
      </c>
      <c r="DH26">
        <v>3</v>
      </c>
      <c r="DI26">
        <v>3</v>
      </c>
      <c r="DJ26">
        <v>2</v>
      </c>
      <c r="DK26">
        <v>3</v>
      </c>
      <c r="DL26">
        <v>1</v>
      </c>
      <c r="DM26">
        <v>2</v>
      </c>
      <c r="DN26">
        <v>2</v>
      </c>
      <c r="DO26">
        <v>2</v>
      </c>
      <c r="DP26">
        <v>3</v>
      </c>
      <c r="DQ26">
        <v>2</v>
      </c>
      <c r="DR26">
        <v>2</v>
      </c>
      <c r="DS26">
        <v>1</v>
      </c>
      <c r="DT26">
        <v>3</v>
      </c>
      <c r="DU26">
        <v>3</v>
      </c>
      <c r="DV26">
        <v>2</v>
      </c>
      <c r="DW26">
        <v>3</v>
      </c>
      <c r="DX26">
        <v>1</v>
      </c>
      <c r="DY26">
        <v>2</v>
      </c>
      <c r="DZ26">
        <v>2</v>
      </c>
      <c r="EA26">
        <v>3</v>
      </c>
      <c r="EB26">
        <v>3</v>
      </c>
      <c r="EC26">
        <v>1</v>
      </c>
      <c r="ED26">
        <v>3</v>
      </c>
      <c r="EE26">
        <v>3</v>
      </c>
      <c r="EF26" t="s">
        <v>331</v>
      </c>
      <c r="EH26">
        <v>1</v>
      </c>
      <c r="EI26">
        <v>1</v>
      </c>
      <c r="EM26">
        <v>1</v>
      </c>
      <c r="EP26">
        <v>2</v>
      </c>
      <c r="EQ26" t="s">
        <v>340</v>
      </c>
      <c r="ER26">
        <v>2</v>
      </c>
      <c r="ES26" t="s">
        <v>341</v>
      </c>
      <c r="ET26" s="4"/>
    </row>
    <row r="27" spans="1:150" ht="15">
      <c r="A27">
        <v>31</v>
      </c>
      <c r="B27" s="7" t="s">
        <v>638</v>
      </c>
      <c r="C27" t="s">
        <v>120</v>
      </c>
      <c r="D27" t="s">
        <v>121</v>
      </c>
      <c r="E27" t="s">
        <v>122</v>
      </c>
      <c r="F27" s="3" t="s">
        <v>124</v>
      </c>
      <c r="G27" t="s">
        <v>176</v>
      </c>
      <c r="H27" t="s">
        <v>252</v>
      </c>
      <c r="I27" t="s">
        <v>253</v>
      </c>
      <c r="J27">
        <v>3</v>
      </c>
      <c r="K27">
        <v>5</v>
      </c>
      <c r="L27">
        <v>5</v>
      </c>
      <c r="M27">
        <v>10000</v>
      </c>
      <c r="N27">
        <v>3</v>
      </c>
      <c r="O27">
        <v>4</v>
      </c>
      <c r="P27">
        <v>3</v>
      </c>
      <c r="Q27">
        <v>5</v>
      </c>
      <c r="R27">
        <v>3</v>
      </c>
      <c r="S27">
        <v>3</v>
      </c>
      <c r="T27">
        <v>3</v>
      </c>
      <c r="U27">
        <v>2</v>
      </c>
      <c r="V27" t="s">
        <v>561</v>
      </c>
      <c r="W27">
        <v>2</v>
      </c>
      <c r="X27">
        <v>2</v>
      </c>
      <c r="Y27" t="s">
        <v>551</v>
      </c>
      <c r="Z27">
        <v>5</v>
      </c>
      <c r="AA27">
        <v>5</v>
      </c>
      <c r="AB27">
        <v>5</v>
      </c>
      <c r="AC27">
        <v>3</v>
      </c>
      <c r="AD27">
        <v>3</v>
      </c>
      <c r="AE27">
        <v>2</v>
      </c>
      <c r="AF27">
        <v>3</v>
      </c>
      <c r="AG27">
        <v>4</v>
      </c>
      <c r="AH27">
        <v>5</v>
      </c>
      <c r="AI27">
        <v>4</v>
      </c>
      <c r="AJ27">
        <v>3</v>
      </c>
      <c r="AK27">
        <v>4</v>
      </c>
      <c r="AL27">
        <v>2</v>
      </c>
      <c r="AM27">
        <v>4</v>
      </c>
      <c r="AN27">
        <v>3</v>
      </c>
      <c r="AO27">
        <v>2</v>
      </c>
      <c r="AP27">
        <v>3</v>
      </c>
      <c r="AS27" t="s">
        <v>125</v>
      </c>
      <c r="AV27" t="s">
        <v>254</v>
      </c>
      <c r="BB27" t="s">
        <v>126</v>
      </c>
      <c r="BC27" t="s">
        <v>127</v>
      </c>
      <c r="BD27" t="s">
        <v>127</v>
      </c>
      <c r="BE27" t="s">
        <v>606</v>
      </c>
      <c r="BF27">
        <v>3</v>
      </c>
      <c r="BG27">
        <v>2</v>
      </c>
      <c r="BH27">
        <v>9000</v>
      </c>
      <c r="BI27">
        <v>5</v>
      </c>
      <c r="BJ27">
        <v>5</v>
      </c>
      <c r="BK27">
        <v>3</v>
      </c>
      <c r="BL27">
        <v>3</v>
      </c>
      <c r="BM27">
        <v>2</v>
      </c>
      <c r="BN27">
        <v>5</v>
      </c>
      <c r="BO27">
        <v>5</v>
      </c>
      <c r="BP27">
        <v>3</v>
      </c>
      <c r="BQ27">
        <v>1</v>
      </c>
      <c r="BR27">
        <v>3</v>
      </c>
      <c r="BS27">
        <v>1</v>
      </c>
      <c r="BT27">
        <v>2</v>
      </c>
      <c r="BU27">
        <v>4</v>
      </c>
      <c r="BV27">
        <v>5</v>
      </c>
      <c r="BW27">
        <v>4</v>
      </c>
      <c r="BX27">
        <v>3</v>
      </c>
      <c r="BY27">
        <v>2</v>
      </c>
      <c r="BZ27">
        <v>5</v>
      </c>
      <c r="CA27">
        <v>3</v>
      </c>
      <c r="CB27">
        <v>3</v>
      </c>
      <c r="CC27">
        <v>2</v>
      </c>
      <c r="CD27">
        <v>3</v>
      </c>
      <c r="CE27">
        <v>2</v>
      </c>
      <c r="CF27">
        <v>3</v>
      </c>
      <c r="CG27">
        <v>3</v>
      </c>
      <c r="CH27">
        <v>2</v>
      </c>
      <c r="CI27">
        <v>1</v>
      </c>
      <c r="CJ27">
        <v>1</v>
      </c>
      <c r="CK27">
        <v>1</v>
      </c>
      <c r="CL27" t="s">
        <v>129</v>
      </c>
      <c r="CM27">
        <v>1</v>
      </c>
      <c r="CN27">
        <v>1</v>
      </c>
      <c r="CO27">
        <v>1</v>
      </c>
      <c r="CS27">
        <v>1</v>
      </c>
      <c r="CU27" t="s">
        <v>130</v>
      </c>
      <c r="CV27">
        <v>3</v>
      </c>
      <c r="CW27" t="s">
        <v>131</v>
      </c>
      <c r="CX27">
        <v>2</v>
      </c>
      <c r="CY27" t="s">
        <v>132</v>
      </c>
      <c r="CZ27">
        <v>3</v>
      </c>
      <c r="DA27">
        <v>1</v>
      </c>
      <c r="DC27">
        <v>1</v>
      </c>
      <c r="DD27">
        <v>1</v>
      </c>
      <c r="DE27">
        <v>1</v>
      </c>
      <c r="DF27">
        <v>1</v>
      </c>
      <c r="DG27">
        <v>1</v>
      </c>
      <c r="DH27">
        <v>1</v>
      </c>
      <c r="DI27">
        <v>1</v>
      </c>
      <c r="DJ27">
        <v>1</v>
      </c>
      <c r="DK27">
        <v>1</v>
      </c>
      <c r="DL27">
        <v>1</v>
      </c>
      <c r="DM27">
        <v>1</v>
      </c>
      <c r="DN27">
        <v>1</v>
      </c>
      <c r="DO27">
        <v>2</v>
      </c>
      <c r="DP27">
        <v>2</v>
      </c>
      <c r="DQ27">
        <v>2</v>
      </c>
      <c r="DR27">
        <v>4</v>
      </c>
      <c r="DS27">
        <v>1</v>
      </c>
      <c r="DT27">
        <v>3</v>
      </c>
      <c r="DU27">
        <v>1</v>
      </c>
      <c r="DV27">
        <v>1</v>
      </c>
      <c r="DW27">
        <v>1</v>
      </c>
      <c r="DX27">
        <v>1</v>
      </c>
      <c r="DY27">
        <v>3</v>
      </c>
      <c r="DZ27">
        <v>2</v>
      </c>
      <c r="EA27">
        <v>3</v>
      </c>
      <c r="EB27">
        <v>3</v>
      </c>
      <c r="EC27">
        <v>1</v>
      </c>
      <c r="ED27">
        <v>1</v>
      </c>
      <c r="EE27">
        <v>3</v>
      </c>
      <c r="EF27" t="s">
        <v>133</v>
      </c>
      <c r="EI27">
        <v>1</v>
      </c>
      <c r="EM27">
        <v>1</v>
      </c>
      <c r="EP27">
        <v>1</v>
      </c>
      <c r="EQ27" t="s">
        <v>134</v>
      </c>
      <c r="ER27">
        <v>1</v>
      </c>
      <c r="ES27" t="s">
        <v>135</v>
      </c>
    </row>
    <row r="28" spans="1:150" ht="15">
      <c r="A28">
        <v>5</v>
      </c>
      <c r="B28" s="7" t="s">
        <v>612</v>
      </c>
      <c r="F28" t="s">
        <v>136</v>
      </c>
      <c r="G28" t="s">
        <v>137</v>
      </c>
      <c r="H28" t="s">
        <v>137</v>
      </c>
      <c r="J28">
        <v>1</v>
      </c>
      <c r="K28">
        <v>2</v>
      </c>
      <c r="L28">
        <v>1</v>
      </c>
      <c r="M28">
        <v>300</v>
      </c>
      <c r="N28">
        <v>2</v>
      </c>
      <c r="O28" t="s">
        <v>561</v>
      </c>
      <c r="P28" t="s">
        <v>561</v>
      </c>
      <c r="Q28">
        <v>4</v>
      </c>
      <c r="R28">
        <v>5</v>
      </c>
      <c r="S28" t="s">
        <v>561</v>
      </c>
      <c r="T28" t="s">
        <v>561</v>
      </c>
      <c r="U28" t="s">
        <v>561</v>
      </c>
      <c r="V28">
        <v>3</v>
      </c>
      <c r="W28" t="s">
        <v>561</v>
      </c>
      <c r="X28" t="s">
        <v>561</v>
      </c>
      <c r="Y28" t="s">
        <v>548</v>
      </c>
      <c r="Z28">
        <v>5</v>
      </c>
      <c r="AA28" t="s">
        <v>561</v>
      </c>
      <c r="AB28" t="s">
        <v>561</v>
      </c>
      <c r="AC28" t="s">
        <v>561</v>
      </c>
      <c r="AD28">
        <v>3</v>
      </c>
      <c r="AE28">
        <v>4</v>
      </c>
      <c r="AG28" t="s">
        <v>561</v>
      </c>
      <c r="AH28">
        <v>4</v>
      </c>
      <c r="AI28">
        <v>4</v>
      </c>
      <c r="AJ28">
        <v>5</v>
      </c>
      <c r="AK28">
        <v>4</v>
      </c>
      <c r="AL28">
        <v>4</v>
      </c>
      <c r="AM28">
        <v>3</v>
      </c>
      <c r="AN28">
        <v>5</v>
      </c>
      <c r="AO28">
        <v>4</v>
      </c>
      <c r="AP28">
        <v>2</v>
      </c>
      <c r="AS28" t="s">
        <v>138</v>
      </c>
      <c r="BB28" t="s">
        <v>139</v>
      </c>
      <c r="BC28" t="s">
        <v>140</v>
      </c>
      <c r="BD28" t="s">
        <v>140</v>
      </c>
      <c r="ES28" t="s">
        <v>141</v>
      </c>
    </row>
    <row r="29" spans="1:150" ht="15">
      <c r="A29">
        <v>15</v>
      </c>
      <c r="B29" s="8" t="s">
        <v>622</v>
      </c>
      <c r="C29" t="s">
        <v>120</v>
      </c>
      <c r="D29" t="s">
        <v>153</v>
      </c>
      <c r="E29" t="s">
        <v>154</v>
      </c>
      <c r="F29" t="s">
        <v>155</v>
      </c>
      <c r="H29" t="s">
        <v>156</v>
      </c>
      <c r="J29">
        <v>2</v>
      </c>
      <c r="K29">
        <v>3</v>
      </c>
      <c r="L29">
        <v>5</v>
      </c>
      <c r="M29">
        <v>10</v>
      </c>
      <c r="N29" t="s">
        <v>561</v>
      </c>
      <c r="O29" t="s">
        <v>561</v>
      </c>
      <c r="P29" t="s">
        <v>561</v>
      </c>
      <c r="Q29" t="s">
        <v>561</v>
      </c>
      <c r="R29" t="s">
        <v>561</v>
      </c>
      <c r="S29" t="s">
        <v>561</v>
      </c>
      <c r="T29" t="s">
        <v>561</v>
      </c>
      <c r="U29" t="s">
        <v>561</v>
      </c>
      <c r="V29" t="s">
        <v>561</v>
      </c>
      <c r="W29" t="s">
        <v>561</v>
      </c>
      <c r="X29" t="s">
        <v>561</v>
      </c>
      <c r="Y29" t="s">
        <v>549</v>
      </c>
      <c r="Z29">
        <v>4</v>
      </c>
      <c r="AA29" t="s">
        <v>561</v>
      </c>
      <c r="AB29" t="s">
        <v>561</v>
      </c>
      <c r="AC29" t="s">
        <v>561</v>
      </c>
      <c r="AD29" t="s">
        <v>561</v>
      </c>
      <c r="AE29">
        <v>4</v>
      </c>
      <c r="AF29" t="s">
        <v>561</v>
      </c>
      <c r="AG29">
        <v>4</v>
      </c>
      <c r="AH29">
        <v>3</v>
      </c>
      <c r="AI29">
        <v>3</v>
      </c>
      <c r="AJ29">
        <v>3</v>
      </c>
      <c r="AK29">
        <v>3</v>
      </c>
      <c r="AL29" t="s">
        <v>561</v>
      </c>
      <c r="AM29" t="s">
        <v>561</v>
      </c>
      <c r="AN29">
        <v>3</v>
      </c>
      <c r="AO29">
        <v>3</v>
      </c>
      <c r="AP29" t="s">
        <v>561</v>
      </c>
      <c r="AS29" t="s">
        <v>157</v>
      </c>
      <c r="BB29" t="s">
        <v>158</v>
      </c>
      <c r="BC29" t="s">
        <v>140</v>
      </c>
      <c r="BD29" t="s">
        <v>140</v>
      </c>
      <c r="ES29" t="s">
        <v>159</v>
      </c>
    </row>
    <row r="30" spans="1:150" ht="15">
      <c r="A30">
        <v>4</v>
      </c>
      <c r="B30" s="7" t="s">
        <v>611</v>
      </c>
      <c r="C30" t="s">
        <v>120</v>
      </c>
      <c r="D30" t="s">
        <v>539</v>
      </c>
      <c r="E30" t="s">
        <v>173</v>
      </c>
      <c r="F30" t="s">
        <v>540</v>
      </c>
      <c r="G30" t="s">
        <v>344</v>
      </c>
      <c r="H30" t="s">
        <v>344</v>
      </c>
      <c r="J30">
        <v>2</v>
      </c>
      <c r="K30">
        <v>3</v>
      </c>
      <c r="L30">
        <v>3</v>
      </c>
      <c r="M30">
        <v>4700</v>
      </c>
      <c r="N30">
        <v>3</v>
      </c>
      <c r="O30" t="s">
        <v>561</v>
      </c>
      <c r="P30">
        <v>4</v>
      </c>
      <c r="Q30" t="s">
        <v>561</v>
      </c>
      <c r="R30">
        <v>4</v>
      </c>
      <c r="S30" t="s">
        <v>561</v>
      </c>
      <c r="T30">
        <v>4</v>
      </c>
      <c r="U30">
        <v>4</v>
      </c>
      <c r="V30">
        <v>2</v>
      </c>
      <c r="W30">
        <v>2</v>
      </c>
      <c r="X30" t="s">
        <v>561</v>
      </c>
      <c r="Y30" t="s">
        <v>541</v>
      </c>
      <c r="Z30">
        <v>4</v>
      </c>
      <c r="AA30">
        <v>4</v>
      </c>
      <c r="AB30" t="s">
        <v>561</v>
      </c>
      <c r="AC30">
        <v>3</v>
      </c>
      <c r="AD30" t="s">
        <v>561</v>
      </c>
      <c r="AE30" t="s">
        <v>561</v>
      </c>
      <c r="AF30">
        <v>4</v>
      </c>
      <c r="AG30">
        <v>3</v>
      </c>
      <c r="AH30">
        <v>3</v>
      </c>
      <c r="AI30">
        <v>3</v>
      </c>
      <c r="AJ30">
        <v>4</v>
      </c>
      <c r="AK30">
        <v>4</v>
      </c>
      <c r="AL30" t="s">
        <v>561</v>
      </c>
      <c r="AM30">
        <v>3</v>
      </c>
      <c r="AN30" t="s">
        <v>561</v>
      </c>
      <c r="AO30" t="s">
        <v>561</v>
      </c>
      <c r="AP30">
        <v>4</v>
      </c>
      <c r="AQ30">
        <v>4</v>
      </c>
      <c r="AS30" t="s">
        <v>542</v>
      </c>
      <c r="BB30" t="s">
        <v>543</v>
      </c>
      <c r="BC30" t="s">
        <v>127</v>
      </c>
      <c r="BD30" t="s">
        <v>140</v>
      </c>
      <c r="BE30" t="s">
        <v>569</v>
      </c>
      <c r="BF30">
        <v>4</v>
      </c>
      <c r="BG30">
        <v>1</v>
      </c>
      <c r="BH30">
        <v>900</v>
      </c>
      <c r="BI30">
        <v>3</v>
      </c>
      <c r="BJ30">
        <v>2</v>
      </c>
      <c r="BK30">
        <v>2</v>
      </c>
      <c r="BL30">
        <v>3</v>
      </c>
      <c r="BM30" t="s">
        <v>561</v>
      </c>
      <c r="BN30">
        <v>4</v>
      </c>
      <c r="BO30">
        <v>3</v>
      </c>
      <c r="BP30">
        <v>3</v>
      </c>
      <c r="BQ30">
        <v>4</v>
      </c>
      <c r="BR30" t="s">
        <v>561</v>
      </c>
      <c r="BS30">
        <v>3</v>
      </c>
      <c r="BT30">
        <v>3</v>
      </c>
      <c r="BU30">
        <v>3</v>
      </c>
      <c r="BV30">
        <v>2</v>
      </c>
      <c r="BW30">
        <v>2</v>
      </c>
      <c r="BX30">
        <v>3</v>
      </c>
      <c r="BY30" t="s">
        <v>561</v>
      </c>
      <c r="BZ30">
        <v>4</v>
      </c>
      <c r="CA30">
        <v>3</v>
      </c>
      <c r="CB30">
        <v>3</v>
      </c>
      <c r="CC30">
        <v>4</v>
      </c>
      <c r="CD30" t="s">
        <v>561</v>
      </c>
      <c r="CE30">
        <v>3</v>
      </c>
      <c r="CF30">
        <v>3</v>
      </c>
      <c r="CG30">
        <v>4</v>
      </c>
      <c r="CH30">
        <v>4</v>
      </c>
      <c r="CI30">
        <v>1</v>
      </c>
      <c r="CJ30">
        <v>3</v>
      </c>
      <c r="CK30">
        <v>4</v>
      </c>
      <c r="CL30" t="s">
        <v>544</v>
      </c>
      <c r="CO30">
        <v>1</v>
      </c>
      <c r="CP30">
        <v>1</v>
      </c>
      <c r="CQ30">
        <v>1</v>
      </c>
      <c r="CR30">
        <v>1</v>
      </c>
      <c r="CS30">
        <v>1</v>
      </c>
      <c r="CT30">
        <v>1</v>
      </c>
      <c r="CU30" t="s">
        <v>545</v>
      </c>
      <c r="CV30">
        <v>3</v>
      </c>
      <c r="CW30" t="s">
        <v>546</v>
      </c>
      <c r="CX30">
        <v>3</v>
      </c>
      <c r="ES30" t="s">
        <v>547</v>
      </c>
    </row>
    <row r="31" spans="1:150" ht="15">
      <c r="A31">
        <v>16</v>
      </c>
      <c r="B31" s="7" t="s">
        <v>623</v>
      </c>
      <c r="C31" t="s">
        <v>120</v>
      </c>
      <c r="D31" t="s">
        <v>172</v>
      </c>
      <c r="E31" t="s">
        <v>173</v>
      </c>
      <c r="F31" t="s">
        <v>175</v>
      </c>
      <c r="G31" t="s">
        <v>176</v>
      </c>
      <c r="H31" t="s">
        <v>176</v>
      </c>
      <c r="J31">
        <v>2</v>
      </c>
      <c r="K31">
        <v>1</v>
      </c>
      <c r="L31">
        <v>1</v>
      </c>
      <c r="M31">
        <v>20</v>
      </c>
      <c r="N31">
        <v>3</v>
      </c>
      <c r="O31">
        <v>3</v>
      </c>
      <c r="P31">
        <v>3</v>
      </c>
      <c r="Q31">
        <v>3</v>
      </c>
      <c r="R31">
        <v>3</v>
      </c>
      <c r="S31">
        <v>3</v>
      </c>
      <c r="T31">
        <v>3</v>
      </c>
      <c r="U31">
        <v>3</v>
      </c>
      <c r="V31">
        <v>3</v>
      </c>
      <c r="W31">
        <v>3</v>
      </c>
      <c r="X31">
        <v>3</v>
      </c>
      <c r="Z31">
        <v>3</v>
      </c>
      <c r="AA31">
        <v>3</v>
      </c>
      <c r="AB31">
        <v>3</v>
      </c>
      <c r="AC31">
        <v>3</v>
      </c>
      <c r="AD31">
        <v>4</v>
      </c>
      <c r="AE31">
        <v>3</v>
      </c>
      <c r="AF31">
        <v>4</v>
      </c>
      <c r="AG31">
        <v>4</v>
      </c>
      <c r="AH31">
        <v>3</v>
      </c>
      <c r="AI31">
        <v>2</v>
      </c>
      <c r="AJ31">
        <v>4</v>
      </c>
      <c r="AK31">
        <v>3</v>
      </c>
      <c r="AL31">
        <v>2</v>
      </c>
      <c r="AM31">
        <v>2</v>
      </c>
      <c r="AN31">
        <v>3</v>
      </c>
      <c r="AO31">
        <v>3</v>
      </c>
      <c r="AP31">
        <v>2</v>
      </c>
      <c r="AS31" t="s">
        <v>177</v>
      </c>
      <c r="BB31" t="s">
        <v>259</v>
      </c>
      <c r="BC31" t="s">
        <v>127</v>
      </c>
      <c r="BD31" t="s">
        <v>140</v>
      </c>
      <c r="BE31" t="s">
        <v>585</v>
      </c>
      <c r="BF31">
        <v>4</v>
      </c>
      <c r="BG31">
        <v>1</v>
      </c>
      <c r="BH31">
        <v>10</v>
      </c>
      <c r="BI31">
        <v>2</v>
      </c>
      <c r="BJ31">
        <v>3</v>
      </c>
      <c r="BK31">
        <v>2</v>
      </c>
      <c r="BL31">
        <v>3</v>
      </c>
      <c r="BM31">
        <v>1</v>
      </c>
      <c r="BN31">
        <v>2</v>
      </c>
      <c r="BO31">
        <v>2</v>
      </c>
      <c r="BP31">
        <v>2</v>
      </c>
      <c r="BQ31">
        <v>2</v>
      </c>
      <c r="BR31">
        <v>1</v>
      </c>
      <c r="BS31">
        <v>3</v>
      </c>
      <c r="BT31">
        <v>1</v>
      </c>
      <c r="BU31">
        <v>1</v>
      </c>
      <c r="BV31">
        <v>2</v>
      </c>
      <c r="BW31">
        <v>1</v>
      </c>
      <c r="BX31">
        <v>2</v>
      </c>
      <c r="BY31">
        <v>1</v>
      </c>
      <c r="BZ31">
        <v>2</v>
      </c>
      <c r="CA31">
        <v>2</v>
      </c>
      <c r="CB31">
        <v>2</v>
      </c>
      <c r="CC31">
        <v>2</v>
      </c>
      <c r="CD31">
        <v>2</v>
      </c>
      <c r="CE31">
        <v>2</v>
      </c>
      <c r="CF31">
        <v>1</v>
      </c>
      <c r="CG31">
        <v>5</v>
      </c>
      <c r="CH31">
        <v>4</v>
      </c>
      <c r="CI31">
        <v>1</v>
      </c>
      <c r="CJ31">
        <v>2</v>
      </c>
      <c r="CK31">
        <v>2</v>
      </c>
      <c r="CL31" t="s">
        <v>180</v>
      </c>
      <c r="CM31">
        <v>1</v>
      </c>
      <c r="CN31">
        <v>1</v>
      </c>
      <c r="CO31">
        <v>1</v>
      </c>
      <c r="CP31">
        <v>1</v>
      </c>
      <c r="CS31">
        <v>1</v>
      </c>
      <c r="CV31">
        <v>2</v>
      </c>
      <c r="CW31" t="s">
        <v>181</v>
      </c>
      <c r="CX31">
        <v>1</v>
      </c>
      <c r="ES31" t="s">
        <v>174</v>
      </c>
    </row>
    <row r="32" spans="1:150" ht="15">
      <c r="A32">
        <v>29</v>
      </c>
      <c r="B32" s="7" t="s">
        <v>636</v>
      </c>
      <c r="C32" t="s">
        <v>142</v>
      </c>
      <c r="D32" t="s">
        <v>143</v>
      </c>
      <c r="E32" t="s">
        <v>144</v>
      </c>
      <c r="F32" s="3" t="s">
        <v>550</v>
      </c>
      <c r="G32" s="3"/>
    </row>
    <row r="34" spans="3:149">
      <c r="C34" t="s">
        <v>243</v>
      </c>
      <c r="J34">
        <f t="shared" ref="J34:AO34" si="0">AVERAGE(J4:J32)</f>
        <v>1.4814814814814814</v>
      </c>
      <c r="K34">
        <f t="shared" si="0"/>
        <v>1.52</v>
      </c>
      <c r="L34">
        <f t="shared" si="0"/>
        <v>2.9629629629629628</v>
      </c>
      <c r="M34">
        <f t="shared" si="0"/>
        <v>67647.826086956527</v>
      </c>
      <c r="N34">
        <f t="shared" si="0"/>
        <v>2.8</v>
      </c>
      <c r="O34">
        <f t="shared" si="0"/>
        <v>2.9</v>
      </c>
      <c r="P34">
        <f t="shared" si="0"/>
        <v>3.1764705882352939</v>
      </c>
      <c r="Q34">
        <f t="shared" si="0"/>
        <v>4</v>
      </c>
      <c r="R34">
        <f t="shared" si="0"/>
        <v>3.8846153846153846</v>
      </c>
      <c r="S34">
        <f t="shared" si="0"/>
        <v>3.375</v>
      </c>
      <c r="T34">
        <f t="shared" si="0"/>
        <v>3.6538461538461537</v>
      </c>
      <c r="U34">
        <f t="shared" si="0"/>
        <v>3.2</v>
      </c>
      <c r="V34">
        <f t="shared" si="0"/>
        <v>2.4375</v>
      </c>
      <c r="W34">
        <f t="shared" si="0"/>
        <v>2.4736842105263159</v>
      </c>
      <c r="X34">
        <f t="shared" si="0"/>
        <v>2.2307692307692308</v>
      </c>
      <c r="Y34" t="e">
        <f t="shared" si="0"/>
        <v>#DIV/0!</v>
      </c>
      <c r="Z34">
        <f t="shared" si="0"/>
        <v>4</v>
      </c>
      <c r="AA34">
        <f t="shared" si="0"/>
        <v>3.68</v>
      </c>
      <c r="AB34">
        <f t="shared" si="0"/>
        <v>2.8571428571428572</v>
      </c>
      <c r="AC34">
        <f t="shared" si="0"/>
        <v>3.3913043478260869</v>
      </c>
      <c r="AD34">
        <f t="shared" si="0"/>
        <v>2.8333333333333335</v>
      </c>
      <c r="AE34">
        <f t="shared" si="0"/>
        <v>3.4166666666666665</v>
      </c>
      <c r="AF34">
        <f t="shared" si="0"/>
        <v>3.5714285714285716</v>
      </c>
      <c r="AG34">
        <f t="shared" si="0"/>
        <v>3.2272727272727271</v>
      </c>
      <c r="AH34">
        <f t="shared" si="0"/>
        <v>3.4444444444444446</v>
      </c>
      <c r="AI34">
        <f t="shared" si="0"/>
        <v>3.7037037037037037</v>
      </c>
      <c r="AJ34">
        <f t="shared" si="0"/>
        <v>3.3846153846153846</v>
      </c>
      <c r="AK34">
        <f t="shared" si="0"/>
        <v>3.6785714285714284</v>
      </c>
      <c r="AL34">
        <f t="shared" si="0"/>
        <v>3.5416666666666665</v>
      </c>
      <c r="AM34">
        <f t="shared" si="0"/>
        <v>2.8095238095238093</v>
      </c>
      <c r="AN34">
        <f t="shared" si="0"/>
        <v>3.1</v>
      </c>
      <c r="AO34">
        <f t="shared" si="0"/>
        <v>2.7619047619047619</v>
      </c>
      <c r="AP34">
        <f t="shared" ref="AP34:CB34" si="1">AVERAGE(AP4:AP32)</f>
        <v>2.7692307692307692</v>
      </c>
      <c r="AQ34">
        <f t="shared" si="1"/>
        <v>2.8</v>
      </c>
      <c r="AR34" t="e">
        <f t="shared" si="1"/>
        <v>#DIV/0!</v>
      </c>
      <c r="AS34" t="e">
        <f t="shared" si="1"/>
        <v>#DIV/0!</v>
      </c>
      <c r="AV34" t="e">
        <f t="shared" si="1"/>
        <v>#DIV/0!</v>
      </c>
      <c r="BB34" t="e">
        <f t="shared" si="1"/>
        <v>#DIV/0!</v>
      </c>
      <c r="BC34" t="e">
        <f t="shared" si="1"/>
        <v>#DIV/0!</v>
      </c>
      <c r="BD34" t="e">
        <f t="shared" si="1"/>
        <v>#DIV/0!</v>
      </c>
      <c r="BE34" t="e">
        <f t="shared" si="1"/>
        <v>#DIV/0!</v>
      </c>
      <c r="BF34">
        <f t="shared" si="1"/>
        <v>2.3199999999999998</v>
      </c>
      <c r="BG34">
        <f t="shared" si="1"/>
        <v>2.2083333333333335</v>
      </c>
      <c r="BH34">
        <f t="shared" si="1"/>
        <v>8653.2352941176468</v>
      </c>
      <c r="BI34">
        <f t="shared" si="1"/>
        <v>3.375</v>
      </c>
      <c r="BJ34">
        <f t="shared" si="1"/>
        <v>3.625</v>
      </c>
      <c r="BK34">
        <f t="shared" si="1"/>
        <v>2.9166666666666665</v>
      </c>
      <c r="BL34">
        <f t="shared" si="1"/>
        <v>3.76</v>
      </c>
      <c r="BM34">
        <f t="shared" si="1"/>
        <v>1.9411764705882353</v>
      </c>
      <c r="BN34">
        <f t="shared" si="1"/>
        <v>3.3333333333333335</v>
      </c>
      <c r="BO34">
        <f t="shared" si="1"/>
        <v>3.48</v>
      </c>
      <c r="BP34">
        <f t="shared" si="1"/>
        <v>2.76</v>
      </c>
      <c r="BQ34">
        <f t="shared" si="1"/>
        <v>2.5833333333333335</v>
      </c>
      <c r="BR34">
        <f t="shared" si="1"/>
        <v>3.0555555555555554</v>
      </c>
      <c r="BS34">
        <f t="shared" si="1"/>
        <v>2.68</v>
      </c>
      <c r="BT34">
        <f t="shared" si="1"/>
        <v>2.25</v>
      </c>
      <c r="BU34">
        <f t="shared" si="1"/>
        <v>3.2857142857142856</v>
      </c>
      <c r="BV34">
        <f t="shared" si="1"/>
        <v>3.45</v>
      </c>
      <c r="BW34">
        <f t="shared" si="1"/>
        <v>2.8181818181818183</v>
      </c>
      <c r="BX34">
        <f t="shared" si="1"/>
        <v>3.5909090909090908</v>
      </c>
      <c r="BY34">
        <f t="shared" si="1"/>
        <v>1.8</v>
      </c>
      <c r="BZ34">
        <f t="shared" si="1"/>
        <v>3.0952380952380953</v>
      </c>
      <c r="CA34">
        <f t="shared" si="1"/>
        <v>3.0909090909090908</v>
      </c>
      <c r="CB34">
        <f t="shared" si="1"/>
        <v>2.5454545454545454</v>
      </c>
      <c r="CC34">
        <f t="shared" ref="CC34:CW34" si="2">AVERAGE(CC4:CC32)</f>
        <v>2.5238095238095237</v>
      </c>
      <c r="CD34">
        <f t="shared" si="2"/>
        <v>2.9375</v>
      </c>
      <c r="CE34">
        <f t="shared" si="2"/>
        <v>2.6818181818181817</v>
      </c>
      <c r="CF34">
        <f t="shared" si="2"/>
        <v>2.2857142857142856</v>
      </c>
      <c r="CG34">
        <f t="shared" si="2"/>
        <v>3.0869565217391304</v>
      </c>
      <c r="CH34">
        <f t="shared" si="2"/>
        <v>2.9565217391304346</v>
      </c>
      <c r="CI34">
        <f t="shared" si="2"/>
        <v>1.1818181818181819</v>
      </c>
      <c r="CJ34">
        <f t="shared" si="2"/>
        <v>2.347826086956522</v>
      </c>
      <c r="CK34">
        <f t="shared" si="2"/>
        <v>2.0869565217391304</v>
      </c>
      <c r="CL34" t="e">
        <f t="shared" si="2"/>
        <v>#DIV/0!</v>
      </c>
      <c r="CM34">
        <f>SUM(CM2:CM32)</f>
        <v>14</v>
      </c>
      <c r="CN34">
        <f t="shared" ref="CN34:CT34" si="3">SUM(CN2:CN32)</f>
        <v>16</v>
      </c>
      <c r="CO34">
        <f t="shared" si="3"/>
        <v>22</v>
      </c>
      <c r="CP34">
        <f t="shared" si="3"/>
        <v>13</v>
      </c>
      <c r="CQ34">
        <f t="shared" si="3"/>
        <v>12</v>
      </c>
      <c r="CR34">
        <f t="shared" si="3"/>
        <v>8</v>
      </c>
      <c r="CS34">
        <f t="shared" si="3"/>
        <v>19</v>
      </c>
      <c r="CT34">
        <f t="shared" si="3"/>
        <v>11</v>
      </c>
      <c r="CU34" t="e">
        <f t="shared" si="2"/>
        <v>#DIV/0!</v>
      </c>
      <c r="CV34">
        <f t="shared" si="2"/>
        <v>3.0909090909090908</v>
      </c>
      <c r="CW34" t="e">
        <f t="shared" si="2"/>
        <v>#DIV/0!</v>
      </c>
      <c r="CY34" t="e">
        <f t="shared" ref="CY34:EP34" si="4">AVERAGE(CY4:CY32)</f>
        <v>#DIV/0!</v>
      </c>
      <c r="CZ34">
        <f t="shared" si="4"/>
        <v>2.0555555555555554</v>
      </c>
      <c r="DA34">
        <f t="shared" si="4"/>
        <v>2.2352941176470589</v>
      </c>
      <c r="DB34">
        <f t="shared" si="4"/>
        <v>1030</v>
      </c>
      <c r="DC34">
        <f t="shared" si="4"/>
        <v>2.5555555555555554</v>
      </c>
      <c r="DD34">
        <f t="shared" si="4"/>
        <v>2.5555555555555554</v>
      </c>
      <c r="DE34">
        <f t="shared" si="4"/>
        <v>2.2941176470588234</v>
      </c>
      <c r="DF34">
        <f t="shared" si="4"/>
        <v>2.9444444444444446</v>
      </c>
      <c r="DG34">
        <f t="shared" si="4"/>
        <v>1.1818181818181819</v>
      </c>
      <c r="DH34">
        <f t="shared" si="4"/>
        <v>2.5555555555555554</v>
      </c>
      <c r="DI34">
        <f t="shared" si="4"/>
        <v>2.3333333333333335</v>
      </c>
      <c r="DJ34">
        <f t="shared" si="4"/>
        <v>2.2222222222222223</v>
      </c>
      <c r="DK34">
        <f t="shared" si="4"/>
        <v>1.8235294117647058</v>
      </c>
      <c r="DL34">
        <f t="shared" si="4"/>
        <v>1.8333333333333333</v>
      </c>
      <c r="DM34">
        <f t="shared" si="4"/>
        <v>2.2222222222222223</v>
      </c>
      <c r="DN34">
        <f t="shared" si="4"/>
        <v>2.1666666666666665</v>
      </c>
      <c r="DO34">
        <f t="shared" si="4"/>
        <v>3.0588235294117645</v>
      </c>
      <c r="DP34">
        <f t="shared" si="4"/>
        <v>2.8823529411764706</v>
      </c>
      <c r="DQ34">
        <f t="shared" si="4"/>
        <v>2.5625</v>
      </c>
      <c r="DR34">
        <f t="shared" si="4"/>
        <v>3.3529411764705883</v>
      </c>
      <c r="DS34">
        <f t="shared" si="4"/>
        <v>1.1818181818181819</v>
      </c>
      <c r="DT34">
        <f t="shared" si="4"/>
        <v>2.8235294117647061</v>
      </c>
      <c r="DU34">
        <f t="shared" si="4"/>
        <v>2.4705882352941178</v>
      </c>
      <c r="DV34">
        <f t="shared" si="4"/>
        <v>2.1764705882352939</v>
      </c>
      <c r="DW34">
        <f t="shared" si="4"/>
        <v>2</v>
      </c>
      <c r="DX34">
        <f t="shared" si="4"/>
        <v>2</v>
      </c>
      <c r="DY34">
        <f t="shared" si="4"/>
        <v>2.4117647058823528</v>
      </c>
      <c r="DZ34">
        <f t="shared" si="4"/>
        <v>2.2352941176470589</v>
      </c>
      <c r="EA34">
        <f t="shared" si="4"/>
        <v>3.0555555555555554</v>
      </c>
      <c r="EB34">
        <f t="shared" si="4"/>
        <v>3.0555555555555554</v>
      </c>
      <c r="EC34">
        <f t="shared" si="4"/>
        <v>1.1666666666666667</v>
      </c>
      <c r="ED34">
        <f t="shared" si="4"/>
        <v>2.3888888888888888</v>
      </c>
      <c r="EE34">
        <f t="shared" si="4"/>
        <v>2.3888888888888888</v>
      </c>
      <c r="EF34" t="e">
        <f t="shared" si="4"/>
        <v>#DIV/0!</v>
      </c>
      <c r="EG34">
        <f>SUM(EG4:EG32)</f>
        <v>8</v>
      </c>
      <c r="EH34">
        <f t="shared" ref="EH34:EN34" si="5">SUM(EH4:EH32)</f>
        <v>11</v>
      </c>
      <c r="EI34">
        <f t="shared" si="5"/>
        <v>16</v>
      </c>
      <c r="EJ34">
        <f t="shared" si="5"/>
        <v>9</v>
      </c>
      <c r="EK34">
        <f t="shared" si="5"/>
        <v>13</v>
      </c>
      <c r="EL34">
        <f t="shared" si="5"/>
        <v>9</v>
      </c>
      <c r="EM34">
        <f t="shared" si="5"/>
        <v>15</v>
      </c>
      <c r="EN34">
        <f t="shared" si="5"/>
        <v>12</v>
      </c>
      <c r="EO34" t="e">
        <f t="shared" si="4"/>
        <v>#DIV/0!</v>
      </c>
      <c r="EP34">
        <f t="shared" si="4"/>
        <v>2.8823529411764706</v>
      </c>
    </row>
    <row r="35" spans="3:149">
      <c r="J35">
        <f t="shared" ref="J35:AO35" si="6">STDEV(J4:J32)/(COUNT(J4:J32)-COUNTIF(J4:J32,"NA"))</f>
        <v>2.2300474169818049E-2</v>
      </c>
      <c r="K35">
        <f t="shared" si="6"/>
        <v>5.4292342021723991E-2</v>
      </c>
      <c r="L35">
        <f t="shared" si="6"/>
        <v>5.7635775422706946E-2</v>
      </c>
      <c r="M35">
        <f t="shared" si="6"/>
        <v>11065.888010115748</v>
      </c>
      <c r="N35">
        <f t="shared" si="6"/>
        <v>2.2727272727272728E-2</v>
      </c>
      <c r="O35">
        <f t="shared" si="6"/>
        <v>-0.1420612751445362</v>
      </c>
      <c r="P35">
        <f t="shared" si="6"/>
        <v>0.11556531545777367</v>
      </c>
      <c r="Q35">
        <f t="shared" si="6"/>
        <v>3.4716482537544245E-2</v>
      </c>
      <c r="R35">
        <f t="shared" si="6"/>
        <v>3.4007603473592378E-2</v>
      </c>
      <c r="S35">
        <f t="shared" si="6"/>
        <v>0.20069324297987159</v>
      </c>
      <c r="T35">
        <f t="shared" si="6"/>
        <v>3.8984162903222062E-2</v>
      </c>
      <c r="U35">
        <f t="shared" si="6"/>
        <v>5.3249777017025608E-2</v>
      </c>
      <c r="V35">
        <f t="shared" si="6"/>
        <v>0.26299556396765833</v>
      </c>
      <c r="W35">
        <f t="shared" si="6"/>
        <v>7.0099252016005004E-2</v>
      </c>
      <c r="X35" t="e">
        <f t="shared" si="6"/>
        <v>#DIV/0!</v>
      </c>
      <c r="Y35" t="e">
        <f t="shared" si="6"/>
        <v>#DIV/0!</v>
      </c>
      <c r="Z35">
        <f t="shared" si="6"/>
        <v>0.1336306209562122</v>
      </c>
      <c r="AA35">
        <f t="shared" si="6"/>
        <v>4.2968020522822011E-2</v>
      </c>
      <c r="AB35">
        <f t="shared" si="6"/>
        <v>0.94926229309864651</v>
      </c>
      <c r="AC35">
        <f t="shared" si="6"/>
        <v>3.8016585184979704E-2</v>
      </c>
      <c r="AD35">
        <f t="shared" si="6"/>
        <v>-0.37154695268180854</v>
      </c>
      <c r="AE35">
        <f t="shared" si="6"/>
        <v>-0.58225007644065729</v>
      </c>
      <c r="AF35">
        <f t="shared" si="6"/>
        <v>5.4383722617289548E-2</v>
      </c>
      <c r="AG35">
        <f t="shared" si="6"/>
        <v>6.8432990052448919E-2</v>
      </c>
      <c r="AH35">
        <f t="shared" si="6"/>
        <v>8.0720350806308835E-2</v>
      </c>
      <c r="AI35">
        <f t="shared" si="6"/>
        <v>3.1670985126915241E-2</v>
      </c>
      <c r="AJ35">
        <f t="shared" si="6"/>
        <v>3.349320635285416E-2</v>
      </c>
      <c r="AK35">
        <f t="shared" si="6"/>
        <v>2.7584768390253627E-2</v>
      </c>
      <c r="AL35">
        <f t="shared" si="6"/>
        <v>4.6576647131057129E-2</v>
      </c>
      <c r="AM35">
        <f t="shared" si="6"/>
        <v>8.636375260964646E-2</v>
      </c>
      <c r="AN35">
        <f t="shared" si="6"/>
        <v>8.50696309223401E-2</v>
      </c>
      <c r="AO35">
        <f t="shared" si="6"/>
        <v>7.1087621646874169E-2</v>
      </c>
      <c r="AP35">
        <f t="shared" ref="AP35:CB35" si="7">STDEV(AP4:AP32)/(COUNT(AP4:AP32)-COUNTIF(AP4:AP32,"NA"))</f>
        <v>3.3968311024337873E-2</v>
      </c>
      <c r="AQ35">
        <f t="shared" si="7"/>
        <v>5.0076483273026766E-2</v>
      </c>
      <c r="AR35" t="e">
        <f t="shared" si="7"/>
        <v>#DIV/0!</v>
      </c>
      <c r="AS35" t="e">
        <f t="shared" si="7"/>
        <v>#DIV/0!</v>
      </c>
      <c r="AV35" t="e">
        <f t="shared" si="7"/>
        <v>#DIV/0!</v>
      </c>
      <c r="BB35" t="e">
        <f t="shared" si="7"/>
        <v>#DIV/0!</v>
      </c>
      <c r="BC35" t="e">
        <f t="shared" si="7"/>
        <v>#DIV/0!</v>
      </c>
      <c r="BD35" t="e">
        <f t="shared" si="7"/>
        <v>#DIV/0!</v>
      </c>
      <c r="BE35" t="e">
        <f t="shared" si="7"/>
        <v>#DIV/0!</v>
      </c>
      <c r="BF35">
        <f t="shared" si="7"/>
        <v>3.7806525010020867E-2</v>
      </c>
      <c r="BG35">
        <f t="shared" si="7"/>
        <v>4.437481418085467E-2</v>
      </c>
      <c r="BH35">
        <f t="shared" si="7"/>
        <v>1415.7615334227871</v>
      </c>
      <c r="BI35">
        <f t="shared" si="7"/>
        <v>4.9344349202565294E-2</v>
      </c>
      <c r="BJ35">
        <f t="shared" si="7"/>
        <v>4.2158612000310423E-2</v>
      </c>
      <c r="BK35">
        <f t="shared" si="7"/>
        <v>4.4258902409047965E-2</v>
      </c>
      <c r="BL35">
        <f t="shared" si="7"/>
        <v>3.8781438859330636E-2</v>
      </c>
      <c r="BM35">
        <f t="shared" si="7"/>
        <v>0.13872539396595507</v>
      </c>
      <c r="BN35">
        <f t="shared" si="7"/>
        <v>5.2341675254682245E-2</v>
      </c>
      <c r="BO35">
        <f t="shared" si="7"/>
        <v>4.1825032376955E-2</v>
      </c>
      <c r="BP35">
        <f t="shared" si="7"/>
        <v>4.6590413892416402E-2</v>
      </c>
      <c r="BQ35">
        <f t="shared" si="7"/>
        <v>5.426900396268218E-2</v>
      </c>
      <c r="BR35">
        <f t="shared" si="7"/>
        <v>0.10090606644897707</v>
      </c>
      <c r="BS35">
        <f t="shared" si="7"/>
        <v>4.7215816559002068E-2</v>
      </c>
      <c r="BT35">
        <f t="shared" si="7"/>
        <v>5.0067760446688196E-2</v>
      </c>
      <c r="BU35">
        <f t="shared" si="7"/>
        <v>5.7321150422111077E-2</v>
      </c>
      <c r="BV35">
        <f t="shared" si="7"/>
        <v>5.2472957854907354E-2</v>
      </c>
      <c r="BW35">
        <f t="shared" si="7"/>
        <v>4.1223810181117509E-2</v>
      </c>
      <c r="BX35">
        <f t="shared" si="7"/>
        <v>4.7897739089605144E-2</v>
      </c>
      <c r="BY35">
        <f t="shared" si="7"/>
        <v>0.12677313820927749</v>
      </c>
      <c r="BZ35">
        <f t="shared" si="7"/>
        <v>5.8135742914788645E-2</v>
      </c>
      <c r="CA35">
        <f t="shared" si="7"/>
        <v>5.0399995684056884E-2</v>
      </c>
      <c r="CB35">
        <f t="shared" si="7"/>
        <v>4.3750015971825346E-2</v>
      </c>
      <c r="CC35">
        <f t="shared" ref="CC35:CW35" si="8">STDEV(CC4:CC32)/(COUNT(CC4:CC32)-COUNTIF(CC4:CC32,"NA"))</f>
        <v>5.1524381653367812E-2</v>
      </c>
      <c r="CD35">
        <f t="shared" si="8"/>
        <v>9.9791449199484697E-2</v>
      </c>
      <c r="CE35">
        <f t="shared" si="8"/>
        <v>5.3205703069420136E-2</v>
      </c>
      <c r="CF35">
        <f t="shared" si="8"/>
        <v>5.0355876377184486E-2</v>
      </c>
      <c r="CG35">
        <f t="shared" si="8"/>
        <v>4.1274262973775004E-2</v>
      </c>
      <c r="CH35">
        <f t="shared" si="8"/>
        <v>4.243463047817693E-2</v>
      </c>
      <c r="CI35">
        <f t="shared" si="8"/>
        <v>1.7944137135266429E-2</v>
      </c>
      <c r="CJ35">
        <f t="shared" si="8"/>
        <v>4.0635727586060467E-2</v>
      </c>
      <c r="CK35">
        <f t="shared" si="8"/>
        <v>4.7107507729214036E-2</v>
      </c>
      <c r="CL35" t="e">
        <f t="shared" si="8"/>
        <v>#DIV/0!</v>
      </c>
      <c r="CM35">
        <f>CM34/23</f>
        <v>0.60869565217391308</v>
      </c>
      <c r="CN35">
        <f t="shared" ref="CN35:CT35" si="9">CN34/23</f>
        <v>0.69565217391304346</v>
      </c>
      <c r="CO35">
        <f t="shared" si="9"/>
        <v>0.95652173913043481</v>
      </c>
      <c r="CP35">
        <f t="shared" si="9"/>
        <v>0.56521739130434778</v>
      </c>
      <c r="CQ35">
        <f t="shared" si="9"/>
        <v>0.52173913043478259</v>
      </c>
      <c r="CR35">
        <f t="shared" si="9"/>
        <v>0.34782608695652173</v>
      </c>
      <c r="CS35">
        <f t="shared" si="9"/>
        <v>0.82608695652173914</v>
      </c>
      <c r="CT35">
        <f t="shared" si="9"/>
        <v>0.47826086956521741</v>
      </c>
      <c r="CU35" t="e">
        <f t="shared" si="8"/>
        <v>#DIV/0!</v>
      </c>
      <c r="CV35">
        <f t="shared" si="8"/>
        <v>2.7734513670552997E-2</v>
      </c>
      <c r="CW35" t="e">
        <f t="shared" si="8"/>
        <v>#DIV/0!</v>
      </c>
      <c r="CY35" t="e">
        <f t="shared" ref="CY35:EQ35" si="10">STDEV(CY4:CY32)/(COUNT(CY4:CY32)-COUNTIF(CY4:CY32,"NA"))</f>
        <v>#DIV/0!</v>
      </c>
      <c r="CZ35">
        <f t="shared" si="10"/>
        <v>6.5292160643455721E-2</v>
      </c>
      <c r="DA35">
        <f t="shared" si="10"/>
        <v>7.5030630999847622E-2</v>
      </c>
      <c r="DB35">
        <f t="shared" si="10"/>
        <v>151.21320080854525</v>
      </c>
      <c r="DC35">
        <f t="shared" si="10"/>
        <v>7.1862407418172722E-2</v>
      </c>
      <c r="DD35">
        <f t="shared" si="10"/>
        <v>5.4640244897535738E-2</v>
      </c>
      <c r="DE35">
        <f t="shared" si="10"/>
        <v>6.5418969298802379E-2</v>
      </c>
      <c r="DF35">
        <f t="shared" si="10"/>
        <v>7.4953924898848862E-2</v>
      </c>
      <c r="DG35">
        <f t="shared" si="10"/>
        <v>0.10112997936948633</v>
      </c>
      <c r="DH35">
        <f t="shared" si="10"/>
        <v>7.1862407418172722E-2</v>
      </c>
      <c r="DI35">
        <f t="shared" si="10"/>
        <v>6.0258460505182271E-2</v>
      </c>
      <c r="DJ35">
        <f t="shared" si="10"/>
        <v>5.5736813967172255E-2</v>
      </c>
      <c r="DK35">
        <f t="shared" si="10"/>
        <v>5.0559825512775977E-2</v>
      </c>
      <c r="DL35">
        <f t="shared" si="10"/>
        <v>0.13914118498945363</v>
      </c>
      <c r="DM35">
        <f t="shared" si="10"/>
        <v>7.2699667596791209E-2</v>
      </c>
      <c r="DN35">
        <f t="shared" si="10"/>
        <v>6.1007041511746629E-2</v>
      </c>
      <c r="DO35">
        <f t="shared" si="10"/>
        <v>6.400214987229727E-2</v>
      </c>
      <c r="DP35">
        <f t="shared" si="10"/>
        <v>4.0978267412896195E-2</v>
      </c>
      <c r="DQ35">
        <f t="shared" si="10"/>
        <v>4.1943524640393054E-2</v>
      </c>
      <c r="DR35">
        <f t="shared" si="10"/>
        <v>5.8606867425447469E-2</v>
      </c>
      <c r="DS35">
        <f t="shared" si="10"/>
        <v>8.0903983495589055E-2</v>
      </c>
      <c r="DT35">
        <f t="shared" si="10"/>
        <v>6.6535932605638101E-2</v>
      </c>
      <c r="DU35">
        <f t="shared" si="10"/>
        <v>5.1439684246776834E-2</v>
      </c>
      <c r="DV35">
        <f t="shared" si="10"/>
        <v>4.7585718129671509E-2</v>
      </c>
      <c r="DW35">
        <f t="shared" si="10"/>
        <v>4.1594516540385151E-2</v>
      </c>
      <c r="DX35">
        <f t="shared" si="10"/>
        <v>0.10550699226799949</v>
      </c>
      <c r="DY35">
        <f t="shared" si="10"/>
        <v>6.9160886129088883E-2</v>
      </c>
      <c r="DZ35">
        <f t="shared" si="10"/>
        <v>5.3142638593106133E-2</v>
      </c>
      <c r="EA35">
        <f t="shared" si="10"/>
        <v>5.2088628392179676E-2</v>
      </c>
      <c r="EB35">
        <f t="shared" si="10"/>
        <v>4.4575876831394627E-2</v>
      </c>
      <c r="EC35">
        <f t="shared" si="10"/>
        <v>2.1304583023538066E-2</v>
      </c>
      <c r="ED35">
        <f t="shared" si="10"/>
        <v>5.4362646599255611E-2</v>
      </c>
      <c r="EE35">
        <f t="shared" si="10"/>
        <v>6.0675479048512497E-2</v>
      </c>
      <c r="EF35" t="e">
        <f t="shared" si="10"/>
        <v>#DIV/0!</v>
      </c>
      <c r="EG35">
        <f>EG34/19</f>
        <v>0.42105263157894735</v>
      </c>
      <c r="EH35">
        <f t="shared" ref="EH35:EN35" si="11">EH34/19</f>
        <v>0.57894736842105265</v>
      </c>
      <c r="EI35">
        <f t="shared" si="11"/>
        <v>0.84210526315789469</v>
      </c>
      <c r="EJ35">
        <f t="shared" si="11"/>
        <v>0.47368421052631576</v>
      </c>
      <c r="EK35">
        <f t="shared" si="11"/>
        <v>0.68421052631578949</v>
      </c>
      <c r="EL35">
        <f t="shared" si="11"/>
        <v>0.47368421052631576</v>
      </c>
      <c r="EM35">
        <f t="shared" si="11"/>
        <v>0.78947368421052633</v>
      </c>
      <c r="EN35">
        <f t="shared" si="11"/>
        <v>0.63157894736842102</v>
      </c>
      <c r="EO35" t="e">
        <f t="shared" si="10"/>
        <v>#DIV/0!</v>
      </c>
      <c r="EP35">
        <f t="shared" si="10"/>
        <v>4.5953719672295557E-2</v>
      </c>
      <c r="EQ35" t="e">
        <f t="shared" si="10"/>
        <v>#DIV/0!</v>
      </c>
      <c r="ES35" t="e">
        <f>STDEV(ES4:ES32)/(COUNT(ES4:ES32)-COUNTIF(ES4:ES32,"NA"))</f>
        <v>#DIV/0!</v>
      </c>
    </row>
    <row r="36" spans="3:149">
      <c r="CG36">
        <f>STDEV(CG4:CG32)</f>
        <v>0.94930804839682503</v>
      </c>
      <c r="CH36">
        <f>STDEV(CH4:CH32)</f>
        <v>0.97599650099806934</v>
      </c>
      <c r="CI36">
        <f>STDEV(CI4:CI32)</f>
        <v>0.39477101697586142</v>
      </c>
      <c r="CJ36">
        <f>STDEV(CJ4:CJ32)</f>
        <v>0.93462173447939079</v>
      </c>
      <c r="CK36">
        <f>STDEV(CK4:CK32)</f>
        <v>1.0834726777719228</v>
      </c>
      <c r="CM36">
        <v>0.60869565217391308</v>
      </c>
      <c r="CN36">
        <v>0.69565217391304346</v>
      </c>
      <c r="CO36">
        <v>0.95652173913043481</v>
      </c>
      <c r="CP36">
        <v>0.56521739130434778</v>
      </c>
      <c r="CQ36">
        <v>0.52173913043478259</v>
      </c>
      <c r="CR36">
        <v>0.34782608695652173</v>
      </c>
      <c r="CS36">
        <v>0.82608695652173914</v>
      </c>
      <c r="CT36">
        <v>0.47826086956521741</v>
      </c>
      <c r="EA36">
        <f>STDEV(EA4:EA32)</f>
        <v>0.93759531105923422</v>
      </c>
      <c r="EB36">
        <f>STDEV(EB4:EB32)</f>
        <v>0.8023657829651033</v>
      </c>
      <c r="EC36">
        <f>STDEV(EC4:EC32)</f>
        <v>0.38348249442368521</v>
      </c>
      <c r="ED36">
        <f>STDEV(ED4:ED32)</f>
        <v>0.97852763878660098</v>
      </c>
      <c r="EE36">
        <f>STDEV(EE4:EE32)</f>
        <v>1.092158622873225</v>
      </c>
    </row>
    <row r="37" spans="3:149">
      <c r="EG37">
        <v>8</v>
      </c>
      <c r="EH37">
        <v>11</v>
      </c>
      <c r="EI37">
        <v>16</v>
      </c>
      <c r="EJ37">
        <v>9</v>
      </c>
      <c r="EK37">
        <v>13</v>
      </c>
      <c r="EL37">
        <v>9</v>
      </c>
      <c r="EM37">
        <v>15</v>
      </c>
      <c r="EN37">
        <v>12</v>
      </c>
    </row>
    <row r="38" spans="3:149">
      <c r="CM38">
        <v>0.60869565217391308</v>
      </c>
      <c r="EG38">
        <v>0.42105263157894735</v>
      </c>
      <c r="EH38">
        <v>0.57894736842105265</v>
      </c>
      <c r="EI38">
        <v>0.84210526315789469</v>
      </c>
      <c r="EJ38">
        <v>0.47368421052631576</v>
      </c>
      <c r="EK38">
        <v>0.68421052631578949</v>
      </c>
      <c r="EL38">
        <v>0.47368421052631576</v>
      </c>
      <c r="EM38">
        <v>0.78947368421052633</v>
      </c>
      <c r="EN38">
        <v>0.63157894736842102</v>
      </c>
    </row>
    <row r="39" spans="3:149">
      <c r="CM39">
        <v>0.69565217391304346</v>
      </c>
    </row>
    <row r="40" spans="3:149">
      <c r="CM40">
        <v>0.95652173913043481</v>
      </c>
      <c r="EG40">
        <v>8</v>
      </c>
      <c r="EH40">
        <v>0.42105263157894735</v>
      </c>
    </row>
    <row r="41" spans="3:149">
      <c r="CM41">
        <v>0.56521739130434778</v>
      </c>
      <c r="EG41">
        <v>11</v>
      </c>
      <c r="EH41">
        <v>0.57894736842105265</v>
      </c>
    </row>
    <row r="42" spans="3:149">
      <c r="CM42">
        <v>0.52173913043478259</v>
      </c>
      <c r="EG42">
        <v>16</v>
      </c>
      <c r="EH42">
        <v>0.84210526315789469</v>
      </c>
    </row>
    <row r="43" spans="3:149">
      <c r="CF43" s="17" t="s">
        <v>853</v>
      </c>
      <c r="CM43">
        <v>0.34782608695652173</v>
      </c>
      <c r="EG43">
        <v>9</v>
      </c>
      <c r="EH43">
        <v>0.47368421052631576</v>
      </c>
    </row>
    <row r="44" spans="3:149">
      <c r="CF44" s="17" t="s">
        <v>854</v>
      </c>
      <c r="CM44">
        <v>0.82608695652173914</v>
      </c>
      <c r="EG44">
        <v>13</v>
      </c>
      <c r="EH44">
        <v>0.68421052631578949</v>
      </c>
    </row>
    <row r="45" spans="3:149">
      <c r="CF45" s="17" t="s">
        <v>855</v>
      </c>
      <c r="CM45">
        <v>0.47826086956521741</v>
      </c>
      <c r="EG45">
        <v>9</v>
      </c>
      <c r="EH45">
        <v>0.47368421052631576</v>
      </c>
    </row>
    <row r="46" spans="3:149">
      <c r="CF46" s="17" t="s">
        <v>856</v>
      </c>
      <c r="EG46">
        <v>15</v>
      </c>
      <c r="EH46">
        <v>0.78947368421052633</v>
      </c>
    </row>
    <row r="47" spans="3:149">
      <c r="CF47" s="17" t="s">
        <v>857</v>
      </c>
      <c r="EG47">
        <v>12</v>
      </c>
      <c r="EH47">
        <v>0.63157894736842102</v>
      </c>
    </row>
    <row r="48" spans="3:149">
      <c r="CF48" s="17" t="s">
        <v>858</v>
      </c>
    </row>
    <row r="49" spans="84:84">
      <c r="CF49" s="17" t="s">
        <v>859</v>
      </c>
    </row>
    <row r="50" spans="84:84">
      <c r="CF50" s="17" t="s">
        <v>422</v>
      </c>
    </row>
    <row r="51" spans="84:84">
      <c r="CF51" s="17" t="s">
        <v>860</v>
      </c>
    </row>
    <row r="52" spans="84:84">
      <c r="CF52" s="17" t="s">
        <v>861</v>
      </c>
    </row>
    <row r="53" spans="84:84">
      <c r="CF53" s="17" t="s">
        <v>424</v>
      </c>
    </row>
    <row r="54" spans="84:84">
      <c r="CF54" s="17" t="s">
        <v>417</v>
      </c>
    </row>
  </sheetData>
  <sortState ref="A1:ES32">
    <sortCondition descending="1" ref="BD1"/>
  </sortState>
  <phoneticPr fontId="19" type="noConversion"/>
  <hyperlinks>
    <hyperlink ref="F25" r:id="rId1" display="www.urbanforestproject.com"/>
    <hyperlink ref="F10" r:id="rId2" display="www.csc.noaa.gov/digitalcoast/"/>
    <hyperlink ref="F11" r:id="rId3" display="www.fingerlakesclimatefund.org"/>
    <hyperlink ref="F27" r:id="rId4" display="www.yardmap.org/"/>
    <hyperlink ref="F3" r:id="rId5" display="www.theswimguide.org/"/>
    <hyperlink ref="F13" r:id="rId6" display="www.glri.us"/>
    <hyperlink ref="F15" r:id="rId7" display="www.hrwc.org"/>
    <hyperlink ref="F19" r:id="rId8" display="www.nemwuppermiss.blogspot.com/"/>
    <hyperlink ref="F6" r:id="rId9"/>
    <hyperlink ref="F32" r:id="rId10"/>
    <hyperlink ref="CY7" r:id="rId11"/>
  </hyperlinks>
  <pageMargins left="0.7" right="0.7" top="0.75" bottom="0.75" header="0.3" footer="0.3"/>
  <pageSetup orientation="portrait"/>
  <drawing r:id="rId1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67"/>
  <sheetViews>
    <sheetView tabSelected="1" workbookViewId="0">
      <pane ySplit="2" topLeftCell="A3" activePane="bottomLeft" state="frozen"/>
      <selection pane="bottomLeft" activeCell="C5" sqref="C5"/>
    </sheetView>
  </sheetViews>
  <sheetFormatPr baseColWidth="10" defaultColWidth="8.83203125" defaultRowHeight="14" x14ac:dyDescent="0"/>
  <cols>
    <col min="2" max="3" width="33.6640625" customWidth="1"/>
    <col min="4" max="4" width="36" customWidth="1"/>
    <col min="5" max="5" width="53.6640625" customWidth="1"/>
    <col min="8" max="8" width="10.83203125" customWidth="1"/>
    <col min="9" max="9" width="9.33203125" customWidth="1"/>
    <col min="10" max="10" width="13.5" customWidth="1"/>
    <col min="11" max="11" width="11.6640625" customWidth="1"/>
    <col min="12" max="12" width="11.33203125" customWidth="1"/>
    <col min="13" max="14" width="8.5" customWidth="1"/>
    <col min="15" max="15" width="12.5" customWidth="1"/>
    <col min="16" max="16" width="13.33203125" customWidth="1"/>
    <col min="17" max="17" width="13.83203125" customWidth="1"/>
    <col min="18" max="18" width="14" customWidth="1"/>
    <col min="19" max="19" width="12.6640625" customWidth="1"/>
    <col min="20" max="20" width="16.33203125" customWidth="1"/>
    <col min="21" max="21" width="13.1640625" customWidth="1"/>
    <col min="22" max="22" width="12.6640625" customWidth="1"/>
    <col min="23" max="23" width="14" customWidth="1"/>
    <col min="24" max="24" width="20.1640625" customWidth="1"/>
    <col min="25" max="26" width="17.33203125" customWidth="1"/>
    <col min="27" max="29" width="13.33203125" customWidth="1"/>
    <col min="30" max="30" width="18.33203125" customWidth="1"/>
    <col min="31" max="31" width="7.5" customWidth="1"/>
    <col min="32" max="32" width="41" customWidth="1"/>
    <col min="33" max="33" width="43.6640625" customWidth="1"/>
    <col min="34" max="34" width="18.83203125" customWidth="1"/>
    <col min="35" max="35" width="31.6640625" customWidth="1"/>
    <col min="36" max="36" width="8.5" customWidth="1"/>
    <col min="37" max="37" width="9.6640625" customWidth="1"/>
    <col min="38" max="38" width="7.5" customWidth="1"/>
    <col min="39" max="39" width="11.6640625" customWidth="1"/>
    <col min="40" max="40" width="11.33203125" customWidth="1"/>
    <col min="41" max="42" width="8.5" customWidth="1"/>
    <col min="43" max="43" width="12.5" customWidth="1"/>
    <col min="44" max="44" width="13.33203125" customWidth="1"/>
    <col min="45" max="45" width="13.83203125" customWidth="1"/>
    <col min="46" max="46" width="14" customWidth="1"/>
    <col min="47" max="47" width="12.6640625" customWidth="1"/>
    <col min="48" max="49" width="16.33203125" customWidth="1"/>
    <col min="50" max="50" width="12.6640625" customWidth="1"/>
    <col min="51" max="51" width="14" customWidth="1"/>
    <col min="52" max="52" width="20.1640625" customWidth="1"/>
    <col min="53" max="54" width="17.33203125" customWidth="1"/>
    <col min="55" max="57" width="13.33203125" customWidth="1"/>
    <col min="58" max="59" width="18.33203125" customWidth="1"/>
    <col min="141" max="141" width="90.33203125" customWidth="1"/>
    <col min="179" max="179" width="17.83203125" customWidth="1"/>
  </cols>
  <sheetData>
    <row r="1" spans="1:181" ht="15">
      <c r="A1" s="5" t="s">
        <v>0</v>
      </c>
      <c r="B1" s="5"/>
      <c r="C1" s="5" t="s">
        <v>939</v>
      </c>
      <c r="D1" s="5" t="s">
        <v>794</v>
      </c>
      <c r="E1" s="14" t="s">
        <v>793</v>
      </c>
      <c r="F1" s="14" t="s">
        <v>639</v>
      </c>
      <c r="G1" s="14" t="s">
        <v>640</v>
      </c>
      <c r="H1" s="14" t="s">
        <v>641</v>
      </c>
      <c r="I1" s="14" t="s">
        <v>642</v>
      </c>
      <c r="J1" s="14" t="s">
        <v>643</v>
      </c>
      <c r="K1" s="14" t="s">
        <v>788</v>
      </c>
      <c r="L1" s="14" t="s">
        <v>789</v>
      </c>
      <c r="M1" s="14" t="s">
        <v>790</v>
      </c>
      <c r="N1" s="14" t="s">
        <v>908</v>
      </c>
      <c r="O1" s="14" t="s">
        <v>772</v>
      </c>
      <c r="P1" s="14" t="s">
        <v>774</v>
      </c>
      <c r="Q1" s="14" t="s">
        <v>773</v>
      </c>
      <c r="R1" s="14" t="s">
        <v>775</v>
      </c>
      <c r="S1" s="14" t="s">
        <v>776</v>
      </c>
      <c r="T1" s="14" t="s">
        <v>783</v>
      </c>
      <c r="U1" s="14" t="s">
        <v>907</v>
      </c>
      <c r="V1" s="14" t="s">
        <v>781</v>
      </c>
      <c r="W1" s="14" t="s">
        <v>777</v>
      </c>
      <c r="X1" s="14" t="s">
        <v>778</v>
      </c>
      <c r="Y1" s="14" t="s">
        <v>779</v>
      </c>
      <c r="Z1" s="14" t="s">
        <v>787</v>
      </c>
      <c r="AA1" s="14" t="s">
        <v>780</v>
      </c>
      <c r="AB1" s="14" t="s">
        <v>785</v>
      </c>
      <c r="AC1" s="14" t="s">
        <v>784</v>
      </c>
      <c r="AD1" s="14" t="s">
        <v>782</v>
      </c>
      <c r="AE1" s="14" t="s">
        <v>791</v>
      </c>
      <c r="AF1" s="14" t="s">
        <v>792</v>
      </c>
      <c r="AG1" s="14" t="s">
        <v>644</v>
      </c>
      <c r="AH1" s="14" t="s">
        <v>645</v>
      </c>
      <c r="AI1" s="14" t="s">
        <v>646</v>
      </c>
      <c r="AJ1" s="14" t="s">
        <v>647</v>
      </c>
      <c r="AK1" s="14" t="s">
        <v>648</v>
      </c>
      <c r="AL1" s="14" t="s">
        <v>649</v>
      </c>
      <c r="AM1" s="14" t="s">
        <v>870</v>
      </c>
      <c r="AN1" s="14" t="s">
        <v>871</v>
      </c>
      <c r="AO1" s="14" t="s">
        <v>872</v>
      </c>
      <c r="AP1" s="14" t="s">
        <v>909</v>
      </c>
      <c r="AQ1" s="14" t="s">
        <v>873</v>
      </c>
      <c r="AR1" s="14" t="s">
        <v>874</v>
      </c>
      <c r="AS1" s="14" t="s">
        <v>875</v>
      </c>
      <c r="AT1" s="14" t="s">
        <v>876</v>
      </c>
      <c r="AU1" s="14" t="s">
        <v>877</v>
      </c>
      <c r="AV1" s="14" t="s">
        <v>878</v>
      </c>
      <c r="AW1" s="14" t="s">
        <v>879</v>
      </c>
      <c r="AX1" s="14" t="s">
        <v>880</v>
      </c>
      <c r="AY1" s="14" t="s">
        <v>881</v>
      </c>
      <c r="AZ1" s="14" t="s">
        <v>882</v>
      </c>
      <c r="BA1" s="14" t="s">
        <v>883</v>
      </c>
      <c r="BB1" s="14" t="s">
        <v>884</v>
      </c>
      <c r="BC1" s="14" t="s">
        <v>885</v>
      </c>
      <c r="BD1" s="14" t="s">
        <v>886</v>
      </c>
      <c r="BE1" s="14" t="s">
        <v>887</v>
      </c>
      <c r="BF1" s="14" t="s">
        <v>888</v>
      </c>
      <c r="BG1" s="14" t="s">
        <v>889</v>
      </c>
      <c r="BH1" s="5" t="s">
        <v>1</v>
      </c>
      <c r="BI1" s="5" t="s">
        <v>2</v>
      </c>
      <c r="BJ1" s="5" t="s">
        <v>771</v>
      </c>
      <c r="BK1" s="5" t="s">
        <v>506</v>
      </c>
      <c r="BL1" s="5" t="s">
        <v>507</v>
      </c>
      <c r="BM1" s="5" t="s">
        <v>6</v>
      </c>
      <c r="BN1" s="5" t="s">
        <v>248</v>
      </c>
      <c r="BO1" s="5" t="s">
        <v>8</v>
      </c>
      <c r="BP1" s="5" t="s">
        <v>9</v>
      </c>
      <c r="BQ1" s="5" t="s">
        <v>390</v>
      </c>
      <c r="BR1" s="5" t="s">
        <v>519</v>
      </c>
      <c r="BS1" s="5" t="s">
        <v>392</v>
      </c>
      <c r="BT1" s="5" t="s">
        <v>393</v>
      </c>
      <c r="BU1" s="5" t="s">
        <v>394</v>
      </c>
      <c r="BV1" s="5" t="s">
        <v>395</v>
      </c>
      <c r="BW1" s="5" t="s">
        <v>396</v>
      </c>
      <c r="BX1" s="5" t="s">
        <v>397</v>
      </c>
      <c r="BY1" s="5" t="s">
        <v>398</v>
      </c>
      <c r="BZ1" s="5" t="s">
        <v>399</v>
      </c>
      <c r="CA1" s="5" t="s">
        <v>400</v>
      </c>
      <c r="CB1" s="5" t="s">
        <v>185</v>
      </c>
      <c r="CC1" s="5" t="s">
        <v>401</v>
      </c>
      <c r="CD1" s="5" t="s">
        <v>402</v>
      </c>
      <c r="CE1" s="5" t="s">
        <v>403</v>
      </c>
      <c r="CF1" s="5" t="s">
        <v>404</v>
      </c>
      <c r="CG1" s="5" t="s">
        <v>405</v>
      </c>
      <c r="CH1" s="5" t="s">
        <v>406</v>
      </c>
      <c r="CI1" s="5" t="s">
        <v>407</v>
      </c>
      <c r="CJ1" s="5" t="s">
        <v>408</v>
      </c>
      <c r="CK1" s="5" t="s">
        <v>525</v>
      </c>
      <c r="CL1" s="5" t="s">
        <v>409</v>
      </c>
      <c r="CM1" s="5" t="s">
        <v>410</v>
      </c>
      <c r="CN1" s="5" t="s">
        <v>411</v>
      </c>
      <c r="CO1" s="5" t="s">
        <v>412</v>
      </c>
      <c r="CP1" s="5" t="s">
        <v>413</v>
      </c>
      <c r="CQ1" s="5" t="s">
        <v>414</v>
      </c>
      <c r="CR1" s="5" t="s">
        <v>415</v>
      </c>
      <c r="CS1" s="5" t="s">
        <v>416</v>
      </c>
      <c r="CT1" s="5" t="s">
        <v>417</v>
      </c>
      <c r="CU1" s="5" t="s">
        <v>526</v>
      </c>
      <c r="CV1" s="5" t="s">
        <v>41</v>
      </c>
      <c r="CW1" s="5" t="s">
        <v>249</v>
      </c>
      <c r="CX1" s="5" t="s">
        <v>42</v>
      </c>
      <c r="CY1" s="5" t="s">
        <v>43</v>
      </c>
      <c r="CZ1" s="5" t="s">
        <v>44</v>
      </c>
      <c r="DA1" s="5" t="s">
        <v>45</v>
      </c>
      <c r="DB1" s="5" t="s">
        <v>46</v>
      </c>
      <c r="DC1" s="5" t="s">
        <v>47</v>
      </c>
      <c r="DD1" s="5" t="s">
        <v>48</v>
      </c>
      <c r="DE1" s="6" t="s">
        <v>795</v>
      </c>
      <c r="DF1" s="5" t="s">
        <v>796</v>
      </c>
      <c r="DG1" s="5" t="s">
        <v>797</v>
      </c>
      <c r="DH1" s="5" t="s">
        <v>798</v>
      </c>
      <c r="DI1" s="5" t="s">
        <v>799</v>
      </c>
      <c r="DJ1" s="5" t="s">
        <v>800</v>
      </c>
      <c r="DK1" s="5" t="s">
        <v>801</v>
      </c>
      <c r="DL1" s="5" t="s">
        <v>802</v>
      </c>
      <c r="DM1" s="5" t="s">
        <v>803</v>
      </c>
      <c r="DN1" s="5" t="s">
        <v>804</v>
      </c>
      <c r="DO1" s="5" t="s">
        <v>805</v>
      </c>
      <c r="DP1" s="5" t="s">
        <v>806</v>
      </c>
      <c r="DQ1" s="6" t="s">
        <v>807</v>
      </c>
      <c r="DR1" s="5" t="s">
        <v>808</v>
      </c>
      <c r="DS1" s="5" t="s">
        <v>809</v>
      </c>
      <c r="DT1" s="5" t="s">
        <v>810</v>
      </c>
      <c r="DU1" s="5" t="s">
        <v>811</v>
      </c>
      <c r="DV1" s="5" t="s">
        <v>812</v>
      </c>
      <c r="DW1" s="5" t="s">
        <v>813</v>
      </c>
      <c r="DX1" s="5" t="s">
        <v>814</v>
      </c>
      <c r="DY1" s="5" t="s">
        <v>815</v>
      </c>
      <c r="DZ1" s="5" t="s">
        <v>816</v>
      </c>
      <c r="EA1" s="5" t="s">
        <v>817</v>
      </c>
      <c r="EB1" s="5" t="s">
        <v>818</v>
      </c>
      <c r="EC1" s="5" t="s">
        <v>819</v>
      </c>
      <c r="ED1" s="5" t="s">
        <v>820</v>
      </c>
      <c r="EE1" s="5" t="s">
        <v>821</v>
      </c>
      <c r="EF1" s="5" t="s">
        <v>822</v>
      </c>
      <c r="EG1" s="5" t="s">
        <v>823</v>
      </c>
      <c r="EH1" s="5" t="s">
        <v>78</v>
      </c>
      <c r="EI1" s="5" t="s">
        <v>79</v>
      </c>
      <c r="EJ1" s="5" t="s">
        <v>250</v>
      </c>
      <c r="EK1" s="5" t="s">
        <v>81</v>
      </c>
      <c r="EL1" s="5"/>
      <c r="EM1" s="5" t="s">
        <v>82</v>
      </c>
      <c r="EN1" s="5" t="s">
        <v>83</v>
      </c>
      <c r="EO1" s="5" t="s">
        <v>84</v>
      </c>
      <c r="EP1" s="5" t="s">
        <v>85</v>
      </c>
      <c r="EQ1" s="6" t="s">
        <v>824</v>
      </c>
      <c r="ER1" s="5" t="s">
        <v>825</v>
      </c>
      <c r="ES1" s="5" t="s">
        <v>826</v>
      </c>
      <c r="ET1" s="5" t="s">
        <v>827</v>
      </c>
      <c r="EU1" s="5" t="s">
        <v>828</v>
      </c>
      <c r="EV1" s="5" t="s">
        <v>829</v>
      </c>
      <c r="EW1" s="5" t="s">
        <v>830</v>
      </c>
      <c r="EX1" s="5" t="s">
        <v>831</v>
      </c>
      <c r="EY1" s="5" t="s">
        <v>832</v>
      </c>
      <c r="EZ1" s="5" t="s">
        <v>833</v>
      </c>
      <c r="FA1" s="5" t="s">
        <v>834</v>
      </c>
      <c r="FB1" s="5" t="s">
        <v>835</v>
      </c>
      <c r="FC1" s="6" t="s">
        <v>836</v>
      </c>
      <c r="FD1" s="5" t="s">
        <v>837</v>
      </c>
      <c r="FE1" s="5" t="s">
        <v>838</v>
      </c>
      <c r="FF1" s="5" t="s">
        <v>839</v>
      </c>
      <c r="FG1" s="5" t="s">
        <v>840</v>
      </c>
      <c r="FH1" s="5" t="s">
        <v>841</v>
      </c>
      <c r="FI1" s="5" t="s">
        <v>842</v>
      </c>
      <c r="FJ1" s="5" t="s">
        <v>843</v>
      </c>
      <c r="FK1" s="5" t="s">
        <v>844</v>
      </c>
      <c r="FL1" s="5" t="s">
        <v>845</v>
      </c>
      <c r="FM1" s="5" t="s">
        <v>846</v>
      </c>
      <c r="FN1" s="5" t="s">
        <v>847</v>
      </c>
      <c r="FO1" s="5" t="s">
        <v>848</v>
      </c>
      <c r="FP1" s="5" t="s">
        <v>849</v>
      </c>
      <c r="FQ1" s="5" t="s">
        <v>850</v>
      </c>
      <c r="FR1" s="5" t="s">
        <v>851</v>
      </c>
      <c r="FS1" s="5" t="s">
        <v>852</v>
      </c>
      <c r="FT1" s="5" t="s">
        <v>115</v>
      </c>
      <c r="FU1" s="5" t="s">
        <v>116</v>
      </c>
      <c r="FV1" s="5" t="s">
        <v>117</v>
      </c>
      <c r="FW1" s="5" t="s">
        <v>118</v>
      </c>
      <c r="FX1" s="5"/>
      <c r="FY1" s="5" t="s">
        <v>119</v>
      </c>
    </row>
    <row r="2" spans="1:181" ht="15">
      <c r="A2">
        <v>30</v>
      </c>
      <c r="B2" s="7" t="s">
        <v>637</v>
      </c>
      <c r="C2" s="7" t="s">
        <v>911</v>
      </c>
      <c r="D2" t="s">
        <v>604</v>
      </c>
      <c r="E2" s="10" t="s">
        <v>339</v>
      </c>
      <c r="F2" s="9" t="s">
        <v>637</v>
      </c>
      <c r="G2" s="9" t="s">
        <v>761</v>
      </c>
      <c r="H2" s="9">
        <v>64</v>
      </c>
      <c r="I2" s="9">
        <v>81</v>
      </c>
      <c r="J2" s="9">
        <v>0</v>
      </c>
      <c r="K2" s="9">
        <f>SUM(O2:T2)</f>
        <v>50</v>
      </c>
      <c r="L2" s="9">
        <f>SUM(V2:X2)</f>
        <v>14</v>
      </c>
      <c r="M2" s="9">
        <f>SUM(Y2:AD2)</f>
        <v>32</v>
      </c>
      <c r="N2" s="9">
        <f>SUM(O2:AD2)</f>
        <v>100</v>
      </c>
      <c r="O2" s="9">
        <v>0</v>
      </c>
      <c r="P2">
        <v>3</v>
      </c>
      <c r="Q2" s="9">
        <v>26</v>
      </c>
      <c r="R2">
        <v>3</v>
      </c>
      <c r="S2">
        <v>2</v>
      </c>
      <c r="T2" s="9">
        <v>16</v>
      </c>
      <c r="U2" s="9">
        <v>4</v>
      </c>
      <c r="V2" s="9">
        <v>4</v>
      </c>
      <c r="W2" s="9">
        <v>7</v>
      </c>
      <c r="X2" s="9">
        <v>3</v>
      </c>
      <c r="Y2" s="9">
        <v>3</v>
      </c>
      <c r="Z2" s="9">
        <v>0</v>
      </c>
      <c r="AA2" s="9">
        <v>24</v>
      </c>
      <c r="AB2">
        <v>1</v>
      </c>
      <c r="AC2" s="9">
        <v>0</v>
      </c>
      <c r="AD2" s="9">
        <v>4</v>
      </c>
      <c r="AE2" s="9"/>
      <c r="AF2" s="9" t="s">
        <v>762</v>
      </c>
      <c r="AG2" s="9" t="s">
        <v>763</v>
      </c>
      <c r="AH2" s="9" t="s">
        <v>764</v>
      </c>
      <c r="AI2" s="9" t="s">
        <v>653</v>
      </c>
      <c r="AJ2" s="9">
        <v>33</v>
      </c>
      <c r="AK2" s="9">
        <v>0</v>
      </c>
      <c r="AL2" s="9">
        <v>340</v>
      </c>
      <c r="AM2" s="9">
        <f>SUM(AQ2:AV2)</f>
        <v>42</v>
      </c>
      <c r="AN2" s="9">
        <f>SUM(AW2:AZ2)</f>
        <v>18</v>
      </c>
      <c r="AO2" s="9">
        <f>SUM(BA2:BF2)</f>
        <v>40</v>
      </c>
      <c r="AP2" s="9">
        <f>SUM(AM2:AO2)</f>
        <v>100</v>
      </c>
      <c r="AQ2" s="9">
        <v>3</v>
      </c>
      <c r="AR2">
        <v>4</v>
      </c>
      <c r="AS2" s="9">
        <v>20</v>
      </c>
      <c r="AT2" s="9">
        <v>2</v>
      </c>
      <c r="AU2" s="9">
        <v>3</v>
      </c>
      <c r="AV2" s="9">
        <v>10</v>
      </c>
      <c r="AW2" s="9">
        <v>0</v>
      </c>
      <c r="AX2" s="9">
        <v>0</v>
      </c>
      <c r="AY2" s="9">
        <v>5</v>
      </c>
      <c r="AZ2" s="9">
        <v>13</v>
      </c>
      <c r="BA2" s="9">
        <v>3</v>
      </c>
      <c r="BB2" s="9">
        <v>4</v>
      </c>
      <c r="BC2" s="9">
        <v>30</v>
      </c>
      <c r="BD2" s="9">
        <v>1</v>
      </c>
      <c r="BE2" s="9">
        <v>2</v>
      </c>
      <c r="BF2" s="9">
        <v>0</v>
      </c>
      <c r="BG2" s="9"/>
      <c r="BH2" t="s">
        <v>120</v>
      </c>
      <c r="BI2" t="s">
        <v>333</v>
      </c>
      <c r="BJ2" t="s">
        <v>215</v>
      </c>
      <c r="BK2" t="s">
        <v>233</v>
      </c>
      <c r="BM2">
        <v>1</v>
      </c>
      <c r="BN2">
        <v>1</v>
      </c>
      <c r="BO2">
        <v>1</v>
      </c>
      <c r="BP2">
        <v>150</v>
      </c>
      <c r="BQ2">
        <v>3</v>
      </c>
      <c r="BR2" t="s">
        <v>561</v>
      </c>
      <c r="BS2">
        <v>3</v>
      </c>
      <c r="BT2">
        <v>4</v>
      </c>
      <c r="BU2">
        <v>3</v>
      </c>
      <c r="BV2">
        <v>3</v>
      </c>
      <c r="BW2">
        <v>3</v>
      </c>
      <c r="BX2">
        <v>3</v>
      </c>
      <c r="BY2">
        <v>1</v>
      </c>
      <c r="BZ2">
        <v>2</v>
      </c>
      <c r="CA2">
        <v>2</v>
      </c>
      <c r="CC2">
        <v>2</v>
      </c>
      <c r="CD2">
        <v>3</v>
      </c>
      <c r="CE2">
        <v>2</v>
      </c>
      <c r="CF2">
        <v>3</v>
      </c>
      <c r="CG2" t="s">
        <v>561</v>
      </c>
      <c r="CH2" t="s">
        <v>561</v>
      </c>
      <c r="CI2">
        <v>3</v>
      </c>
      <c r="CJ2">
        <v>2</v>
      </c>
      <c r="CL2">
        <v>4</v>
      </c>
      <c r="CM2">
        <v>4</v>
      </c>
      <c r="CN2">
        <v>4</v>
      </c>
      <c r="CO2">
        <v>4</v>
      </c>
      <c r="CP2">
        <v>3</v>
      </c>
      <c r="CQ2">
        <v>3</v>
      </c>
      <c r="CR2">
        <v>2</v>
      </c>
      <c r="CS2">
        <v>3</v>
      </c>
      <c r="CT2">
        <v>4</v>
      </c>
      <c r="CV2" t="s">
        <v>335</v>
      </c>
      <c r="CX2" t="s">
        <v>336</v>
      </c>
      <c r="CY2" t="s">
        <v>127</v>
      </c>
      <c r="CZ2" t="s">
        <v>127</v>
      </c>
      <c r="DA2" t="s">
        <v>605</v>
      </c>
      <c r="DB2">
        <v>3</v>
      </c>
      <c r="DC2">
        <v>1</v>
      </c>
      <c r="DD2">
        <v>300</v>
      </c>
      <c r="DE2">
        <v>3</v>
      </c>
      <c r="DF2">
        <v>3</v>
      </c>
      <c r="DG2">
        <v>3</v>
      </c>
      <c r="DH2">
        <v>4</v>
      </c>
      <c r="DI2">
        <v>2</v>
      </c>
      <c r="DJ2">
        <v>4</v>
      </c>
      <c r="DK2">
        <v>4</v>
      </c>
      <c r="DL2">
        <v>2</v>
      </c>
      <c r="DM2">
        <v>3</v>
      </c>
      <c r="DN2">
        <v>4</v>
      </c>
      <c r="DO2">
        <v>2</v>
      </c>
      <c r="DP2">
        <v>3</v>
      </c>
      <c r="DQ2">
        <v>3</v>
      </c>
      <c r="DR2">
        <v>3</v>
      </c>
      <c r="DS2">
        <v>3</v>
      </c>
      <c r="DT2">
        <v>4</v>
      </c>
      <c r="DU2">
        <v>2</v>
      </c>
      <c r="DV2">
        <v>4</v>
      </c>
      <c r="DW2">
        <v>4</v>
      </c>
      <c r="DX2">
        <v>2</v>
      </c>
      <c r="DY2">
        <v>3</v>
      </c>
      <c r="DZ2">
        <v>4</v>
      </c>
      <c r="EA2">
        <v>2</v>
      </c>
      <c r="EB2">
        <v>3</v>
      </c>
      <c r="EC2">
        <v>3</v>
      </c>
      <c r="ED2">
        <v>3</v>
      </c>
      <c r="EE2">
        <v>1</v>
      </c>
      <c r="EF2">
        <v>3</v>
      </c>
      <c r="EG2">
        <v>1</v>
      </c>
      <c r="EH2" t="s">
        <v>180</v>
      </c>
      <c r="EJ2">
        <v>3</v>
      </c>
      <c r="EK2" t="s">
        <v>338</v>
      </c>
      <c r="EL2">
        <v>2</v>
      </c>
      <c r="EM2" t="s">
        <v>339</v>
      </c>
      <c r="EN2">
        <v>3</v>
      </c>
      <c r="EO2">
        <v>1</v>
      </c>
      <c r="EP2">
        <v>70</v>
      </c>
      <c r="EQ2">
        <v>2</v>
      </c>
      <c r="ER2">
        <v>3</v>
      </c>
      <c r="ES2">
        <v>2</v>
      </c>
      <c r="ET2">
        <v>2</v>
      </c>
      <c r="EU2">
        <v>1</v>
      </c>
      <c r="EV2">
        <v>3</v>
      </c>
      <c r="EW2">
        <v>3</v>
      </c>
      <c r="EX2">
        <v>2</v>
      </c>
      <c r="EY2">
        <v>3</v>
      </c>
      <c r="EZ2">
        <v>1</v>
      </c>
      <c r="FA2">
        <v>2</v>
      </c>
      <c r="FB2">
        <v>2</v>
      </c>
      <c r="FC2">
        <v>2</v>
      </c>
      <c r="FD2">
        <v>3</v>
      </c>
      <c r="FE2">
        <v>2</v>
      </c>
      <c r="FF2">
        <v>2</v>
      </c>
      <c r="FG2">
        <v>1</v>
      </c>
      <c r="FH2">
        <v>3</v>
      </c>
      <c r="FI2">
        <v>3</v>
      </c>
      <c r="FJ2">
        <v>2</v>
      </c>
      <c r="FK2">
        <v>3</v>
      </c>
      <c r="FL2">
        <v>1</v>
      </c>
      <c r="FM2">
        <v>2</v>
      </c>
      <c r="FN2">
        <v>2</v>
      </c>
      <c r="FO2">
        <v>3</v>
      </c>
      <c r="FP2">
        <v>3</v>
      </c>
      <c r="FQ2">
        <v>1</v>
      </c>
      <c r="FR2">
        <v>3</v>
      </c>
      <c r="FS2">
        <v>3</v>
      </c>
      <c r="FT2" t="s">
        <v>331</v>
      </c>
      <c r="FV2">
        <v>2</v>
      </c>
      <c r="FW2" t="s">
        <v>340</v>
      </c>
      <c r="FX2">
        <v>2</v>
      </c>
      <c r="FY2" t="s">
        <v>341</v>
      </c>
    </row>
    <row r="3" spans="1:181" ht="15">
      <c r="A3">
        <v>9</v>
      </c>
      <c r="B3" s="7" t="s">
        <v>616</v>
      </c>
      <c r="C3" s="7" t="s">
        <v>912</v>
      </c>
      <c r="D3" t="s">
        <v>573</v>
      </c>
      <c r="E3" s="9" t="s">
        <v>676</v>
      </c>
      <c r="F3" s="9" t="s">
        <v>677</v>
      </c>
      <c r="G3" s="9" t="s">
        <v>678</v>
      </c>
      <c r="H3" s="9">
        <v>222</v>
      </c>
      <c r="I3" s="9">
        <v>76</v>
      </c>
      <c r="J3" s="9">
        <v>0</v>
      </c>
      <c r="K3" s="9">
        <f>SUM(O3:T3)</f>
        <v>39</v>
      </c>
      <c r="L3" s="9">
        <f>SUM(V3:X3)</f>
        <v>30</v>
      </c>
      <c r="M3" s="9">
        <f>SUM(Y3:AD3)</f>
        <v>18</v>
      </c>
      <c r="N3" s="9">
        <f t="shared" ref="N3:N32" si="0">SUM(O3:AD3)</f>
        <v>105</v>
      </c>
      <c r="O3" s="9">
        <v>8</v>
      </c>
      <c r="P3" s="9">
        <v>13</v>
      </c>
      <c r="Q3" s="9">
        <v>15</v>
      </c>
      <c r="R3">
        <v>1</v>
      </c>
      <c r="S3">
        <v>1</v>
      </c>
      <c r="T3">
        <v>1</v>
      </c>
      <c r="U3" s="9">
        <v>18</v>
      </c>
      <c r="V3" s="9">
        <v>11</v>
      </c>
      <c r="W3" s="9">
        <v>10</v>
      </c>
      <c r="X3" s="9">
        <v>9</v>
      </c>
      <c r="Y3" s="9">
        <v>3</v>
      </c>
      <c r="Z3" s="9">
        <v>0</v>
      </c>
      <c r="AA3" s="9">
        <v>11</v>
      </c>
      <c r="AB3" s="9">
        <v>0</v>
      </c>
      <c r="AC3">
        <v>4</v>
      </c>
      <c r="AD3" s="9">
        <v>0</v>
      </c>
      <c r="AE3" s="9"/>
      <c r="AF3" s="9" t="s">
        <v>679</v>
      </c>
      <c r="AG3" s="9" t="s">
        <v>677</v>
      </c>
      <c r="AH3" s="9" t="s">
        <v>680</v>
      </c>
      <c r="AI3" s="9" t="s">
        <v>653</v>
      </c>
      <c r="AJ3" s="9">
        <v>0</v>
      </c>
      <c r="AK3" s="9">
        <v>0</v>
      </c>
      <c r="AL3" s="9">
        <v>65</v>
      </c>
      <c r="AM3" s="9">
        <f>SUM(AQ3:AV3)</f>
        <v>67</v>
      </c>
      <c r="AN3" s="9">
        <f>SUM(AW3:AZ3)</f>
        <v>25</v>
      </c>
      <c r="AO3" s="9">
        <f>SUM(BA3:BF3)</f>
        <v>8</v>
      </c>
      <c r="AP3" s="9">
        <f t="shared" ref="AP3:AP32" si="1">SUM(AM3:AO3)</f>
        <v>100</v>
      </c>
      <c r="AQ3" s="9">
        <v>18</v>
      </c>
      <c r="AR3" s="9">
        <v>24</v>
      </c>
      <c r="AS3" s="9">
        <v>23</v>
      </c>
      <c r="AT3" s="9">
        <v>0</v>
      </c>
      <c r="AU3" s="9">
        <v>2</v>
      </c>
      <c r="AV3" s="9">
        <v>0</v>
      </c>
      <c r="AW3" s="9">
        <v>0</v>
      </c>
      <c r="AX3" s="9">
        <v>2</v>
      </c>
      <c r="AY3" s="9">
        <v>2</v>
      </c>
      <c r="AZ3" s="9">
        <v>21</v>
      </c>
      <c r="BA3" s="9">
        <v>0</v>
      </c>
      <c r="BB3" s="9">
        <v>1</v>
      </c>
      <c r="BC3" s="9">
        <v>6</v>
      </c>
      <c r="BD3" s="9">
        <v>0</v>
      </c>
      <c r="BE3">
        <v>1</v>
      </c>
      <c r="BF3" s="9">
        <v>0</v>
      </c>
      <c r="BG3" s="9"/>
      <c r="BH3" t="s">
        <v>120</v>
      </c>
      <c r="BI3" t="s">
        <v>214</v>
      </c>
      <c r="BJ3" t="s">
        <v>215</v>
      </c>
      <c r="BK3" t="s">
        <v>176</v>
      </c>
      <c r="BM3">
        <v>2</v>
      </c>
      <c r="BN3">
        <v>1</v>
      </c>
      <c r="BO3">
        <v>1</v>
      </c>
      <c r="BP3">
        <v>100</v>
      </c>
      <c r="BQ3">
        <v>3</v>
      </c>
      <c r="BR3" t="s">
        <v>561</v>
      </c>
      <c r="BS3" t="s">
        <v>561</v>
      </c>
      <c r="BT3">
        <v>3</v>
      </c>
      <c r="BU3">
        <v>3</v>
      </c>
      <c r="BW3">
        <v>3</v>
      </c>
      <c r="BX3">
        <v>3</v>
      </c>
      <c r="BY3" t="s">
        <v>561</v>
      </c>
      <c r="BZ3">
        <v>2</v>
      </c>
      <c r="CA3" t="s">
        <v>561</v>
      </c>
      <c r="CB3" t="s">
        <v>536</v>
      </c>
      <c r="CC3">
        <v>4</v>
      </c>
      <c r="CD3">
        <v>4</v>
      </c>
      <c r="CE3" t="s">
        <v>561</v>
      </c>
      <c r="CF3">
        <v>3</v>
      </c>
      <c r="CG3">
        <v>2</v>
      </c>
      <c r="CH3" t="s">
        <v>561</v>
      </c>
      <c r="CI3" t="s">
        <v>561</v>
      </c>
      <c r="CJ3">
        <v>3</v>
      </c>
      <c r="CL3">
        <v>3</v>
      </c>
      <c r="CM3">
        <v>3</v>
      </c>
      <c r="CN3">
        <v>4</v>
      </c>
      <c r="CO3">
        <v>3</v>
      </c>
      <c r="CP3">
        <v>1</v>
      </c>
      <c r="CQ3">
        <v>2</v>
      </c>
      <c r="CR3">
        <v>3</v>
      </c>
      <c r="CS3">
        <v>2</v>
      </c>
      <c r="CT3">
        <v>2</v>
      </c>
      <c r="CV3" t="s">
        <v>269</v>
      </c>
      <c r="CW3" t="s">
        <v>217</v>
      </c>
      <c r="CX3" t="s">
        <v>218</v>
      </c>
      <c r="CY3" t="s">
        <v>127</v>
      </c>
      <c r="CZ3" t="s">
        <v>127</v>
      </c>
      <c r="DA3" t="s">
        <v>574</v>
      </c>
      <c r="DB3">
        <v>3</v>
      </c>
      <c r="DC3">
        <v>1</v>
      </c>
      <c r="DD3">
        <v>200</v>
      </c>
      <c r="DE3">
        <v>3</v>
      </c>
      <c r="DF3">
        <v>3</v>
      </c>
      <c r="DG3">
        <v>3</v>
      </c>
      <c r="DH3">
        <v>3</v>
      </c>
      <c r="DI3">
        <v>2</v>
      </c>
      <c r="DJ3">
        <v>3</v>
      </c>
      <c r="DK3">
        <v>4</v>
      </c>
      <c r="DL3">
        <v>3</v>
      </c>
      <c r="DM3">
        <v>3</v>
      </c>
      <c r="DN3">
        <v>2</v>
      </c>
      <c r="DO3">
        <v>2</v>
      </c>
      <c r="DP3">
        <v>1</v>
      </c>
      <c r="DQ3">
        <v>3</v>
      </c>
      <c r="DR3">
        <v>3</v>
      </c>
      <c r="DS3">
        <v>3</v>
      </c>
      <c r="DT3">
        <v>3</v>
      </c>
      <c r="DU3">
        <v>2</v>
      </c>
      <c r="DV3">
        <v>3</v>
      </c>
      <c r="DW3">
        <v>4</v>
      </c>
      <c r="DX3">
        <v>3</v>
      </c>
      <c r="DY3">
        <v>3</v>
      </c>
      <c r="DZ3">
        <v>2</v>
      </c>
      <c r="EA3">
        <v>2</v>
      </c>
      <c r="EB3">
        <v>1</v>
      </c>
      <c r="EC3">
        <v>3</v>
      </c>
      <c r="ED3">
        <v>3</v>
      </c>
      <c r="EE3">
        <v>1</v>
      </c>
      <c r="EF3">
        <v>2</v>
      </c>
      <c r="EG3">
        <v>2</v>
      </c>
      <c r="EH3" t="s">
        <v>220</v>
      </c>
      <c r="EI3" t="s">
        <v>217</v>
      </c>
      <c r="EJ3">
        <v>3</v>
      </c>
      <c r="EK3" t="s">
        <v>221</v>
      </c>
      <c r="EL3">
        <v>1</v>
      </c>
      <c r="EM3" t="s">
        <v>575</v>
      </c>
      <c r="EN3">
        <v>2</v>
      </c>
      <c r="EP3">
        <v>200</v>
      </c>
      <c r="EQ3">
        <v>2</v>
      </c>
      <c r="ER3">
        <v>2</v>
      </c>
      <c r="ES3">
        <v>2</v>
      </c>
      <c r="ET3">
        <v>2</v>
      </c>
      <c r="EU3">
        <v>1</v>
      </c>
      <c r="EV3">
        <v>2</v>
      </c>
      <c r="EW3">
        <v>2</v>
      </c>
      <c r="EX3">
        <v>3</v>
      </c>
      <c r="EY3">
        <v>2</v>
      </c>
      <c r="EZ3">
        <v>3</v>
      </c>
      <c r="FA3">
        <v>3</v>
      </c>
      <c r="FB3">
        <v>2</v>
      </c>
      <c r="FC3">
        <v>2</v>
      </c>
      <c r="FD3">
        <v>2</v>
      </c>
      <c r="FE3">
        <v>2</v>
      </c>
      <c r="FF3">
        <v>2</v>
      </c>
      <c r="FG3">
        <v>1</v>
      </c>
      <c r="FH3">
        <v>2</v>
      </c>
      <c r="FI3">
        <v>2</v>
      </c>
      <c r="FJ3">
        <v>3</v>
      </c>
      <c r="FK3">
        <v>2</v>
      </c>
      <c r="FL3">
        <v>3</v>
      </c>
      <c r="FM3">
        <v>3</v>
      </c>
      <c r="FN3">
        <v>2</v>
      </c>
      <c r="FO3">
        <v>4</v>
      </c>
      <c r="FP3">
        <v>4</v>
      </c>
      <c r="FQ3">
        <v>1</v>
      </c>
      <c r="FR3">
        <v>2</v>
      </c>
      <c r="FS3">
        <v>3</v>
      </c>
      <c r="FT3" t="s">
        <v>223</v>
      </c>
      <c r="FU3" t="s">
        <v>224</v>
      </c>
      <c r="FV3">
        <v>2</v>
      </c>
      <c r="FW3" t="s">
        <v>225</v>
      </c>
      <c r="FX3">
        <v>2</v>
      </c>
      <c r="FY3" t="s">
        <v>226</v>
      </c>
    </row>
    <row r="4" spans="1:181" ht="15">
      <c r="A4">
        <v>25</v>
      </c>
      <c r="B4" s="7" t="s">
        <v>632</v>
      </c>
      <c r="C4" s="7" t="s">
        <v>913</v>
      </c>
      <c r="D4" t="s">
        <v>599</v>
      </c>
      <c r="E4" s="10" t="s">
        <v>287</v>
      </c>
      <c r="F4" s="9" t="s">
        <v>739</v>
      </c>
      <c r="G4" s="9" t="s">
        <v>740</v>
      </c>
      <c r="H4" s="9">
        <v>63</v>
      </c>
      <c r="I4" s="9">
        <v>68</v>
      </c>
      <c r="J4" s="9">
        <v>0</v>
      </c>
      <c r="K4" s="9">
        <f>SUM(O4:T4)</f>
        <v>67</v>
      </c>
      <c r="L4" s="9">
        <f>SUM(V4:X4)</f>
        <v>10</v>
      </c>
      <c r="M4" s="9">
        <f>SUM(Y4:AD4)</f>
        <v>21</v>
      </c>
      <c r="N4" s="9">
        <f t="shared" si="0"/>
        <v>99</v>
      </c>
      <c r="O4">
        <f>COUNT(A2:A4)</f>
        <v>3</v>
      </c>
      <c r="P4" s="9">
        <v>10</v>
      </c>
      <c r="Q4" s="9">
        <v>42</v>
      </c>
      <c r="R4">
        <v>1</v>
      </c>
      <c r="S4" s="9">
        <v>4</v>
      </c>
      <c r="T4" s="9">
        <v>7</v>
      </c>
      <c r="U4">
        <v>1</v>
      </c>
      <c r="V4">
        <v>1</v>
      </c>
      <c r="W4" s="9">
        <v>4</v>
      </c>
      <c r="X4" s="9">
        <v>5</v>
      </c>
      <c r="Y4">
        <v>1</v>
      </c>
      <c r="Z4">
        <v>0</v>
      </c>
      <c r="AA4" s="9">
        <v>16</v>
      </c>
      <c r="AB4" s="9">
        <v>0</v>
      </c>
      <c r="AC4" s="9">
        <v>0</v>
      </c>
      <c r="AD4" s="9">
        <v>4</v>
      </c>
      <c r="AE4" s="9"/>
      <c r="AF4" s="10" t="s">
        <v>285</v>
      </c>
      <c r="AG4" s="9" t="s">
        <v>739</v>
      </c>
      <c r="AH4" s="9" t="s">
        <v>741</v>
      </c>
      <c r="AI4" s="9"/>
      <c r="AJ4" s="9"/>
      <c r="AK4" s="9">
        <v>2</v>
      </c>
      <c r="AL4" s="9">
        <v>98</v>
      </c>
      <c r="AM4" s="9">
        <f>SUM(AQ4:AV4)</f>
        <v>68</v>
      </c>
      <c r="AN4" s="9">
        <f>SUM(AW4:AZ4)</f>
        <v>15</v>
      </c>
      <c r="AO4" s="9">
        <f>SUM(BA4:BF4)</f>
        <v>17</v>
      </c>
      <c r="AP4" s="9">
        <f t="shared" si="1"/>
        <v>100</v>
      </c>
      <c r="AQ4" s="9">
        <v>4</v>
      </c>
      <c r="AR4" s="9">
        <v>8</v>
      </c>
      <c r="AS4" s="9">
        <v>41</v>
      </c>
      <c r="AT4" s="9">
        <v>5</v>
      </c>
      <c r="AU4" s="9">
        <v>5</v>
      </c>
      <c r="AV4" s="9">
        <v>5</v>
      </c>
      <c r="AW4" s="9">
        <v>2</v>
      </c>
      <c r="AX4" s="9">
        <v>2</v>
      </c>
      <c r="AY4" s="9">
        <v>4</v>
      </c>
      <c r="AZ4" s="9">
        <v>7</v>
      </c>
      <c r="BA4" s="9">
        <v>1</v>
      </c>
      <c r="BB4" s="9">
        <v>0</v>
      </c>
      <c r="BC4" s="9">
        <v>13</v>
      </c>
      <c r="BD4" s="9">
        <v>0</v>
      </c>
      <c r="BE4" s="9">
        <v>3</v>
      </c>
      <c r="BF4" s="9">
        <v>0</v>
      </c>
      <c r="BG4" s="9"/>
      <c r="BH4" t="s">
        <v>120</v>
      </c>
      <c r="BI4" t="s">
        <v>182</v>
      </c>
      <c r="BJ4" t="s">
        <v>183</v>
      </c>
      <c r="BK4" t="s">
        <v>176</v>
      </c>
      <c r="BM4">
        <v>1</v>
      </c>
      <c r="BN4">
        <v>1</v>
      </c>
      <c r="BO4">
        <v>2</v>
      </c>
      <c r="BQ4">
        <v>3</v>
      </c>
      <c r="BR4" t="s">
        <v>561</v>
      </c>
      <c r="BS4" t="s">
        <v>561</v>
      </c>
      <c r="BT4">
        <v>3</v>
      </c>
      <c r="BU4">
        <v>3</v>
      </c>
      <c r="BV4" t="s">
        <v>561</v>
      </c>
      <c r="BW4">
        <v>3</v>
      </c>
      <c r="BX4">
        <v>3</v>
      </c>
      <c r="BY4">
        <v>5</v>
      </c>
      <c r="BZ4" t="s">
        <v>561</v>
      </c>
      <c r="CA4" t="s">
        <v>561</v>
      </c>
      <c r="CC4">
        <v>3</v>
      </c>
      <c r="CD4">
        <v>3</v>
      </c>
      <c r="CE4">
        <v>3</v>
      </c>
      <c r="CF4">
        <v>3</v>
      </c>
      <c r="CG4" t="s">
        <v>561</v>
      </c>
      <c r="CH4">
        <v>5</v>
      </c>
      <c r="CI4" t="s">
        <v>561</v>
      </c>
      <c r="CJ4" t="s">
        <v>561</v>
      </c>
      <c r="CL4" t="s">
        <v>561</v>
      </c>
      <c r="CM4" t="s">
        <v>561</v>
      </c>
      <c r="CN4">
        <v>4</v>
      </c>
      <c r="CO4" t="s">
        <v>561</v>
      </c>
      <c r="CP4" t="s">
        <v>561</v>
      </c>
      <c r="CQ4" t="s">
        <v>561</v>
      </c>
      <c r="CR4">
        <v>4</v>
      </c>
      <c r="CS4">
        <v>3</v>
      </c>
      <c r="CT4">
        <v>2</v>
      </c>
      <c r="CV4" t="s">
        <v>283</v>
      </c>
      <c r="CX4" t="s">
        <v>284</v>
      </c>
      <c r="CY4" t="s">
        <v>127</v>
      </c>
      <c r="CZ4" t="s">
        <v>127</v>
      </c>
      <c r="DA4" t="s">
        <v>600</v>
      </c>
      <c r="DB4">
        <v>3</v>
      </c>
      <c r="DC4">
        <v>1</v>
      </c>
      <c r="DE4">
        <v>1</v>
      </c>
      <c r="DF4" t="s">
        <v>561</v>
      </c>
      <c r="DG4">
        <v>2</v>
      </c>
      <c r="DH4">
        <v>2</v>
      </c>
      <c r="DI4" t="s">
        <v>561</v>
      </c>
      <c r="DJ4">
        <v>2</v>
      </c>
      <c r="DK4">
        <v>2</v>
      </c>
      <c r="DL4">
        <v>1</v>
      </c>
      <c r="DM4" t="s">
        <v>561</v>
      </c>
      <c r="DN4" t="s">
        <v>561</v>
      </c>
      <c r="DO4">
        <v>2</v>
      </c>
      <c r="DP4">
        <v>1</v>
      </c>
      <c r="DQ4">
        <v>2</v>
      </c>
      <c r="DR4" t="s">
        <v>561</v>
      </c>
      <c r="DS4">
        <v>2</v>
      </c>
      <c r="DT4">
        <v>2</v>
      </c>
      <c r="DU4" t="s">
        <v>561</v>
      </c>
      <c r="DV4">
        <v>2</v>
      </c>
      <c r="DW4">
        <v>2</v>
      </c>
      <c r="DX4">
        <v>2</v>
      </c>
      <c r="DY4" t="s">
        <v>561</v>
      </c>
      <c r="DZ4" t="s">
        <v>561</v>
      </c>
      <c r="EA4">
        <v>2</v>
      </c>
      <c r="EB4">
        <v>2</v>
      </c>
      <c r="EC4">
        <v>2</v>
      </c>
      <c r="ED4">
        <v>2</v>
      </c>
      <c r="EE4">
        <v>2</v>
      </c>
      <c r="EF4">
        <v>2</v>
      </c>
      <c r="EG4">
        <v>2</v>
      </c>
      <c r="EH4" t="s">
        <v>286</v>
      </c>
      <c r="EJ4">
        <v>2</v>
      </c>
      <c r="EM4" t="s">
        <v>287</v>
      </c>
      <c r="EN4">
        <v>3</v>
      </c>
      <c r="EO4">
        <v>1</v>
      </c>
      <c r="EQ4">
        <v>1</v>
      </c>
      <c r="ER4">
        <v>1</v>
      </c>
      <c r="ES4">
        <v>1</v>
      </c>
      <c r="ET4">
        <v>1</v>
      </c>
      <c r="EU4" t="s">
        <v>561</v>
      </c>
      <c r="EV4">
        <v>1</v>
      </c>
      <c r="EW4">
        <v>1</v>
      </c>
      <c r="EX4">
        <v>1</v>
      </c>
      <c r="EY4" t="s">
        <v>561</v>
      </c>
      <c r="EZ4" t="s">
        <v>561</v>
      </c>
      <c r="FA4">
        <v>1</v>
      </c>
      <c r="FB4">
        <v>1</v>
      </c>
      <c r="FC4">
        <v>2</v>
      </c>
      <c r="FD4">
        <v>2</v>
      </c>
      <c r="FE4">
        <v>2</v>
      </c>
      <c r="FF4">
        <v>2</v>
      </c>
      <c r="FG4">
        <v>2</v>
      </c>
      <c r="FH4">
        <v>2</v>
      </c>
      <c r="FI4">
        <v>2</v>
      </c>
      <c r="FJ4">
        <v>2</v>
      </c>
      <c r="FK4">
        <v>2</v>
      </c>
      <c r="FL4">
        <v>2</v>
      </c>
      <c r="FM4">
        <v>2</v>
      </c>
      <c r="FN4">
        <v>2</v>
      </c>
      <c r="FO4">
        <v>2</v>
      </c>
      <c r="FP4">
        <v>2</v>
      </c>
      <c r="FQ4">
        <v>1</v>
      </c>
      <c r="FR4">
        <v>2</v>
      </c>
      <c r="FS4">
        <v>2</v>
      </c>
      <c r="FT4" t="s">
        <v>288</v>
      </c>
      <c r="FV4">
        <v>2</v>
      </c>
    </row>
    <row r="5" spans="1:181" ht="15">
      <c r="A5">
        <v>11</v>
      </c>
      <c r="B5" s="7" t="s">
        <v>618</v>
      </c>
      <c r="C5" s="7" t="s">
        <v>914</v>
      </c>
      <c r="D5" s="3" t="s">
        <v>577</v>
      </c>
      <c r="E5" s="9" t="s">
        <v>685</v>
      </c>
      <c r="F5" s="9" t="s">
        <v>686</v>
      </c>
      <c r="G5" s="9" t="s">
        <v>687</v>
      </c>
      <c r="H5" s="9">
        <v>606</v>
      </c>
      <c r="I5" s="9">
        <v>1096</v>
      </c>
      <c r="J5" s="9">
        <v>0</v>
      </c>
      <c r="K5" s="9">
        <f>SUM(O5:T5)</f>
        <v>10</v>
      </c>
      <c r="L5" s="9">
        <f>SUM(V5:X5)</f>
        <v>74</v>
      </c>
      <c r="M5" s="9">
        <f>SUM(Y5:AD5)</f>
        <v>10</v>
      </c>
      <c r="N5" s="9">
        <f t="shared" si="0"/>
        <v>100</v>
      </c>
      <c r="O5" s="9">
        <v>0</v>
      </c>
      <c r="P5" s="9">
        <v>0</v>
      </c>
      <c r="Q5" s="9">
        <v>9</v>
      </c>
      <c r="R5" s="9">
        <v>0</v>
      </c>
      <c r="S5" s="9">
        <v>0</v>
      </c>
      <c r="T5">
        <v>1</v>
      </c>
      <c r="U5" s="9">
        <v>6</v>
      </c>
      <c r="V5">
        <v>1</v>
      </c>
      <c r="W5">
        <v>70</v>
      </c>
      <c r="X5">
        <v>3</v>
      </c>
      <c r="Y5" s="9">
        <v>0</v>
      </c>
      <c r="Z5">
        <v>3</v>
      </c>
      <c r="AA5" s="9">
        <v>6</v>
      </c>
      <c r="AB5" s="9">
        <v>0</v>
      </c>
      <c r="AC5" s="9">
        <v>0</v>
      </c>
      <c r="AD5">
        <v>1</v>
      </c>
      <c r="AE5" s="9"/>
      <c r="AF5" s="10" t="s">
        <v>688</v>
      </c>
      <c r="AG5" s="10" t="s">
        <v>689</v>
      </c>
      <c r="AH5" s="9"/>
      <c r="AI5" s="10" t="s">
        <v>690</v>
      </c>
      <c r="AJ5" s="9">
        <v>11</v>
      </c>
      <c r="AK5" s="9">
        <v>9</v>
      </c>
      <c r="AL5" s="9">
        <v>319</v>
      </c>
      <c r="AM5" s="9">
        <f>SUM(AQ5:AV5)</f>
        <v>58</v>
      </c>
      <c r="AN5" s="9">
        <f>SUM(AW5:AZ5)</f>
        <v>17</v>
      </c>
      <c r="AO5" s="9">
        <f>SUM(BA5:BF5)</f>
        <v>25</v>
      </c>
      <c r="AP5" s="9">
        <f t="shared" si="1"/>
        <v>100</v>
      </c>
      <c r="AQ5" s="9">
        <v>1</v>
      </c>
      <c r="AR5" s="9">
        <v>9</v>
      </c>
      <c r="AS5" s="9">
        <v>45</v>
      </c>
      <c r="AT5" s="9">
        <v>0</v>
      </c>
      <c r="AU5" s="9">
        <v>2</v>
      </c>
      <c r="AV5" s="9">
        <v>1</v>
      </c>
      <c r="AW5" s="9">
        <v>2</v>
      </c>
      <c r="AX5" s="9">
        <v>1</v>
      </c>
      <c r="AY5" s="9">
        <v>13</v>
      </c>
      <c r="AZ5" s="9">
        <v>1</v>
      </c>
      <c r="BA5" s="9">
        <v>3</v>
      </c>
      <c r="BB5" s="9">
        <v>8</v>
      </c>
      <c r="BC5" s="9">
        <v>13</v>
      </c>
      <c r="BD5" s="9">
        <v>1</v>
      </c>
      <c r="BE5" s="9">
        <v>0</v>
      </c>
      <c r="BF5" s="9">
        <v>0</v>
      </c>
      <c r="BG5" s="9"/>
      <c r="BH5" t="s">
        <v>120</v>
      </c>
      <c r="BI5" t="s">
        <v>272</v>
      </c>
      <c r="BJ5" t="s">
        <v>193</v>
      </c>
      <c r="BK5" t="s">
        <v>265</v>
      </c>
      <c r="BL5" t="s">
        <v>274</v>
      </c>
      <c r="BM5">
        <v>2</v>
      </c>
      <c r="BN5">
        <v>1</v>
      </c>
      <c r="BP5">
        <v>20</v>
      </c>
      <c r="BQ5">
        <v>2</v>
      </c>
      <c r="BR5" t="s">
        <v>561</v>
      </c>
      <c r="BS5" t="s">
        <v>561</v>
      </c>
      <c r="BT5">
        <v>3</v>
      </c>
      <c r="BU5">
        <v>3</v>
      </c>
      <c r="BV5">
        <v>2</v>
      </c>
      <c r="BW5">
        <v>3</v>
      </c>
      <c r="BX5">
        <v>2</v>
      </c>
      <c r="BY5">
        <v>1</v>
      </c>
      <c r="BZ5">
        <v>2</v>
      </c>
      <c r="CB5" t="s">
        <v>386</v>
      </c>
      <c r="CC5" t="s">
        <v>561</v>
      </c>
      <c r="CD5">
        <v>3</v>
      </c>
      <c r="CE5">
        <v>3</v>
      </c>
      <c r="CF5">
        <v>2</v>
      </c>
      <c r="CG5">
        <v>3</v>
      </c>
      <c r="CI5">
        <v>3</v>
      </c>
      <c r="CJ5">
        <v>2</v>
      </c>
      <c r="CL5">
        <v>3</v>
      </c>
      <c r="CM5">
        <v>4</v>
      </c>
      <c r="CN5">
        <v>3</v>
      </c>
      <c r="CO5">
        <v>3</v>
      </c>
      <c r="CP5">
        <v>2</v>
      </c>
      <c r="CQ5">
        <v>3</v>
      </c>
      <c r="CR5">
        <v>3</v>
      </c>
      <c r="CS5">
        <v>3</v>
      </c>
      <c r="CT5">
        <v>3</v>
      </c>
      <c r="CV5" t="s">
        <v>275</v>
      </c>
      <c r="CX5" t="s">
        <v>276</v>
      </c>
      <c r="CY5" t="s">
        <v>127</v>
      </c>
      <c r="CZ5" t="s">
        <v>127</v>
      </c>
      <c r="DA5" t="s">
        <v>578</v>
      </c>
      <c r="DB5">
        <v>3</v>
      </c>
      <c r="DC5">
        <v>1</v>
      </c>
      <c r="DD5">
        <v>300</v>
      </c>
      <c r="DE5">
        <v>2</v>
      </c>
      <c r="DF5">
        <v>3</v>
      </c>
      <c r="DG5">
        <v>1</v>
      </c>
      <c r="DH5">
        <v>2</v>
      </c>
      <c r="DI5">
        <v>2</v>
      </c>
      <c r="DJ5">
        <v>3</v>
      </c>
      <c r="DK5">
        <v>4</v>
      </c>
      <c r="DL5">
        <v>3</v>
      </c>
      <c r="DM5">
        <v>2</v>
      </c>
      <c r="DN5">
        <v>3</v>
      </c>
      <c r="DO5">
        <v>3</v>
      </c>
      <c r="DP5">
        <v>2</v>
      </c>
      <c r="DQ5">
        <v>2</v>
      </c>
      <c r="DR5">
        <v>3</v>
      </c>
      <c r="DS5">
        <v>2</v>
      </c>
      <c r="DT5">
        <v>3</v>
      </c>
      <c r="DU5">
        <v>2</v>
      </c>
      <c r="DV5">
        <v>3</v>
      </c>
      <c r="DW5">
        <v>3</v>
      </c>
      <c r="DX5">
        <v>3</v>
      </c>
      <c r="DY5">
        <v>3</v>
      </c>
      <c r="DZ5">
        <v>3</v>
      </c>
      <c r="EA5">
        <v>3</v>
      </c>
      <c r="EB5">
        <v>2</v>
      </c>
      <c r="EC5">
        <v>4</v>
      </c>
      <c r="ED5">
        <v>4</v>
      </c>
      <c r="EE5">
        <v>1</v>
      </c>
      <c r="EF5">
        <v>2</v>
      </c>
      <c r="EG5">
        <v>2</v>
      </c>
      <c r="EH5" t="s">
        <v>278</v>
      </c>
      <c r="EI5" t="s">
        <v>279</v>
      </c>
      <c r="EJ5">
        <v>2</v>
      </c>
      <c r="EK5" t="s">
        <v>280</v>
      </c>
      <c r="EL5">
        <v>3</v>
      </c>
      <c r="EN5" t="s">
        <v>561</v>
      </c>
      <c r="EO5" t="s">
        <v>561</v>
      </c>
      <c r="FY5" t="s">
        <v>281</v>
      </c>
    </row>
    <row r="6" spans="1:181" ht="15">
      <c r="A6">
        <v>16</v>
      </c>
      <c r="B6" s="7" t="s">
        <v>623</v>
      </c>
      <c r="C6" s="7" t="s">
        <v>915</v>
      </c>
      <c r="D6" t="s">
        <v>175</v>
      </c>
      <c r="E6" s="9"/>
      <c r="F6" s="9"/>
      <c r="G6" s="9"/>
      <c r="H6" s="9"/>
      <c r="I6" s="9"/>
      <c r="J6" s="9"/>
      <c r="K6" s="9"/>
      <c r="L6" s="9"/>
      <c r="M6" s="9"/>
      <c r="N6" s="9"/>
      <c r="O6" s="9"/>
      <c r="P6" s="9"/>
      <c r="Q6" s="9"/>
      <c r="R6" s="9"/>
      <c r="S6" s="9"/>
      <c r="T6" s="9"/>
      <c r="U6" s="9"/>
      <c r="V6" s="9"/>
      <c r="W6" s="9"/>
      <c r="X6" s="9"/>
      <c r="Y6" s="9"/>
      <c r="Z6" s="9"/>
      <c r="AA6" s="9"/>
      <c r="AB6" s="9"/>
      <c r="AC6" s="9"/>
      <c r="AD6" s="9"/>
      <c r="AE6" s="9"/>
      <c r="AF6" s="3" t="s">
        <v>585</v>
      </c>
      <c r="AG6" s="9" t="s">
        <v>623</v>
      </c>
      <c r="AH6" s="9" t="s">
        <v>704</v>
      </c>
      <c r="AI6" s="9" t="s">
        <v>705</v>
      </c>
      <c r="AJ6" s="9"/>
      <c r="AK6" s="9"/>
      <c r="AL6" s="9">
        <v>84</v>
      </c>
      <c r="AM6" s="9"/>
      <c r="AN6" s="9"/>
      <c r="AO6" s="9"/>
      <c r="AP6" s="9"/>
      <c r="AQ6" s="9"/>
      <c r="AR6" s="9"/>
      <c r="AS6" s="9"/>
      <c r="AT6" s="9"/>
      <c r="AU6" s="9"/>
      <c r="AV6" s="9"/>
      <c r="AW6" s="9"/>
      <c r="AX6" s="9"/>
      <c r="AY6" s="9"/>
      <c r="AZ6" s="9"/>
      <c r="BA6" s="9"/>
      <c r="BB6" s="9"/>
      <c r="BC6" s="9"/>
      <c r="BD6" s="9"/>
      <c r="BE6" s="9"/>
      <c r="BF6" s="9"/>
      <c r="BG6" s="9"/>
      <c r="BH6" t="s">
        <v>120</v>
      </c>
      <c r="BI6" t="s">
        <v>172</v>
      </c>
      <c r="BJ6" t="s">
        <v>173</v>
      </c>
      <c r="BK6" t="s">
        <v>176</v>
      </c>
      <c r="BM6">
        <v>2</v>
      </c>
      <c r="BN6">
        <v>1</v>
      </c>
      <c r="BO6">
        <v>1</v>
      </c>
      <c r="BP6">
        <v>20</v>
      </c>
      <c r="BQ6">
        <v>3</v>
      </c>
      <c r="BR6">
        <v>3</v>
      </c>
      <c r="BS6">
        <v>3</v>
      </c>
      <c r="BT6">
        <v>3</v>
      </c>
      <c r="BU6">
        <v>3</v>
      </c>
      <c r="BV6">
        <v>3</v>
      </c>
      <c r="BW6">
        <v>3</v>
      </c>
      <c r="BX6">
        <v>3</v>
      </c>
      <c r="BY6">
        <v>3</v>
      </c>
      <c r="BZ6">
        <v>3</v>
      </c>
      <c r="CA6">
        <v>3</v>
      </c>
      <c r="CC6">
        <v>3</v>
      </c>
      <c r="CD6">
        <v>3</v>
      </c>
      <c r="CE6">
        <v>3</v>
      </c>
      <c r="CF6">
        <v>3</v>
      </c>
      <c r="CG6">
        <v>4</v>
      </c>
      <c r="CH6">
        <v>3</v>
      </c>
      <c r="CI6">
        <v>4</v>
      </c>
      <c r="CJ6">
        <v>4</v>
      </c>
      <c r="CK6">
        <v>3</v>
      </c>
      <c r="CL6">
        <v>2</v>
      </c>
      <c r="CM6">
        <v>4</v>
      </c>
      <c r="CN6">
        <v>3</v>
      </c>
      <c r="CO6">
        <v>2</v>
      </c>
      <c r="CP6">
        <v>2</v>
      </c>
      <c r="CQ6">
        <v>3</v>
      </c>
      <c r="CR6">
        <v>3</v>
      </c>
      <c r="CS6">
        <v>2</v>
      </c>
      <c r="CV6" t="s">
        <v>177</v>
      </c>
      <c r="CX6" t="s">
        <v>259</v>
      </c>
      <c r="CY6" t="s">
        <v>127</v>
      </c>
      <c r="CZ6" t="s">
        <v>140</v>
      </c>
      <c r="DA6" t="s">
        <v>585</v>
      </c>
      <c r="DB6">
        <v>4</v>
      </c>
      <c r="DC6">
        <v>1</v>
      </c>
      <c r="DD6">
        <v>10</v>
      </c>
      <c r="DE6">
        <v>2</v>
      </c>
      <c r="DF6">
        <v>3</v>
      </c>
      <c r="DG6">
        <v>2</v>
      </c>
      <c r="DH6">
        <v>3</v>
      </c>
      <c r="DI6">
        <v>1</v>
      </c>
      <c r="DJ6">
        <v>2</v>
      </c>
      <c r="DK6">
        <v>2</v>
      </c>
      <c r="DL6">
        <v>2</v>
      </c>
      <c r="DM6">
        <v>2</v>
      </c>
      <c r="DN6">
        <v>1</v>
      </c>
      <c r="DO6">
        <v>3</v>
      </c>
      <c r="DP6">
        <v>1</v>
      </c>
      <c r="DQ6">
        <v>1</v>
      </c>
      <c r="DR6">
        <v>2</v>
      </c>
      <c r="DS6">
        <v>1</v>
      </c>
      <c r="DT6">
        <v>2</v>
      </c>
      <c r="DU6">
        <v>1</v>
      </c>
      <c r="DV6">
        <v>2</v>
      </c>
      <c r="DW6">
        <v>2</v>
      </c>
      <c r="DX6">
        <v>2</v>
      </c>
      <c r="DY6">
        <v>2</v>
      </c>
      <c r="DZ6">
        <v>2</v>
      </c>
      <c r="EA6">
        <v>2</v>
      </c>
      <c r="EB6">
        <v>1</v>
      </c>
      <c r="EC6">
        <v>5</v>
      </c>
      <c r="ED6">
        <v>4</v>
      </c>
      <c r="EE6">
        <v>1</v>
      </c>
      <c r="EF6">
        <v>2</v>
      </c>
      <c r="EG6">
        <v>2</v>
      </c>
      <c r="EH6" t="s">
        <v>180</v>
      </c>
      <c r="EJ6">
        <v>2</v>
      </c>
      <c r="EK6" t="s">
        <v>181</v>
      </c>
      <c r="EL6">
        <v>1</v>
      </c>
      <c r="FY6" t="s">
        <v>174</v>
      </c>
    </row>
    <row r="7" spans="1:181" ht="15">
      <c r="A7">
        <v>4</v>
      </c>
      <c r="B7" s="7" t="s">
        <v>611</v>
      </c>
      <c r="C7" s="7" t="s">
        <v>916</v>
      </c>
      <c r="D7" t="s">
        <v>540</v>
      </c>
      <c r="E7" s="9"/>
      <c r="F7" s="9"/>
      <c r="G7" s="9"/>
      <c r="H7" s="9"/>
      <c r="I7" s="9"/>
      <c r="J7" s="9"/>
      <c r="K7" s="9"/>
      <c r="L7" s="9"/>
      <c r="M7" s="9"/>
      <c r="N7" s="9"/>
      <c r="O7" s="9"/>
      <c r="P7" s="9"/>
      <c r="Q7" s="9"/>
      <c r="R7" s="9"/>
      <c r="S7" s="9"/>
      <c r="T7" s="9"/>
      <c r="U7" s="9"/>
      <c r="V7" s="9"/>
      <c r="W7" s="9"/>
      <c r="X7" s="9"/>
      <c r="Y7" s="9"/>
      <c r="Z7" s="9"/>
      <c r="AA7" s="9"/>
      <c r="AB7" s="9"/>
      <c r="AC7" s="9"/>
      <c r="AD7" s="9"/>
      <c r="AE7" s="9"/>
      <c r="AF7" s="11" t="s">
        <v>663</v>
      </c>
      <c r="AG7" s="9" t="s">
        <v>611</v>
      </c>
      <c r="AH7" s="9" t="s">
        <v>664</v>
      </c>
      <c r="AI7" s="9" t="s">
        <v>665</v>
      </c>
      <c r="AJ7" s="9">
        <v>3</v>
      </c>
      <c r="AK7" s="9">
        <v>20</v>
      </c>
      <c r="AL7" s="9">
        <v>246</v>
      </c>
      <c r="AM7" s="9"/>
      <c r="AN7" s="9"/>
      <c r="AO7" s="9"/>
      <c r="AP7" s="9"/>
      <c r="AQ7" s="9"/>
      <c r="AR7" s="9"/>
      <c r="AS7" s="9"/>
      <c r="AT7" s="9"/>
      <c r="AU7" s="9"/>
      <c r="AV7" s="9"/>
      <c r="AW7" s="9"/>
      <c r="AX7" s="9"/>
      <c r="AY7" s="9"/>
      <c r="AZ7" s="9"/>
      <c r="BA7" s="9"/>
      <c r="BB7" s="9"/>
      <c r="BC7" s="9"/>
      <c r="BD7" s="9"/>
      <c r="BE7" s="9"/>
      <c r="BF7" s="9"/>
      <c r="BG7" s="9"/>
      <c r="BH7" t="s">
        <v>120</v>
      </c>
      <c r="BI7" t="s">
        <v>539</v>
      </c>
      <c r="BJ7" t="s">
        <v>173</v>
      </c>
      <c r="BK7" t="s">
        <v>344</v>
      </c>
      <c r="BM7">
        <v>2</v>
      </c>
      <c r="BN7">
        <v>3</v>
      </c>
      <c r="BO7">
        <v>3</v>
      </c>
      <c r="BP7">
        <v>4700</v>
      </c>
      <c r="BQ7">
        <v>3</v>
      </c>
      <c r="BR7" t="s">
        <v>561</v>
      </c>
      <c r="BS7">
        <v>4</v>
      </c>
      <c r="BT7" t="s">
        <v>561</v>
      </c>
      <c r="BU7">
        <v>4</v>
      </c>
      <c r="BV7" t="s">
        <v>561</v>
      </c>
      <c r="BW7">
        <v>4</v>
      </c>
      <c r="BX7">
        <v>4</v>
      </c>
      <c r="BY7">
        <v>2</v>
      </c>
      <c r="BZ7">
        <v>2</v>
      </c>
      <c r="CA7" t="s">
        <v>561</v>
      </c>
      <c r="CB7" t="s">
        <v>541</v>
      </c>
      <c r="CC7">
        <v>4</v>
      </c>
      <c r="CD7">
        <v>4</v>
      </c>
      <c r="CE7" t="s">
        <v>561</v>
      </c>
      <c r="CF7">
        <v>3</v>
      </c>
      <c r="CG7" t="s">
        <v>561</v>
      </c>
      <c r="CH7" t="s">
        <v>561</v>
      </c>
      <c r="CI7">
        <v>4</v>
      </c>
      <c r="CJ7">
        <v>3</v>
      </c>
      <c r="CK7">
        <v>3</v>
      </c>
      <c r="CL7">
        <v>3</v>
      </c>
      <c r="CM7">
        <v>4</v>
      </c>
      <c r="CN7">
        <v>4</v>
      </c>
      <c r="CO7" t="s">
        <v>561</v>
      </c>
      <c r="CP7">
        <v>3</v>
      </c>
      <c r="CQ7" t="s">
        <v>561</v>
      </c>
      <c r="CR7" t="s">
        <v>561</v>
      </c>
      <c r="CS7">
        <v>4</v>
      </c>
      <c r="CT7">
        <v>4</v>
      </c>
      <c r="CV7" t="s">
        <v>542</v>
      </c>
      <c r="CX7" t="s">
        <v>543</v>
      </c>
      <c r="CY7" t="s">
        <v>127</v>
      </c>
      <c r="CZ7" t="s">
        <v>140</v>
      </c>
      <c r="DA7" t="s">
        <v>569</v>
      </c>
      <c r="DB7">
        <v>4</v>
      </c>
      <c r="DC7">
        <v>1</v>
      </c>
      <c r="DD7">
        <v>900</v>
      </c>
      <c r="DE7">
        <v>3</v>
      </c>
      <c r="DF7">
        <v>2</v>
      </c>
      <c r="DG7">
        <v>2</v>
      </c>
      <c r="DH7">
        <v>3</v>
      </c>
      <c r="DI7" t="s">
        <v>561</v>
      </c>
      <c r="DJ7">
        <v>4</v>
      </c>
      <c r="DK7">
        <v>3</v>
      </c>
      <c r="DL7">
        <v>3</v>
      </c>
      <c r="DM7">
        <v>4</v>
      </c>
      <c r="DN7" t="s">
        <v>561</v>
      </c>
      <c r="DO7">
        <v>3</v>
      </c>
      <c r="DP7">
        <v>3</v>
      </c>
      <c r="DQ7">
        <v>3</v>
      </c>
      <c r="DR7">
        <v>2</v>
      </c>
      <c r="DS7">
        <v>2</v>
      </c>
      <c r="DT7">
        <v>3</v>
      </c>
      <c r="DU7" t="s">
        <v>561</v>
      </c>
      <c r="DV7">
        <v>4</v>
      </c>
      <c r="DW7">
        <v>3</v>
      </c>
      <c r="DX7">
        <v>3</v>
      </c>
      <c r="DY7">
        <v>4</v>
      </c>
      <c r="DZ7" t="s">
        <v>561</v>
      </c>
      <c r="EA7">
        <v>3</v>
      </c>
      <c r="EB7">
        <v>3</v>
      </c>
      <c r="EC7">
        <v>4</v>
      </c>
      <c r="ED7">
        <v>4</v>
      </c>
      <c r="EE7">
        <v>1</v>
      </c>
      <c r="EF7">
        <v>3</v>
      </c>
      <c r="EG7">
        <v>4</v>
      </c>
      <c r="EH7" t="s">
        <v>544</v>
      </c>
      <c r="EI7" t="s">
        <v>545</v>
      </c>
      <c r="EJ7">
        <v>3</v>
      </c>
      <c r="EK7" t="s">
        <v>546</v>
      </c>
      <c r="EL7">
        <v>3</v>
      </c>
      <c r="FY7" t="s">
        <v>547</v>
      </c>
    </row>
    <row r="8" spans="1:181" ht="15">
      <c r="A8">
        <v>21</v>
      </c>
      <c r="B8" s="7" t="s">
        <v>628</v>
      </c>
      <c r="C8" s="7" t="s">
        <v>917</v>
      </c>
      <c r="D8" s="3" t="s">
        <v>593</v>
      </c>
      <c r="E8" s="11" t="s">
        <v>532</v>
      </c>
      <c r="F8" s="9" t="s">
        <v>722</v>
      </c>
      <c r="G8" s="9" t="s">
        <v>723</v>
      </c>
      <c r="H8" s="9">
        <v>1603</v>
      </c>
      <c r="I8" s="9">
        <v>1310</v>
      </c>
      <c r="J8" s="9">
        <v>0</v>
      </c>
      <c r="K8" s="9">
        <f t="shared" ref="K8:K21" si="2">SUM(O8:T8)</f>
        <v>61</v>
      </c>
      <c r="L8" s="9">
        <f t="shared" ref="L8:L21" si="3">SUM(V8:X8)</f>
        <v>28</v>
      </c>
      <c r="M8" s="9">
        <f t="shared" ref="M8:M21" si="4">SUM(Y8:AD8)</f>
        <v>8</v>
      </c>
      <c r="N8" s="9">
        <f t="shared" si="0"/>
        <v>100</v>
      </c>
      <c r="O8" s="9">
        <v>0</v>
      </c>
      <c r="P8">
        <v>1</v>
      </c>
      <c r="Q8" s="9">
        <v>56</v>
      </c>
      <c r="R8" s="9">
        <v>0</v>
      </c>
      <c r="S8">
        <v>1</v>
      </c>
      <c r="T8">
        <v>3</v>
      </c>
      <c r="U8" s="9">
        <v>3</v>
      </c>
      <c r="V8" s="9">
        <v>13</v>
      </c>
      <c r="W8" s="9">
        <v>15</v>
      </c>
      <c r="X8" s="9">
        <v>0</v>
      </c>
      <c r="Y8" s="9">
        <v>0</v>
      </c>
      <c r="Z8" s="9">
        <v>0</v>
      </c>
      <c r="AA8" s="9">
        <v>8</v>
      </c>
      <c r="AB8" s="9">
        <v>0</v>
      </c>
      <c r="AC8" s="9">
        <v>0</v>
      </c>
      <c r="AD8" s="9">
        <v>0</v>
      </c>
      <c r="AE8" s="9"/>
      <c r="AF8" s="11" t="s">
        <v>724</v>
      </c>
      <c r="AG8" s="9" t="s">
        <v>725</v>
      </c>
      <c r="AH8" s="9" t="s">
        <v>726</v>
      </c>
      <c r="AI8" s="9" t="s">
        <v>727</v>
      </c>
      <c r="AJ8" s="9">
        <v>3</v>
      </c>
      <c r="AK8" s="9">
        <v>5</v>
      </c>
      <c r="AL8" s="9">
        <v>90</v>
      </c>
      <c r="AM8" s="9">
        <f t="shared" ref="AM8:AM26" si="5">SUM(AQ8:AV8)</f>
        <v>80</v>
      </c>
      <c r="AN8" s="9">
        <f t="shared" ref="AN8:AN26" si="6">SUM(AW8:AZ8)</f>
        <v>7</v>
      </c>
      <c r="AO8" s="9">
        <f t="shared" ref="AO8:AO26" si="7">SUM(BA8:BF8)</f>
        <v>13</v>
      </c>
      <c r="AP8" s="9">
        <f t="shared" si="1"/>
        <v>100</v>
      </c>
      <c r="AQ8" s="9">
        <v>0</v>
      </c>
      <c r="AR8" s="9">
        <v>0</v>
      </c>
      <c r="AS8" s="9">
        <v>77</v>
      </c>
      <c r="AT8" s="9">
        <v>0</v>
      </c>
      <c r="AU8" s="9">
        <v>0</v>
      </c>
      <c r="AV8">
        <v>3</v>
      </c>
      <c r="AW8" s="9">
        <v>0</v>
      </c>
      <c r="AX8" s="9">
        <v>7</v>
      </c>
      <c r="AY8" s="9">
        <v>0</v>
      </c>
      <c r="AZ8" s="9">
        <v>0</v>
      </c>
      <c r="BA8" s="9">
        <v>0</v>
      </c>
      <c r="BB8" s="9">
        <v>0</v>
      </c>
      <c r="BC8" s="9">
        <v>13</v>
      </c>
      <c r="BD8" s="9">
        <v>0</v>
      </c>
      <c r="BE8" s="9">
        <v>0</v>
      </c>
      <c r="BF8" s="9">
        <v>0</v>
      </c>
      <c r="BG8" s="9"/>
      <c r="BH8" t="s">
        <v>120</v>
      </c>
      <c r="BI8" t="s">
        <v>529</v>
      </c>
      <c r="BJ8" t="s">
        <v>215</v>
      </c>
      <c r="BK8" t="s">
        <v>344</v>
      </c>
      <c r="BM8">
        <v>1</v>
      </c>
      <c r="BN8">
        <v>1</v>
      </c>
      <c r="BO8">
        <v>3</v>
      </c>
      <c r="BP8">
        <v>5000</v>
      </c>
      <c r="BQ8" t="s">
        <v>561</v>
      </c>
      <c r="BR8" t="s">
        <v>561</v>
      </c>
      <c r="BS8" t="s">
        <v>561</v>
      </c>
      <c r="BT8">
        <v>4</v>
      </c>
      <c r="BU8">
        <v>4</v>
      </c>
      <c r="BV8">
        <v>3</v>
      </c>
      <c r="BW8">
        <v>3</v>
      </c>
      <c r="BX8">
        <v>2</v>
      </c>
      <c r="BY8" t="s">
        <v>561</v>
      </c>
      <c r="BZ8" t="s">
        <v>561</v>
      </c>
      <c r="CA8">
        <v>2</v>
      </c>
      <c r="CB8" t="s">
        <v>535</v>
      </c>
      <c r="CC8" t="s">
        <v>561</v>
      </c>
      <c r="CD8">
        <v>4</v>
      </c>
      <c r="CE8" t="s">
        <v>561</v>
      </c>
      <c r="CF8">
        <v>4</v>
      </c>
      <c r="CG8">
        <v>2</v>
      </c>
      <c r="CH8" t="s">
        <v>561</v>
      </c>
      <c r="CI8">
        <v>5</v>
      </c>
      <c r="CJ8" t="s">
        <v>561</v>
      </c>
      <c r="CL8">
        <v>4</v>
      </c>
      <c r="CM8">
        <v>3</v>
      </c>
      <c r="CN8">
        <v>3</v>
      </c>
      <c r="CO8">
        <v>4</v>
      </c>
      <c r="CP8" t="s">
        <v>561</v>
      </c>
      <c r="CQ8" t="s">
        <v>561</v>
      </c>
      <c r="CR8" t="s">
        <v>561</v>
      </c>
      <c r="CS8">
        <v>2</v>
      </c>
      <c r="CT8">
        <v>2</v>
      </c>
      <c r="CV8" t="s">
        <v>186</v>
      </c>
      <c r="CX8" t="s">
        <v>530</v>
      </c>
      <c r="CY8" t="s">
        <v>127</v>
      </c>
      <c r="CZ8" t="s">
        <v>127</v>
      </c>
      <c r="DA8" t="s">
        <v>594</v>
      </c>
      <c r="DB8">
        <v>1</v>
      </c>
      <c r="DC8">
        <v>2</v>
      </c>
      <c r="DD8">
        <v>550</v>
      </c>
      <c r="DE8">
        <v>3</v>
      </c>
      <c r="DF8">
        <v>3</v>
      </c>
      <c r="DG8">
        <v>3</v>
      </c>
      <c r="DH8">
        <v>4</v>
      </c>
      <c r="DI8" t="s">
        <v>561</v>
      </c>
      <c r="DJ8">
        <v>2</v>
      </c>
      <c r="DK8">
        <v>3</v>
      </c>
      <c r="DL8">
        <v>2</v>
      </c>
      <c r="DM8">
        <v>2</v>
      </c>
      <c r="DN8" t="s">
        <v>561</v>
      </c>
      <c r="DO8">
        <v>4</v>
      </c>
      <c r="DP8">
        <v>2</v>
      </c>
      <c r="DQ8">
        <v>3</v>
      </c>
      <c r="DR8">
        <v>3</v>
      </c>
      <c r="DS8">
        <v>2</v>
      </c>
      <c r="DT8">
        <v>2</v>
      </c>
      <c r="DU8" t="s">
        <v>561</v>
      </c>
      <c r="DV8">
        <v>3</v>
      </c>
      <c r="DW8">
        <v>4</v>
      </c>
      <c r="DX8">
        <v>2</v>
      </c>
      <c r="DY8">
        <v>2</v>
      </c>
      <c r="DZ8" t="s">
        <v>561</v>
      </c>
      <c r="EA8">
        <v>4</v>
      </c>
      <c r="EB8">
        <v>2</v>
      </c>
      <c r="EC8">
        <v>2</v>
      </c>
      <c r="ED8">
        <v>1</v>
      </c>
      <c r="EE8">
        <v>2</v>
      </c>
      <c r="EF8">
        <v>4</v>
      </c>
      <c r="EG8">
        <v>1</v>
      </c>
      <c r="EH8" t="s">
        <v>191</v>
      </c>
      <c r="EJ8">
        <v>3</v>
      </c>
      <c r="EK8" t="s">
        <v>531</v>
      </c>
      <c r="EL8">
        <v>3</v>
      </c>
      <c r="EM8" t="s">
        <v>532</v>
      </c>
      <c r="EN8">
        <v>1</v>
      </c>
      <c r="EO8">
        <v>2</v>
      </c>
      <c r="EP8">
        <v>2500</v>
      </c>
      <c r="EQ8">
        <v>2</v>
      </c>
      <c r="ER8">
        <v>2</v>
      </c>
      <c r="ES8">
        <v>1</v>
      </c>
      <c r="ET8">
        <v>1</v>
      </c>
      <c r="EU8" t="s">
        <v>561</v>
      </c>
      <c r="EV8">
        <v>2</v>
      </c>
      <c r="EW8">
        <v>2</v>
      </c>
      <c r="EX8">
        <v>2</v>
      </c>
      <c r="EY8">
        <v>2</v>
      </c>
      <c r="EZ8" t="s">
        <v>561</v>
      </c>
      <c r="FA8">
        <v>1</v>
      </c>
      <c r="FB8">
        <v>1</v>
      </c>
      <c r="FC8">
        <v>3</v>
      </c>
      <c r="FD8">
        <v>2</v>
      </c>
      <c r="FE8">
        <v>2</v>
      </c>
      <c r="FF8">
        <v>2</v>
      </c>
      <c r="FG8" t="s">
        <v>561</v>
      </c>
      <c r="FH8">
        <v>2</v>
      </c>
      <c r="FI8">
        <v>1</v>
      </c>
      <c r="FJ8">
        <v>1</v>
      </c>
      <c r="FK8">
        <v>2</v>
      </c>
      <c r="FL8" t="s">
        <v>561</v>
      </c>
      <c r="FM8">
        <v>1</v>
      </c>
      <c r="FN8">
        <v>1</v>
      </c>
      <c r="FO8">
        <v>2</v>
      </c>
      <c r="FP8">
        <v>1</v>
      </c>
      <c r="FQ8">
        <v>2</v>
      </c>
      <c r="FR8">
        <v>4</v>
      </c>
      <c r="FS8">
        <v>1</v>
      </c>
      <c r="FT8" t="s">
        <v>191</v>
      </c>
      <c r="FV8">
        <v>3</v>
      </c>
      <c r="FW8" t="s">
        <v>533</v>
      </c>
      <c r="FX8">
        <v>3</v>
      </c>
      <c r="FY8" t="s">
        <v>534</v>
      </c>
    </row>
    <row r="9" spans="1:181" ht="15">
      <c r="A9">
        <v>28</v>
      </c>
      <c r="B9" s="7" t="s">
        <v>635</v>
      </c>
      <c r="C9" s="7" t="s">
        <v>918</v>
      </c>
      <c r="D9" s="3" t="s">
        <v>228</v>
      </c>
      <c r="E9" s="10" t="s">
        <v>751</v>
      </c>
      <c r="F9" s="9" t="s">
        <v>752</v>
      </c>
      <c r="G9" s="9"/>
      <c r="H9" s="9">
        <v>619</v>
      </c>
      <c r="I9" s="9">
        <v>2461</v>
      </c>
      <c r="J9" s="9">
        <v>0</v>
      </c>
      <c r="K9" s="9">
        <f t="shared" si="2"/>
        <v>30</v>
      </c>
      <c r="L9" s="9">
        <f t="shared" si="3"/>
        <v>43</v>
      </c>
      <c r="M9" s="9">
        <f t="shared" si="4"/>
        <v>27</v>
      </c>
      <c r="N9" s="9">
        <f t="shared" si="0"/>
        <v>100</v>
      </c>
      <c r="O9" s="9">
        <v>0</v>
      </c>
      <c r="P9">
        <v>3</v>
      </c>
      <c r="Q9" s="9">
        <v>20</v>
      </c>
      <c r="R9">
        <v>4</v>
      </c>
      <c r="S9" s="9">
        <v>0</v>
      </c>
      <c r="T9">
        <v>3</v>
      </c>
      <c r="U9" s="9">
        <v>0</v>
      </c>
      <c r="V9" s="9">
        <v>0</v>
      </c>
      <c r="W9" s="9">
        <v>7</v>
      </c>
      <c r="X9" s="9">
        <v>36</v>
      </c>
      <c r="Y9" s="9">
        <v>0</v>
      </c>
      <c r="Z9" s="9">
        <v>0</v>
      </c>
      <c r="AA9" s="9">
        <v>22</v>
      </c>
      <c r="AB9" s="9">
        <v>1</v>
      </c>
      <c r="AC9" s="9">
        <v>4</v>
      </c>
      <c r="AD9" s="9">
        <v>0</v>
      </c>
      <c r="AE9" s="9"/>
      <c r="AF9" s="10" t="s">
        <v>231</v>
      </c>
      <c r="AG9" s="9" t="s">
        <v>753</v>
      </c>
      <c r="AH9" s="9" t="s">
        <v>754</v>
      </c>
      <c r="AI9" s="9"/>
      <c r="AJ9" s="9">
        <v>79</v>
      </c>
      <c r="AK9" s="9"/>
      <c r="AL9" s="9">
        <v>2126</v>
      </c>
      <c r="AM9" s="9">
        <f t="shared" si="5"/>
        <v>19</v>
      </c>
      <c r="AN9" s="9">
        <f t="shared" si="6"/>
        <v>51</v>
      </c>
      <c r="AO9" s="9">
        <f t="shared" si="7"/>
        <v>30</v>
      </c>
      <c r="AP9" s="9">
        <f t="shared" si="1"/>
        <v>100</v>
      </c>
      <c r="AQ9" s="9">
        <v>0</v>
      </c>
      <c r="AR9">
        <v>4</v>
      </c>
      <c r="AS9" s="9">
        <v>9</v>
      </c>
      <c r="AT9">
        <v>3</v>
      </c>
      <c r="AU9" s="9">
        <v>1</v>
      </c>
      <c r="AV9">
        <v>2</v>
      </c>
      <c r="AW9" s="9">
        <v>0</v>
      </c>
      <c r="AX9" s="9"/>
      <c r="AY9" s="9">
        <v>20</v>
      </c>
      <c r="AZ9" s="9">
        <v>31</v>
      </c>
      <c r="BA9" s="9">
        <v>5</v>
      </c>
      <c r="BB9">
        <v>2</v>
      </c>
      <c r="BC9" s="9">
        <v>21</v>
      </c>
      <c r="BD9" s="9">
        <v>0</v>
      </c>
      <c r="BE9">
        <v>2</v>
      </c>
      <c r="BF9" s="9">
        <v>0</v>
      </c>
      <c r="BG9" s="9"/>
      <c r="BH9" t="s">
        <v>120</v>
      </c>
      <c r="BI9" t="s">
        <v>227</v>
      </c>
      <c r="BJ9" t="s">
        <v>173</v>
      </c>
      <c r="BK9" t="s">
        <v>176</v>
      </c>
      <c r="BL9" t="s">
        <v>266</v>
      </c>
      <c r="BM9">
        <v>1</v>
      </c>
      <c r="BN9">
        <v>1</v>
      </c>
      <c r="BO9">
        <v>3</v>
      </c>
      <c r="BQ9">
        <v>2</v>
      </c>
      <c r="BR9" t="s">
        <v>561</v>
      </c>
      <c r="BS9" t="s">
        <v>561</v>
      </c>
      <c r="BT9">
        <v>5</v>
      </c>
      <c r="BU9">
        <v>4</v>
      </c>
      <c r="BV9">
        <v>3</v>
      </c>
      <c r="BW9">
        <v>3</v>
      </c>
      <c r="BX9">
        <v>2</v>
      </c>
      <c r="BY9" t="s">
        <v>561</v>
      </c>
      <c r="BZ9" t="s">
        <v>561</v>
      </c>
      <c r="CA9" t="s">
        <v>561</v>
      </c>
      <c r="CC9">
        <v>3</v>
      </c>
      <c r="CD9">
        <v>4</v>
      </c>
      <c r="CE9" t="s">
        <v>561</v>
      </c>
      <c r="CF9">
        <v>4</v>
      </c>
      <c r="CG9" t="s">
        <v>561</v>
      </c>
      <c r="CH9">
        <v>3</v>
      </c>
      <c r="CI9">
        <v>5</v>
      </c>
      <c r="CJ9">
        <v>4</v>
      </c>
      <c r="CL9">
        <v>4</v>
      </c>
      <c r="CM9">
        <v>3</v>
      </c>
      <c r="CN9">
        <v>5</v>
      </c>
      <c r="CO9">
        <v>3</v>
      </c>
      <c r="CP9">
        <v>2</v>
      </c>
      <c r="CQ9">
        <v>5</v>
      </c>
      <c r="CR9">
        <v>4</v>
      </c>
      <c r="CS9">
        <v>2</v>
      </c>
      <c r="CT9">
        <v>2</v>
      </c>
      <c r="CV9" t="s">
        <v>229</v>
      </c>
      <c r="CX9" t="s">
        <v>230</v>
      </c>
      <c r="CY9" t="s">
        <v>127</v>
      </c>
      <c r="CZ9" t="s">
        <v>127</v>
      </c>
      <c r="DA9" t="s">
        <v>603</v>
      </c>
      <c r="DB9">
        <v>1</v>
      </c>
      <c r="DC9">
        <v>2</v>
      </c>
      <c r="DD9">
        <v>445</v>
      </c>
      <c r="DE9">
        <v>3</v>
      </c>
      <c r="DF9">
        <v>2</v>
      </c>
      <c r="DG9">
        <v>1</v>
      </c>
      <c r="DH9">
        <v>4</v>
      </c>
      <c r="DI9">
        <v>1</v>
      </c>
      <c r="DJ9">
        <v>2</v>
      </c>
      <c r="DK9">
        <v>3</v>
      </c>
      <c r="DL9">
        <v>1</v>
      </c>
      <c r="DM9">
        <v>1</v>
      </c>
      <c r="DN9">
        <v>4</v>
      </c>
      <c r="DO9">
        <v>1</v>
      </c>
      <c r="DP9">
        <v>1</v>
      </c>
      <c r="DQ9">
        <v>4</v>
      </c>
      <c r="DR9">
        <v>3</v>
      </c>
      <c r="DS9">
        <v>2</v>
      </c>
      <c r="DT9">
        <v>5</v>
      </c>
      <c r="DU9">
        <v>1</v>
      </c>
      <c r="DV9">
        <v>2</v>
      </c>
      <c r="DW9">
        <v>2</v>
      </c>
      <c r="DX9">
        <v>1</v>
      </c>
      <c r="DY9">
        <v>1</v>
      </c>
      <c r="DZ9">
        <v>3</v>
      </c>
      <c r="EA9">
        <v>1</v>
      </c>
      <c r="EB9">
        <v>1</v>
      </c>
      <c r="EC9">
        <v>3</v>
      </c>
      <c r="ED9">
        <v>3</v>
      </c>
      <c r="EE9">
        <v>1</v>
      </c>
      <c r="EF9">
        <v>4</v>
      </c>
      <c r="EG9">
        <v>1</v>
      </c>
      <c r="EH9" t="s">
        <v>232</v>
      </c>
      <c r="EJ9">
        <v>3</v>
      </c>
    </row>
    <row r="10" spans="1:181" ht="15">
      <c r="A10">
        <v>20</v>
      </c>
      <c r="B10" s="7" t="s">
        <v>627</v>
      </c>
      <c r="C10" s="7" t="s">
        <v>919</v>
      </c>
      <c r="D10" t="s">
        <v>591</v>
      </c>
      <c r="E10" s="10" t="s">
        <v>360</v>
      </c>
      <c r="F10" s="9" t="s">
        <v>786</v>
      </c>
      <c r="G10" s="9"/>
      <c r="H10" s="9">
        <v>191</v>
      </c>
      <c r="I10" s="9">
        <v>1310</v>
      </c>
      <c r="J10" s="12"/>
      <c r="K10" s="9">
        <f t="shared" si="2"/>
        <v>32</v>
      </c>
      <c r="L10" s="9">
        <f t="shared" si="3"/>
        <v>27</v>
      </c>
      <c r="M10" s="9">
        <f t="shared" si="4"/>
        <v>41</v>
      </c>
      <c r="N10" s="9">
        <f t="shared" si="0"/>
        <v>100</v>
      </c>
      <c r="O10">
        <v>1</v>
      </c>
      <c r="P10">
        <v>3</v>
      </c>
      <c r="Q10" s="12">
        <v>18</v>
      </c>
      <c r="R10" s="12">
        <v>5</v>
      </c>
      <c r="S10" s="12">
        <v>5</v>
      </c>
      <c r="T10" s="12">
        <v>0</v>
      </c>
      <c r="U10" s="9">
        <v>0</v>
      </c>
      <c r="V10" s="12">
        <v>0</v>
      </c>
      <c r="W10" s="12">
        <v>6</v>
      </c>
      <c r="X10" s="12">
        <v>21</v>
      </c>
      <c r="Y10" s="12">
        <v>8</v>
      </c>
      <c r="Z10" s="12">
        <v>0</v>
      </c>
      <c r="AA10" s="12">
        <v>16</v>
      </c>
      <c r="AB10" s="12">
        <v>0</v>
      </c>
      <c r="AC10" s="12">
        <v>16</v>
      </c>
      <c r="AD10">
        <v>1</v>
      </c>
      <c r="AE10" s="12"/>
      <c r="AF10" s="10" t="s">
        <v>719</v>
      </c>
      <c r="AG10" s="9" t="s">
        <v>720</v>
      </c>
      <c r="AH10" s="9" t="s">
        <v>721</v>
      </c>
      <c r="AI10" s="9" t="s">
        <v>653</v>
      </c>
      <c r="AJ10" s="9">
        <v>436</v>
      </c>
      <c r="AK10" s="9">
        <v>33</v>
      </c>
      <c r="AL10" s="9">
        <v>5983</v>
      </c>
      <c r="AM10" s="9">
        <f t="shared" si="5"/>
        <v>20</v>
      </c>
      <c r="AN10" s="9">
        <f t="shared" si="6"/>
        <v>14</v>
      </c>
      <c r="AO10" s="9">
        <f t="shared" si="7"/>
        <v>66</v>
      </c>
      <c r="AP10" s="9">
        <f t="shared" si="1"/>
        <v>100</v>
      </c>
      <c r="AQ10">
        <v>1</v>
      </c>
      <c r="AR10">
        <v>2</v>
      </c>
      <c r="AS10" s="12">
        <v>15</v>
      </c>
      <c r="AT10" s="12">
        <v>2</v>
      </c>
      <c r="AU10" s="9">
        <v>0</v>
      </c>
      <c r="AV10" s="9">
        <v>0</v>
      </c>
      <c r="AW10" s="12">
        <v>1</v>
      </c>
      <c r="AX10" s="9">
        <v>0</v>
      </c>
      <c r="AY10" s="12">
        <v>4</v>
      </c>
      <c r="AZ10" s="12">
        <v>9</v>
      </c>
      <c r="BA10" s="12">
        <v>16</v>
      </c>
      <c r="BB10" s="12">
        <v>7</v>
      </c>
      <c r="BC10" s="12">
        <v>29</v>
      </c>
      <c r="BD10" s="9">
        <v>0</v>
      </c>
      <c r="BE10" s="12">
        <v>13</v>
      </c>
      <c r="BF10" s="12">
        <v>1</v>
      </c>
      <c r="BG10" s="12"/>
      <c r="BH10" t="s">
        <v>120</v>
      </c>
      <c r="BI10" t="s">
        <v>352</v>
      </c>
      <c r="BJ10" t="s">
        <v>353</v>
      </c>
      <c r="BK10" t="s">
        <v>344</v>
      </c>
      <c r="BM10">
        <v>1</v>
      </c>
      <c r="BN10">
        <v>1</v>
      </c>
      <c r="BO10">
        <v>2</v>
      </c>
      <c r="BP10">
        <v>1000</v>
      </c>
      <c r="BQ10">
        <v>3</v>
      </c>
      <c r="BR10" t="s">
        <v>561</v>
      </c>
      <c r="BS10" t="s">
        <v>561</v>
      </c>
      <c r="BT10">
        <v>3</v>
      </c>
      <c r="BU10">
        <v>3</v>
      </c>
      <c r="BV10">
        <v>2</v>
      </c>
      <c r="BW10">
        <v>3</v>
      </c>
      <c r="BX10">
        <v>2</v>
      </c>
      <c r="BY10">
        <v>2</v>
      </c>
      <c r="BZ10">
        <v>1</v>
      </c>
      <c r="CA10">
        <v>1</v>
      </c>
      <c r="CC10" t="s">
        <v>561</v>
      </c>
      <c r="CD10">
        <v>4</v>
      </c>
      <c r="CE10" t="s">
        <v>561</v>
      </c>
      <c r="CF10">
        <v>3</v>
      </c>
      <c r="CG10" t="s">
        <v>561</v>
      </c>
      <c r="CH10" t="s">
        <v>561</v>
      </c>
      <c r="CI10">
        <v>2</v>
      </c>
      <c r="CJ10" t="s">
        <v>561</v>
      </c>
      <c r="CL10">
        <v>3</v>
      </c>
      <c r="CM10">
        <v>2</v>
      </c>
      <c r="CN10">
        <v>3</v>
      </c>
      <c r="CO10">
        <v>3</v>
      </c>
      <c r="CP10">
        <v>3</v>
      </c>
      <c r="CQ10">
        <v>2</v>
      </c>
      <c r="CR10">
        <v>2</v>
      </c>
      <c r="CS10">
        <v>2</v>
      </c>
      <c r="CT10">
        <v>2</v>
      </c>
      <c r="CV10" t="s">
        <v>355</v>
      </c>
      <c r="CX10" t="s">
        <v>356</v>
      </c>
      <c r="CY10" t="s">
        <v>127</v>
      </c>
      <c r="CZ10" t="s">
        <v>127</v>
      </c>
      <c r="DA10" t="s">
        <v>592</v>
      </c>
      <c r="DB10">
        <v>2</v>
      </c>
      <c r="DC10">
        <v>2</v>
      </c>
      <c r="DD10">
        <v>5000</v>
      </c>
      <c r="DE10">
        <v>4</v>
      </c>
      <c r="DF10">
        <v>4</v>
      </c>
      <c r="DG10">
        <v>3</v>
      </c>
      <c r="DH10">
        <v>5</v>
      </c>
      <c r="DI10">
        <v>1</v>
      </c>
      <c r="DJ10">
        <v>5</v>
      </c>
      <c r="DK10">
        <v>5</v>
      </c>
      <c r="DL10">
        <v>4</v>
      </c>
      <c r="DM10">
        <v>3</v>
      </c>
      <c r="DN10">
        <v>3</v>
      </c>
      <c r="DO10">
        <v>2</v>
      </c>
      <c r="DP10">
        <v>4</v>
      </c>
      <c r="DQ10">
        <v>3</v>
      </c>
      <c r="DR10">
        <v>4</v>
      </c>
      <c r="DS10">
        <v>3</v>
      </c>
      <c r="DT10">
        <v>4</v>
      </c>
      <c r="DU10">
        <v>2</v>
      </c>
      <c r="DV10">
        <v>4</v>
      </c>
      <c r="DW10">
        <v>4</v>
      </c>
      <c r="DX10">
        <v>3</v>
      </c>
      <c r="DY10">
        <v>3</v>
      </c>
      <c r="DZ10">
        <v>2</v>
      </c>
      <c r="EA10">
        <v>2</v>
      </c>
      <c r="EB10">
        <v>4</v>
      </c>
      <c r="EC10">
        <v>3</v>
      </c>
      <c r="ED10">
        <v>3</v>
      </c>
      <c r="EE10">
        <v>1</v>
      </c>
      <c r="EF10">
        <v>2</v>
      </c>
      <c r="EG10">
        <v>2</v>
      </c>
      <c r="EH10" t="s">
        <v>358</v>
      </c>
      <c r="EJ10">
        <v>4</v>
      </c>
      <c r="EK10" t="s">
        <v>359</v>
      </c>
      <c r="EL10">
        <v>3</v>
      </c>
      <c r="EM10" t="s">
        <v>360</v>
      </c>
      <c r="EN10">
        <v>1</v>
      </c>
      <c r="EO10">
        <v>2</v>
      </c>
      <c r="EP10">
        <v>1000</v>
      </c>
      <c r="EQ10">
        <v>1</v>
      </c>
      <c r="ER10">
        <v>2</v>
      </c>
      <c r="ES10">
        <v>1</v>
      </c>
      <c r="ET10">
        <v>3</v>
      </c>
      <c r="EU10">
        <v>1</v>
      </c>
      <c r="EV10">
        <v>3</v>
      </c>
      <c r="EW10">
        <v>3</v>
      </c>
      <c r="EX10">
        <v>2</v>
      </c>
      <c r="EY10">
        <v>1</v>
      </c>
      <c r="EZ10">
        <v>1</v>
      </c>
      <c r="FA10">
        <v>2</v>
      </c>
      <c r="FB10">
        <v>2</v>
      </c>
      <c r="FC10">
        <v>2</v>
      </c>
      <c r="FD10">
        <v>3</v>
      </c>
      <c r="FE10">
        <v>2</v>
      </c>
      <c r="FF10">
        <v>3</v>
      </c>
      <c r="FG10">
        <v>1</v>
      </c>
      <c r="FH10">
        <v>3</v>
      </c>
      <c r="FI10">
        <v>3</v>
      </c>
      <c r="FJ10">
        <v>2</v>
      </c>
      <c r="FK10">
        <v>2</v>
      </c>
      <c r="FL10">
        <v>1</v>
      </c>
      <c r="FM10">
        <v>2</v>
      </c>
      <c r="FN10">
        <v>2</v>
      </c>
      <c r="FO10">
        <v>4</v>
      </c>
      <c r="FP10">
        <v>4</v>
      </c>
      <c r="FQ10">
        <v>1</v>
      </c>
      <c r="FR10">
        <v>3</v>
      </c>
      <c r="FS10">
        <v>3</v>
      </c>
      <c r="FT10" t="s">
        <v>286</v>
      </c>
      <c r="FV10">
        <v>3</v>
      </c>
      <c r="FW10" t="s">
        <v>361</v>
      </c>
      <c r="FX10">
        <v>3</v>
      </c>
      <c r="FY10" t="s">
        <v>362</v>
      </c>
    </row>
    <row r="11" spans="1:181" ht="15">
      <c r="A11">
        <v>26</v>
      </c>
      <c r="B11" s="7" t="s">
        <v>633</v>
      </c>
      <c r="C11" s="7" t="s">
        <v>920</v>
      </c>
      <c r="D11" t="s">
        <v>237</v>
      </c>
      <c r="E11" s="10" t="s">
        <v>742</v>
      </c>
      <c r="F11" s="9" t="s">
        <v>743</v>
      </c>
      <c r="G11" s="9" t="s">
        <v>744</v>
      </c>
      <c r="H11" s="9">
        <v>284</v>
      </c>
      <c r="I11" s="9">
        <v>69</v>
      </c>
      <c r="J11" s="9">
        <v>0</v>
      </c>
      <c r="K11" s="9">
        <f t="shared" si="2"/>
        <v>16</v>
      </c>
      <c r="L11" s="9">
        <f t="shared" si="3"/>
        <v>6</v>
      </c>
      <c r="M11" s="9">
        <f t="shared" si="4"/>
        <v>55</v>
      </c>
      <c r="N11" s="9">
        <f t="shared" si="0"/>
        <v>78</v>
      </c>
      <c r="O11" s="9">
        <v>0</v>
      </c>
      <c r="P11" s="9">
        <v>5</v>
      </c>
      <c r="Q11" s="9">
        <v>4</v>
      </c>
      <c r="R11">
        <v>3</v>
      </c>
      <c r="S11" s="9">
        <v>0</v>
      </c>
      <c r="T11">
        <v>4</v>
      </c>
      <c r="U11">
        <v>1</v>
      </c>
      <c r="V11" s="9">
        <v>0</v>
      </c>
      <c r="W11" s="9">
        <v>3</v>
      </c>
      <c r="X11" s="9">
        <v>3</v>
      </c>
      <c r="Y11" s="9">
        <v>0</v>
      </c>
      <c r="Z11" s="9">
        <v>0</v>
      </c>
      <c r="AA11" s="9">
        <v>43</v>
      </c>
      <c r="AB11" s="9">
        <v>4</v>
      </c>
      <c r="AC11" s="9">
        <v>8</v>
      </c>
      <c r="AD11" s="9">
        <v>0</v>
      </c>
      <c r="AE11" s="9"/>
      <c r="AF11" s="10" t="s">
        <v>745</v>
      </c>
      <c r="AG11" s="9" t="s">
        <v>633</v>
      </c>
      <c r="AH11" s="9" t="s">
        <v>746</v>
      </c>
      <c r="AI11" s="9" t="s">
        <v>696</v>
      </c>
      <c r="AJ11" s="9">
        <v>71</v>
      </c>
      <c r="AK11" s="9">
        <v>318</v>
      </c>
      <c r="AL11" s="9">
        <v>974</v>
      </c>
      <c r="AM11" s="9">
        <f t="shared" si="5"/>
        <v>23</v>
      </c>
      <c r="AN11" s="9">
        <f t="shared" si="6"/>
        <v>30</v>
      </c>
      <c r="AO11" s="9">
        <f t="shared" si="7"/>
        <v>47</v>
      </c>
      <c r="AP11" s="9">
        <f t="shared" si="1"/>
        <v>100</v>
      </c>
      <c r="AQ11" s="9">
        <v>0</v>
      </c>
      <c r="AR11" s="9">
        <v>18</v>
      </c>
      <c r="AS11" s="9">
        <v>1</v>
      </c>
      <c r="AT11">
        <v>1</v>
      </c>
      <c r="AU11" s="9">
        <v>0</v>
      </c>
      <c r="AV11" s="9">
        <v>3</v>
      </c>
      <c r="AW11" s="9">
        <v>0</v>
      </c>
      <c r="AX11" s="9">
        <v>1</v>
      </c>
      <c r="AY11" s="9">
        <v>6</v>
      </c>
      <c r="AZ11" s="9">
        <v>23</v>
      </c>
      <c r="BA11" s="9">
        <v>0</v>
      </c>
      <c r="BB11" s="9">
        <v>7</v>
      </c>
      <c r="BC11" s="9">
        <v>25</v>
      </c>
      <c r="BD11" s="9">
        <v>0</v>
      </c>
      <c r="BE11" s="9">
        <v>13</v>
      </c>
      <c r="BF11" s="9">
        <v>2</v>
      </c>
      <c r="BG11" s="9"/>
      <c r="BH11" t="s">
        <v>120</v>
      </c>
      <c r="BI11" t="s">
        <v>160</v>
      </c>
      <c r="BJ11" t="s">
        <v>161</v>
      </c>
      <c r="BK11" t="s">
        <v>233</v>
      </c>
      <c r="BM11">
        <v>1</v>
      </c>
      <c r="BN11">
        <v>1</v>
      </c>
      <c r="BO11">
        <v>2</v>
      </c>
      <c r="BP11">
        <v>1700</v>
      </c>
      <c r="BQ11">
        <v>3</v>
      </c>
      <c r="BR11">
        <v>4</v>
      </c>
      <c r="BS11">
        <v>4</v>
      </c>
      <c r="BT11">
        <v>5</v>
      </c>
      <c r="BU11">
        <v>5</v>
      </c>
      <c r="BV11" t="s">
        <v>561</v>
      </c>
      <c r="BW11">
        <v>4</v>
      </c>
      <c r="BX11">
        <v>3</v>
      </c>
      <c r="BY11">
        <v>3</v>
      </c>
      <c r="BZ11">
        <v>4</v>
      </c>
      <c r="CA11">
        <v>4</v>
      </c>
      <c r="CC11" t="s">
        <v>509</v>
      </c>
      <c r="CD11">
        <v>4</v>
      </c>
      <c r="CE11">
        <v>4</v>
      </c>
      <c r="CF11" t="s">
        <v>561</v>
      </c>
      <c r="CG11" t="s">
        <v>561</v>
      </c>
      <c r="CH11" t="s">
        <v>561</v>
      </c>
      <c r="CI11">
        <v>3</v>
      </c>
      <c r="CJ11">
        <v>5</v>
      </c>
      <c r="CK11">
        <v>3</v>
      </c>
      <c r="CL11">
        <v>3</v>
      </c>
      <c r="CM11">
        <v>5</v>
      </c>
      <c r="CN11">
        <v>3</v>
      </c>
      <c r="CO11">
        <v>5</v>
      </c>
      <c r="CP11">
        <v>5</v>
      </c>
      <c r="CQ11">
        <v>3</v>
      </c>
      <c r="CR11">
        <v>3</v>
      </c>
      <c r="CS11">
        <v>4</v>
      </c>
      <c r="CV11" t="s">
        <v>236</v>
      </c>
      <c r="CX11" t="s">
        <v>234</v>
      </c>
      <c r="CY11" t="s">
        <v>127</v>
      </c>
      <c r="CZ11" t="s">
        <v>127</v>
      </c>
      <c r="DA11" t="s">
        <v>601</v>
      </c>
      <c r="DB11">
        <v>2</v>
      </c>
      <c r="DC11">
        <v>2</v>
      </c>
      <c r="DD11">
        <v>101000</v>
      </c>
      <c r="DE11">
        <v>5</v>
      </c>
      <c r="DF11">
        <v>5</v>
      </c>
      <c r="DG11">
        <v>5</v>
      </c>
      <c r="DH11">
        <v>5</v>
      </c>
      <c r="DI11">
        <v>5</v>
      </c>
      <c r="DJ11">
        <v>5</v>
      </c>
      <c r="DK11">
        <v>5</v>
      </c>
      <c r="DL11">
        <v>5</v>
      </c>
      <c r="DM11">
        <v>5</v>
      </c>
      <c r="DN11">
        <v>5</v>
      </c>
      <c r="DO11">
        <v>5</v>
      </c>
      <c r="DP11">
        <v>5</v>
      </c>
    </row>
    <row r="12" spans="1:181" ht="15">
      <c r="A12">
        <v>7</v>
      </c>
      <c r="B12" s="7" t="s">
        <v>614</v>
      </c>
      <c r="C12" s="7" t="s">
        <v>921</v>
      </c>
      <c r="D12" t="s">
        <v>570</v>
      </c>
      <c r="E12" s="11" t="s">
        <v>488</v>
      </c>
      <c r="F12" s="9" t="s">
        <v>669</v>
      </c>
      <c r="G12" s="9" t="s">
        <v>670</v>
      </c>
      <c r="H12" s="9">
        <v>506</v>
      </c>
      <c r="I12" s="9">
        <v>770</v>
      </c>
      <c r="J12" s="9">
        <v>0</v>
      </c>
      <c r="K12" s="9">
        <f t="shared" si="2"/>
        <v>36</v>
      </c>
      <c r="L12" s="9">
        <f t="shared" si="3"/>
        <v>25</v>
      </c>
      <c r="M12" s="9">
        <f t="shared" si="4"/>
        <v>38</v>
      </c>
      <c r="N12" s="9">
        <f t="shared" si="0"/>
        <v>99</v>
      </c>
      <c r="O12" s="9">
        <v>0</v>
      </c>
      <c r="P12" s="9">
        <v>5</v>
      </c>
      <c r="Q12" s="9">
        <v>26</v>
      </c>
      <c r="R12" s="9">
        <v>3</v>
      </c>
      <c r="S12">
        <v>1</v>
      </c>
      <c r="T12">
        <v>1</v>
      </c>
      <c r="U12" s="9">
        <v>0</v>
      </c>
      <c r="V12" s="9">
        <v>0</v>
      </c>
      <c r="W12">
        <v>13</v>
      </c>
      <c r="X12" s="9">
        <v>12</v>
      </c>
      <c r="Y12">
        <v>2</v>
      </c>
      <c r="Z12" s="9">
        <v>9</v>
      </c>
      <c r="AA12" s="9">
        <v>27</v>
      </c>
      <c r="AB12" s="9">
        <v>0</v>
      </c>
      <c r="AC12" s="9">
        <v>0</v>
      </c>
      <c r="AD12" s="9">
        <v>0</v>
      </c>
      <c r="AE12" s="9"/>
      <c r="AF12" s="3" t="s">
        <v>571</v>
      </c>
      <c r="AG12" s="9" t="s">
        <v>671</v>
      </c>
      <c r="AH12" s="9" t="s">
        <v>672</v>
      </c>
      <c r="AI12" s="9"/>
      <c r="AJ12" s="9">
        <v>27</v>
      </c>
      <c r="AK12" s="9">
        <v>21</v>
      </c>
      <c r="AL12" s="9">
        <v>969</v>
      </c>
      <c r="AM12" s="9">
        <f t="shared" si="5"/>
        <v>38</v>
      </c>
      <c r="AN12" s="9">
        <f t="shared" si="6"/>
        <v>17</v>
      </c>
      <c r="AO12" s="9">
        <f t="shared" si="7"/>
        <v>45</v>
      </c>
      <c r="AP12" s="9">
        <f t="shared" si="1"/>
        <v>100</v>
      </c>
      <c r="AQ12" s="9">
        <v>1</v>
      </c>
      <c r="AR12" s="9">
        <v>2</v>
      </c>
      <c r="AS12" s="9">
        <v>20</v>
      </c>
      <c r="AT12" s="9">
        <v>5</v>
      </c>
      <c r="AU12" s="9">
        <v>5</v>
      </c>
      <c r="AV12" s="9">
        <v>5</v>
      </c>
      <c r="AW12" s="9">
        <v>2</v>
      </c>
      <c r="AX12" s="9">
        <v>0</v>
      </c>
      <c r="AY12" s="9">
        <v>12</v>
      </c>
      <c r="AZ12" s="9">
        <v>3</v>
      </c>
      <c r="BA12" s="9">
        <v>2</v>
      </c>
      <c r="BB12" s="9">
        <v>9</v>
      </c>
      <c r="BC12" s="9">
        <v>26</v>
      </c>
      <c r="BD12" s="9">
        <v>0</v>
      </c>
      <c r="BE12" s="9">
        <v>3</v>
      </c>
      <c r="BF12" s="9">
        <v>5</v>
      </c>
      <c r="BG12" s="9"/>
      <c r="BH12" t="s">
        <v>120</v>
      </c>
      <c r="BI12" t="s">
        <v>477</v>
      </c>
      <c r="BJ12" t="s">
        <v>122</v>
      </c>
      <c r="BK12" t="s">
        <v>185</v>
      </c>
      <c r="BL12" t="s">
        <v>479</v>
      </c>
      <c r="BM12">
        <v>2</v>
      </c>
      <c r="BN12">
        <v>1</v>
      </c>
      <c r="BO12">
        <v>3</v>
      </c>
      <c r="BP12">
        <v>2000</v>
      </c>
      <c r="BQ12">
        <v>3</v>
      </c>
      <c r="BR12">
        <v>3</v>
      </c>
      <c r="BS12">
        <v>4</v>
      </c>
      <c r="BT12">
        <v>4</v>
      </c>
      <c r="BU12">
        <v>3</v>
      </c>
      <c r="BV12">
        <v>5</v>
      </c>
      <c r="BW12">
        <v>5</v>
      </c>
      <c r="BX12">
        <v>1</v>
      </c>
      <c r="BY12">
        <v>1</v>
      </c>
      <c r="CA12" t="s">
        <v>561</v>
      </c>
      <c r="CB12" t="s">
        <v>538</v>
      </c>
      <c r="CC12" t="s">
        <v>561</v>
      </c>
      <c r="CD12">
        <v>5</v>
      </c>
      <c r="CE12">
        <v>3</v>
      </c>
      <c r="CF12">
        <v>3</v>
      </c>
      <c r="CG12" t="s">
        <v>561</v>
      </c>
      <c r="CH12" t="s">
        <v>561</v>
      </c>
      <c r="CI12">
        <v>3</v>
      </c>
      <c r="CJ12">
        <v>4</v>
      </c>
      <c r="CL12">
        <v>5</v>
      </c>
      <c r="CM12">
        <v>3</v>
      </c>
      <c r="CN12">
        <v>4</v>
      </c>
      <c r="CO12">
        <v>4</v>
      </c>
      <c r="CP12">
        <v>2</v>
      </c>
      <c r="CQ12">
        <v>3</v>
      </c>
      <c r="CR12" t="s">
        <v>561</v>
      </c>
      <c r="CS12">
        <v>2</v>
      </c>
      <c r="CT12">
        <v>3</v>
      </c>
      <c r="CV12" t="s">
        <v>186</v>
      </c>
      <c r="CX12" t="s">
        <v>356</v>
      </c>
      <c r="CY12" t="s">
        <v>127</v>
      </c>
      <c r="CZ12" t="s">
        <v>127</v>
      </c>
      <c r="DA12" t="s">
        <v>571</v>
      </c>
      <c r="DB12">
        <v>2</v>
      </c>
      <c r="DC12">
        <v>2</v>
      </c>
      <c r="DD12">
        <v>4000</v>
      </c>
      <c r="DE12">
        <v>5</v>
      </c>
      <c r="DF12">
        <v>5</v>
      </c>
      <c r="DG12">
        <v>3</v>
      </c>
      <c r="DH12">
        <v>4</v>
      </c>
      <c r="DI12">
        <v>2</v>
      </c>
      <c r="DJ12">
        <v>5</v>
      </c>
      <c r="DK12">
        <v>5</v>
      </c>
      <c r="DL12">
        <v>3</v>
      </c>
      <c r="DM12">
        <v>4</v>
      </c>
      <c r="DN12">
        <v>4</v>
      </c>
      <c r="DO12">
        <v>4</v>
      </c>
      <c r="DP12">
        <v>2</v>
      </c>
      <c r="DQ12">
        <v>5</v>
      </c>
      <c r="DR12">
        <v>5</v>
      </c>
      <c r="DS12">
        <v>3</v>
      </c>
      <c r="DT12">
        <v>4</v>
      </c>
      <c r="DU12">
        <v>2</v>
      </c>
      <c r="DV12">
        <v>4</v>
      </c>
      <c r="DW12">
        <v>4</v>
      </c>
      <c r="DX12">
        <v>3</v>
      </c>
      <c r="DY12">
        <v>4</v>
      </c>
      <c r="DZ12">
        <v>4</v>
      </c>
      <c r="EA12">
        <v>4</v>
      </c>
      <c r="EB12">
        <v>2</v>
      </c>
      <c r="EC12">
        <v>3</v>
      </c>
      <c r="ED12">
        <v>2</v>
      </c>
      <c r="EE12">
        <v>1</v>
      </c>
      <c r="EF12">
        <v>2</v>
      </c>
      <c r="EG12">
        <v>1</v>
      </c>
      <c r="EH12" t="s">
        <v>486</v>
      </c>
      <c r="EJ12">
        <v>4</v>
      </c>
      <c r="EK12" t="s">
        <v>487</v>
      </c>
      <c r="EL12">
        <v>3</v>
      </c>
      <c r="EM12" s="3" t="s">
        <v>488</v>
      </c>
      <c r="EN12">
        <v>2</v>
      </c>
      <c r="EO12">
        <v>2</v>
      </c>
      <c r="EP12">
        <v>100</v>
      </c>
      <c r="EQ12">
        <v>1</v>
      </c>
      <c r="ER12">
        <v>2</v>
      </c>
      <c r="ES12">
        <v>3</v>
      </c>
      <c r="ET12">
        <v>3</v>
      </c>
      <c r="EU12">
        <v>1</v>
      </c>
      <c r="EV12">
        <v>2</v>
      </c>
      <c r="EW12">
        <v>4</v>
      </c>
      <c r="EX12">
        <v>4</v>
      </c>
      <c r="EY12">
        <v>3</v>
      </c>
      <c r="EZ12">
        <v>2</v>
      </c>
      <c r="FA12">
        <v>5</v>
      </c>
      <c r="FB12">
        <v>4</v>
      </c>
      <c r="FC12">
        <v>2</v>
      </c>
      <c r="FD12">
        <v>3</v>
      </c>
      <c r="FE12">
        <v>3</v>
      </c>
      <c r="FF12">
        <v>3</v>
      </c>
      <c r="FG12">
        <v>1</v>
      </c>
      <c r="FH12">
        <v>3</v>
      </c>
      <c r="FI12">
        <v>3</v>
      </c>
      <c r="FJ12">
        <v>3</v>
      </c>
      <c r="FK12">
        <v>3</v>
      </c>
      <c r="FL12">
        <v>2</v>
      </c>
      <c r="FM12">
        <v>5</v>
      </c>
      <c r="FN12">
        <v>3</v>
      </c>
      <c r="FO12">
        <v>2</v>
      </c>
      <c r="FP12">
        <v>3</v>
      </c>
      <c r="FQ12">
        <v>1</v>
      </c>
      <c r="FR12">
        <v>3</v>
      </c>
      <c r="FS12">
        <v>1</v>
      </c>
      <c r="FT12" t="s">
        <v>489</v>
      </c>
      <c r="FV12">
        <v>3</v>
      </c>
      <c r="FW12" t="s">
        <v>490</v>
      </c>
      <c r="FX12">
        <v>1</v>
      </c>
      <c r="FY12" t="s">
        <v>491</v>
      </c>
    </row>
    <row r="13" spans="1:181" ht="15">
      <c r="A13">
        <v>24</v>
      </c>
      <c r="B13" s="7" t="s">
        <v>631</v>
      </c>
      <c r="C13" s="7" t="s">
        <v>922</v>
      </c>
      <c r="D13" t="s">
        <v>555</v>
      </c>
      <c r="E13" s="10" t="s">
        <v>735</v>
      </c>
      <c r="F13" s="9" t="s">
        <v>631</v>
      </c>
      <c r="G13" s="9" t="s">
        <v>736</v>
      </c>
      <c r="H13" s="9">
        <v>2145</v>
      </c>
      <c r="I13" s="9">
        <v>3177</v>
      </c>
      <c r="J13" s="9">
        <v>0</v>
      </c>
      <c r="K13" s="9">
        <f t="shared" si="2"/>
        <v>28</v>
      </c>
      <c r="L13" s="9">
        <f t="shared" si="3"/>
        <v>17</v>
      </c>
      <c r="M13" s="9">
        <f t="shared" si="4"/>
        <v>40</v>
      </c>
      <c r="N13" s="9">
        <f t="shared" si="0"/>
        <v>100</v>
      </c>
      <c r="O13">
        <v>1</v>
      </c>
      <c r="P13" s="9">
        <v>3</v>
      </c>
      <c r="Q13" s="9">
        <v>22</v>
      </c>
      <c r="R13">
        <v>1</v>
      </c>
      <c r="S13" s="9">
        <v>0</v>
      </c>
      <c r="T13">
        <v>1</v>
      </c>
      <c r="U13" s="9">
        <v>15</v>
      </c>
      <c r="V13" s="9">
        <v>0</v>
      </c>
      <c r="W13" s="9">
        <v>6</v>
      </c>
      <c r="X13" s="9">
        <v>11</v>
      </c>
      <c r="Y13">
        <v>1</v>
      </c>
      <c r="Z13" s="9">
        <v>0</v>
      </c>
      <c r="AA13" s="9">
        <v>27</v>
      </c>
      <c r="AB13">
        <v>1</v>
      </c>
      <c r="AC13" s="9">
        <v>3</v>
      </c>
      <c r="AD13" s="9">
        <v>8</v>
      </c>
      <c r="AE13" s="9"/>
      <c r="AF13" s="9" t="s">
        <v>737</v>
      </c>
      <c r="AG13" s="9" t="s">
        <v>738</v>
      </c>
      <c r="AH13" s="9" t="s">
        <v>736</v>
      </c>
      <c r="AI13" s="9" t="s">
        <v>653</v>
      </c>
      <c r="AJ13" s="9">
        <v>34</v>
      </c>
      <c r="AK13" s="9">
        <v>39</v>
      </c>
      <c r="AL13" s="9">
        <v>2330</v>
      </c>
      <c r="AM13" s="9">
        <f t="shared" si="5"/>
        <v>38</v>
      </c>
      <c r="AN13" s="9">
        <f t="shared" si="6"/>
        <v>22</v>
      </c>
      <c r="AO13" s="9">
        <f t="shared" si="7"/>
        <v>40</v>
      </c>
      <c r="AP13" s="9">
        <f t="shared" si="1"/>
        <v>100</v>
      </c>
      <c r="AQ13">
        <v>1</v>
      </c>
      <c r="AR13" s="9">
        <v>5</v>
      </c>
      <c r="AS13" s="9">
        <v>22</v>
      </c>
      <c r="AT13">
        <v>4</v>
      </c>
      <c r="AU13">
        <v>2</v>
      </c>
      <c r="AV13">
        <v>4</v>
      </c>
      <c r="AW13" s="9">
        <v>7</v>
      </c>
      <c r="AX13" s="9">
        <v>0</v>
      </c>
      <c r="AY13" s="9">
        <v>12</v>
      </c>
      <c r="AZ13" s="9">
        <v>3</v>
      </c>
      <c r="BA13" s="9">
        <v>0</v>
      </c>
      <c r="BB13">
        <v>1</v>
      </c>
      <c r="BC13" s="9">
        <v>29</v>
      </c>
      <c r="BD13" s="9">
        <v>0</v>
      </c>
      <c r="BE13" s="9">
        <v>4</v>
      </c>
      <c r="BF13" s="9">
        <v>6</v>
      </c>
      <c r="BG13" s="9"/>
      <c r="BH13" t="s">
        <v>120</v>
      </c>
      <c r="BI13" t="s">
        <v>553</v>
      </c>
      <c r="BJ13" t="s">
        <v>554</v>
      </c>
      <c r="BK13" t="s">
        <v>344</v>
      </c>
      <c r="BM13">
        <v>1</v>
      </c>
      <c r="BN13">
        <v>1</v>
      </c>
      <c r="BO13">
        <v>5</v>
      </c>
      <c r="BP13">
        <v>6000</v>
      </c>
      <c r="BQ13">
        <v>3</v>
      </c>
      <c r="BR13" t="s">
        <v>561</v>
      </c>
      <c r="BS13">
        <v>3</v>
      </c>
      <c r="BT13">
        <v>5</v>
      </c>
      <c r="BU13">
        <v>4</v>
      </c>
      <c r="BV13">
        <v>5</v>
      </c>
      <c r="BW13">
        <v>5</v>
      </c>
      <c r="BX13">
        <v>5</v>
      </c>
      <c r="BY13" t="s">
        <v>561</v>
      </c>
      <c r="BZ13">
        <v>3</v>
      </c>
      <c r="CA13">
        <v>2</v>
      </c>
      <c r="CC13" t="s">
        <v>561</v>
      </c>
      <c r="CD13">
        <v>5</v>
      </c>
      <c r="CE13">
        <v>3</v>
      </c>
      <c r="CF13">
        <v>3</v>
      </c>
      <c r="CG13" t="s">
        <v>561</v>
      </c>
      <c r="CH13" t="s">
        <v>561</v>
      </c>
      <c r="CI13">
        <v>4</v>
      </c>
      <c r="CJ13">
        <v>2</v>
      </c>
      <c r="CL13">
        <v>4</v>
      </c>
      <c r="CM13">
        <v>3</v>
      </c>
      <c r="CN13">
        <v>4</v>
      </c>
      <c r="CO13">
        <v>3</v>
      </c>
      <c r="CP13">
        <v>3</v>
      </c>
      <c r="CQ13">
        <v>4</v>
      </c>
      <c r="CR13">
        <v>1</v>
      </c>
      <c r="CS13">
        <v>2</v>
      </c>
      <c r="CT13">
        <v>2</v>
      </c>
      <c r="CV13" t="s">
        <v>329</v>
      </c>
      <c r="CX13" t="s">
        <v>556</v>
      </c>
      <c r="CY13" t="s">
        <v>127</v>
      </c>
      <c r="CZ13" t="s">
        <v>127</v>
      </c>
      <c r="DA13" t="s">
        <v>598</v>
      </c>
      <c r="DB13">
        <v>2</v>
      </c>
      <c r="DC13">
        <v>2</v>
      </c>
      <c r="DE13">
        <v>5</v>
      </c>
      <c r="DF13">
        <v>3</v>
      </c>
      <c r="DG13">
        <v>3</v>
      </c>
      <c r="DH13">
        <v>4</v>
      </c>
      <c r="DI13">
        <v>1</v>
      </c>
      <c r="DJ13">
        <v>1</v>
      </c>
      <c r="DK13">
        <v>2</v>
      </c>
      <c r="DL13">
        <v>1</v>
      </c>
      <c r="DM13">
        <v>1</v>
      </c>
      <c r="DN13">
        <v>3</v>
      </c>
      <c r="DO13">
        <v>1</v>
      </c>
      <c r="DP13">
        <v>1</v>
      </c>
      <c r="DQ13">
        <v>5</v>
      </c>
      <c r="DR13">
        <v>3</v>
      </c>
      <c r="DS13">
        <v>3</v>
      </c>
      <c r="DT13">
        <v>5</v>
      </c>
      <c r="DU13">
        <v>1</v>
      </c>
      <c r="DV13">
        <v>1</v>
      </c>
      <c r="DW13">
        <v>1</v>
      </c>
      <c r="DX13">
        <v>1</v>
      </c>
      <c r="DY13">
        <v>1</v>
      </c>
      <c r="DZ13">
        <v>4</v>
      </c>
      <c r="EA13">
        <v>1</v>
      </c>
      <c r="EB13">
        <v>2</v>
      </c>
      <c r="EC13">
        <v>1</v>
      </c>
      <c r="ED13">
        <v>1</v>
      </c>
      <c r="EE13">
        <v>1</v>
      </c>
      <c r="EF13">
        <v>1</v>
      </c>
      <c r="EG13">
        <v>1</v>
      </c>
      <c r="EH13" t="s">
        <v>557</v>
      </c>
      <c r="EJ13">
        <v>3</v>
      </c>
      <c r="EK13" t="s">
        <v>558</v>
      </c>
      <c r="EL13">
        <v>3</v>
      </c>
      <c r="EM13" t="s">
        <v>559</v>
      </c>
      <c r="EN13">
        <v>2</v>
      </c>
      <c r="EO13">
        <v>1</v>
      </c>
      <c r="EQ13">
        <v>4</v>
      </c>
      <c r="ER13">
        <v>3</v>
      </c>
      <c r="ES13">
        <v>3</v>
      </c>
      <c r="ET13">
        <v>4</v>
      </c>
      <c r="EU13">
        <v>1</v>
      </c>
      <c r="EV13">
        <v>1</v>
      </c>
      <c r="EW13">
        <v>1</v>
      </c>
      <c r="EX13">
        <v>1</v>
      </c>
      <c r="EY13">
        <v>1</v>
      </c>
      <c r="EZ13">
        <v>3</v>
      </c>
      <c r="FA13">
        <v>1</v>
      </c>
      <c r="FB13">
        <v>1</v>
      </c>
      <c r="FC13">
        <v>5</v>
      </c>
      <c r="FD13">
        <v>3</v>
      </c>
      <c r="FE13">
        <v>3</v>
      </c>
      <c r="FF13">
        <v>3</v>
      </c>
      <c r="FG13">
        <v>1</v>
      </c>
      <c r="FH13">
        <v>1</v>
      </c>
      <c r="FI13">
        <v>1</v>
      </c>
      <c r="FJ13">
        <v>1</v>
      </c>
      <c r="FK13">
        <v>1</v>
      </c>
      <c r="FL13">
        <v>3</v>
      </c>
      <c r="FM13">
        <v>1</v>
      </c>
      <c r="FN13">
        <v>1</v>
      </c>
      <c r="FO13">
        <v>4</v>
      </c>
      <c r="FP13">
        <v>3</v>
      </c>
      <c r="FQ13">
        <v>1</v>
      </c>
      <c r="FR13">
        <v>1</v>
      </c>
      <c r="FS13">
        <v>1</v>
      </c>
      <c r="FT13" t="s">
        <v>191</v>
      </c>
      <c r="FV13">
        <v>3</v>
      </c>
      <c r="FY13" t="s">
        <v>560</v>
      </c>
    </row>
    <row r="14" spans="1:181" ht="15">
      <c r="A14">
        <v>14</v>
      </c>
      <c r="B14" s="7" t="s">
        <v>621</v>
      </c>
      <c r="C14" s="7" t="s">
        <v>923</v>
      </c>
      <c r="D14" t="s">
        <v>583</v>
      </c>
      <c r="E14" s="9" t="s">
        <v>431</v>
      </c>
      <c r="F14" s="9" t="s">
        <v>699</v>
      </c>
      <c r="G14" s="9" t="s">
        <v>700</v>
      </c>
      <c r="H14" s="9">
        <v>66</v>
      </c>
      <c r="I14" s="9">
        <v>355</v>
      </c>
      <c r="J14" s="9">
        <v>0</v>
      </c>
      <c r="K14" s="9">
        <f t="shared" si="2"/>
        <v>71</v>
      </c>
      <c r="L14" s="9">
        <f t="shared" si="3"/>
        <v>20</v>
      </c>
      <c r="M14" s="9">
        <f t="shared" si="4"/>
        <v>9</v>
      </c>
      <c r="N14" s="9">
        <f t="shared" si="0"/>
        <v>100</v>
      </c>
      <c r="O14" s="9">
        <v>0</v>
      </c>
      <c r="P14" s="9">
        <v>0</v>
      </c>
      <c r="Q14">
        <v>67</v>
      </c>
      <c r="R14" s="9">
        <v>0</v>
      </c>
      <c r="S14">
        <v>4</v>
      </c>
      <c r="T14" s="9">
        <v>0</v>
      </c>
      <c r="U14" s="9">
        <v>0</v>
      </c>
      <c r="V14">
        <v>11</v>
      </c>
      <c r="W14" s="9">
        <v>0</v>
      </c>
      <c r="X14" s="9">
        <v>9</v>
      </c>
      <c r="Y14" s="9">
        <v>0</v>
      </c>
      <c r="Z14" s="9">
        <v>0</v>
      </c>
      <c r="AA14" s="9">
        <v>7</v>
      </c>
      <c r="AB14" s="9">
        <v>0</v>
      </c>
      <c r="AC14" s="9">
        <v>0</v>
      </c>
      <c r="AD14">
        <v>2</v>
      </c>
      <c r="AF14" s="11" t="s">
        <v>427</v>
      </c>
      <c r="AG14" s="9" t="s">
        <v>701</v>
      </c>
      <c r="AH14" s="9" t="s">
        <v>702</v>
      </c>
      <c r="AI14" s="9" t="s">
        <v>703</v>
      </c>
      <c r="AJ14" s="9">
        <v>12</v>
      </c>
      <c r="AK14" s="9">
        <v>0</v>
      </c>
      <c r="AL14" s="9">
        <v>469</v>
      </c>
      <c r="AM14" s="9">
        <f t="shared" si="5"/>
        <v>86</v>
      </c>
      <c r="AN14" s="9">
        <f t="shared" si="6"/>
        <v>11</v>
      </c>
      <c r="AO14" s="9">
        <f t="shared" si="7"/>
        <v>3</v>
      </c>
      <c r="AP14" s="9">
        <f t="shared" si="1"/>
        <v>100</v>
      </c>
      <c r="AQ14" s="9">
        <v>1</v>
      </c>
      <c r="AR14" s="9">
        <v>1</v>
      </c>
      <c r="AS14">
        <v>84</v>
      </c>
      <c r="AT14" s="9">
        <v>0</v>
      </c>
      <c r="AU14" s="9">
        <v>0</v>
      </c>
      <c r="AV14" s="9">
        <v>0</v>
      </c>
      <c r="AW14" s="9">
        <v>0</v>
      </c>
      <c r="AX14">
        <v>11</v>
      </c>
      <c r="AY14" s="9">
        <v>0</v>
      </c>
      <c r="AZ14" s="9">
        <v>0</v>
      </c>
      <c r="BA14" s="9">
        <v>0</v>
      </c>
      <c r="BB14" s="9">
        <v>0</v>
      </c>
      <c r="BC14" s="9">
        <v>1</v>
      </c>
      <c r="BD14" s="9">
        <v>0</v>
      </c>
      <c r="BE14" s="9">
        <v>1</v>
      </c>
      <c r="BF14">
        <v>1</v>
      </c>
      <c r="BH14" t="s">
        <v>120</v>
      </c>
      <c r="BI14" t="s">
        <v>289</v>
      </c>
      <c r="BJ14" t="s">
        <v>173</v>
      </c>
      <c r="BK14" t="s">
        <v>185</v>
      </c>
      <c r="BL14" t="s">
        <v>378</v>
      </c>
      <c r="BM14">
        <v>2</v>
      </c>
      <c r="BN14">
        <v>5</v>
      </c>
      <c r="BO14">
        <v>5</v>
      </c>
      <c r="BP14">
        <v>1200000</v>
      </c>
      <c r="BQ14">
        <v>3</v>
      </c>
      <c r="BR14">
        <v>2</v>
      </c>
      <c r="BS14">
        <v>2</v>
      </c>
      <c r="BT14">
        <v>4</v>
      </c>
      <c r="BU14">
        <v>5</v>
      </c>
      <c r="BV14">
        <v>2</v>
      </c>
      <c r="BW14">
        <v>5</v>
      </c>
      <c r="BX14">
        <v>5</v>
      </c>
      <c r="BY14">
        <v>1</v>
      </c>
      <c r="BZ14">
        <v>1</v>
      </c>
      <c r="CA14">
        <v>1</v>
      </c>
      <c r="CC14">
        <v>4</v>
      </c>
      <c r="CD14">
        <v>5</v>
      </c>
      <c r="CE14">
        <v>3</v>
      </c>
      <c r="CF14">
        <v>4</v>
      </c>
      <c r="CG14">
        <v>4</v>
      </c>
      <c r="CH14">
        <v>4</v>
      </c>
      <c r="CI14">
        <v>4</v>
      </c>
      <c r="CJ14">
        <v>1</v>
      </c>
      <c r="CL14">
        <v>5</v>
      </c>
      <c r="CM14">
        <v>3</v>
      </c>
      <c r="CN14">
        <v>4</v>
      </c>
      <c r="CO14">
        <v>5</v>
      </c>
      <c r="CP14">
        <v>1</v>
      </c>
      <c r="CQ14">
        <v>1</v>
      </c>
      <c r="CR14">
        <v>3</v>
      </c>
      <c r="CS14">
        <v>5</v>
      </c>
      <c r="CT14">
        <v>5</v>
      </c>
      <c r="CV14" t="s">
        <v>379</v>
      </c>
      <c r="CW14" t="s">
        <v>425</v>
      </c>
      <c r="CX14" t="s">
        <v>426</v>
      </c>
      <c r="CY14" t="s">
        <v>127</v>
      </c>
      <c r="CZ14" t="s">
        <v>127</v>
      </c>
      <c r="DA14" t="s">
        <v>584</v>
      </c>
      <c r="DB14">
        <v>2</v>
      </c>
      <c r="DC14">
        <v>2</v>
      </c>
      <c r="DD14">
        <v>500</v>
      </c>
      <c r="DE14">
        <v>5</v>
      </c>
      <c r="DF14">
        <v>5</v>
      </c>
      <c r="DG14">
        <v>3</v>
      </c>
      <c r="DH14">
        <v>5</v>
      </c>
      <c r="DI14" t="s">
        <v>561</v>
      </c>
      <c r="DJ14">
        <v>5</v>
      </c>
      <c r="DK14">
        <v>3</v>
      </c>
      <c r="DL14">
        <v>4</v>
      </c>
      <c r="DM14">
        <v>2</v>
      </c>
      <c r="DN14" t="s">
        <v>561</v>
      </c>
      <c r="DO14">
        <v>3</v>
      </c>
      <c r="DP14">
        <v>4</v>
      </c>
      <c r="DQ14">
        <v>5</v>
      </c>
      <c r="DR14">
        <v>5</v>
      </c>
      <c r="DS14">
        <v>3</v>
      </c>
      <c r="DT14">
        <v>5</v>
      </c>
      <c r="DU14" t="s">
        <v>561</v>
      </c>
      <c r="DV14">
        <v>5</v>
      </c>
      <c r="DW14">
        <v>3</v>
      </c>
      <c r="DX14">
        <v>4</v>
      </c>
      <c r="DY14">
        <v>2</v>
      </c>
      <c r="DZ14" t="s">
        <v>561</v>
      </c>
      <c r="EA14">
        <v>3</v>
      </c>
      <c r="EB14">
        <v>4</v>
      </c>
      <c r="EC14">
        <v>4</v>
      </c>
      <c r="ED14">
        <v>4</v>
      </c>
      <c r="EE14">
        <v>1</v>
      </c>
      <c r="EF14">
        <v>4</v>
      </c>
      <c r="EG14">
        <v>2</v>
      </c>
      <c r="EH14" t="s">
        <v>428</v>
      </c>
      <c r="EI14" t="s">
        <v>429</v>
      </c>
      <c r="EJ14">
        <v>4</v>
      </c>
      <c r="EK14" t="s">
        <v>430</v>
      </c>
      <c r="EL14">
        <v>3</v>
      </c>
      <c r="EM14" t="s">
        <v>431</v>
      </c>
      <c r="EN14">
        <v>2</v>
      </c>
      <c r="EO14">
        <v>2</v>
      </c>
      <c r="EP14">
        <v>500</v>
      </c>
      <c r="EQ14">
        <v>5</v>
      </c>
      <c r="ER14">
        <v>2</v>
      </c>
      <c r="ES14">
        <v>2</v>
      </c>
      <c r="ET14">
        <v>5</v>
      </c>
      <c r="EU14" t="s">
        <v>561</v>
      </c>
      <c r="EV14">
        <v>5</v>
      </c>
      <c r="EW14">
        <v>2</v>
      </c>
      <c r="EX14">
        <v>3</v>
      </c>
      <c r="EY14">
        <v>2</v>
      </c>
      <c r="EZ14" t="s">
        <v>561</v>
      </c>
      <c r="FA14">
        <v>2</v>
      </c>
      <c r="FB14">
        <v>2</v>
      </c>
      <c r="FC14">
        <v>5</v>
      </c>
      <c r="FD14">
        <v>2</v>
      </c>
      <c r="FE14">
        <v>2</v>
      </c>
      <c r="FF14">
        <v>5</v>
      </c>
      <c r="FG14" t="s">
        <v>561</v>
      </c>
      <c r="FH14">
        <v>5</v>
      </c>
      <c r="FI14">
        <v>2</v>
      </c>
      <c r="FJ14">
        <v>3</v>
      </c>
      <c r="FK14">
        <v>2</v>
      </c>
      <c r="FL14" t="s">
        <v>561</v>
      </c>
      <c r="FM14">
        <v>2</v>
      </c>
      <c r="FN14">
        <v>2</v>
      </c>
      <c r="FO14">
        <v>4</v>
      </c>
      <c r="FP14">
        <v>4</v>
      </c>
      <c r="FQ14">
        <v>1</v>
      </c>
      <c r="FR14">
        <v>4</v>
      </c>
      <c r="FS14">
        <v>2</v>
      </c>
      <c r="FT14" t="s">
        <v>428</v>
      </c>
      <c r="FU14" t="s">
        <v>432</v>
      </c>
      <c r="FV14">
        <v>3</v>
      </c>
      <c r="FW14" t="s">
        <v>433</v>
      </c>
      <c r="FX14">
        <v>2</v>
      </c>
      <c r="FY14" t="s">
        <v>434</v>
      </c>
    </row>
    <row r="15" spans="1:181" ht="15">
      <c r="A15">
        <v>3</v>
      </c>
      <c r="B15" s="7" t="s">
        <v>610</v>
      </c>
      <c r="C15" s="7" t="s">
        <v>924</v>
      </c>
      <c r="D15" s="3" t="s">
        <v>607</v>
      </c>
      <c r="E15" s="11" t="s">
        <v>658</v>
      </c>
      <c r="F15" s="9" t="s">
        <v>610</v>
      </c>
      <c r="G15" s="9" t="s">
        <v>659</v>
      </c>
      <c r="H15" s="9">
        <v>79</v>
      </c>
      <c r="I15" s="9">
        <v>101</v>
      </c>
      <c r="J15" s="9">
        <v>0</v>
      </c>
      <c r="K15" s="9">
        <f t="shared" si="2"/>
        <v>51</v>
      </c>
      <c r="L15" s="9">
        <f t="shared" si="3"/>
        <v>43</v>
      </c>
      <c r="M15" s="9">
        <f t="shared" si="4"/>
        <v>31</v>
      </c>
      <c r="N15" s="9">
        <f t="shared" si="0"/>
        <v>127</v>
      </c>
      <c r="O15" s="9">
        <v>0</v>
      </c>
      <c r="P15" s="9">
        <v>0</v>
      </c>
      <c r="Q15" s="9">
        <v>38</v>
      </c>
      <c r="R15" s="9">
        <v>9</v>
      </c>
      <c r="S15">
        <v>2</v>
      </c>
      <c r="T15">
        <v>2</v>
      </c>
      <c r="U15">
        <v>2</v>
      </c>
      <c r="V15" s="9">
        <v>33</v>
      </c>
      <c r="W15" s="9">
        <v>10</v>
      </c>
      <c r="X15" s="9">
        <v>0</v>
      </c>
      <c r="Y15" s="9">
        <v>0</v>
      </c>
      <c r="Z15" s="9">
        <v>0</v>
      </c>
      <c r="AA15" s="9">
        <v>22</v>
      </c>
      <c r="AB15" s="9">
        <v>0</v>
      </c>
      <c r="AC15" s="9">
        <v>4</v>
      </c>
      <c r="AD15" s="9">
        <v>5</v>
      </c>
      <c r="AE15" s="9"/>
      <c r="AF15" s="9" t="s">
        <v>660</v>
      </c>
      <c r="AG15" s="9" t="s">
        <v>610</v>
      </c>
      <c r="AH15" s="9" t="s">
        <v>661</v>
      </c>
      <c r="AI15" s="9" t="s">
        <v>662</v>
      </c>
      <c r="AJ15" s="9">
        <v>7</v>
      </c>
      <c r="AK15" s="9">
        <v>0</v>
      </c>
      <c r="AL15" s="9">
        <v>50</v>
      </c>
      <c r="AM15" s="9">
        <f t="shared" si="5"/>
        <v>49</v>
      </c>
      <c r="AN15" s="9">
        <f t="shared" si="6"/>
        <v>8</v>
      </c>
      <c r="AO15" s="9">
        <f t="shared" si="7"/>
        <v>43</v>
      </c>
      <c r="AP15" s="9">
        <f t="shared" si="1"/>
        <v>100</v>
      </c>
      <c r="AQ15" s="9">
        <v>0</v>
      </c>
      <c r="AR15" s="9">
        <v>5</v>
      </c>
      <c r="AS15" s="9">
        <v>32</v>
      </c>
      <c r="AT15" s="9">
        <v>8</v>
      </c>
      <c r="AU15">
        <v>2</v>
      </c>
      <c r="AV15" s="9">
        <v>2</v>
      </c>
      <c r="AW15" s="9">
        <v>0</v>
      </c>
      <c r="AX15" s="9">
        <v>0</v>
      </c>
      <c r="AY15" s="9">
        <v>7</v>
      </c>
      <c r="AZ15" s="9">
        <v>1</v>
      </c>
      <c r="BA15" s="9">
        <v>5</v>
      </c>
      <c r="BB15" s="9">
        <v>0</v>
      </c>
      <c r="BC15" s="9">
        <v>35</v>
      </c>
      <c r="BD15" s="9">
        <v>0</v>
      </c>
      <c r="BE15" s="9">
        <v>3</v>
      </c>
      <c r="BF15" s="9">
        <v>0</v>
      </c>
      <c r="BG15" s="9"/>
      <c r="BH15" t="s">
        <v>120</v>
      </c>
      <c r="BI15" t="s">
        <v>160</v>
      </c>
      <c r="BJ15" t="s">
        <v>161</v>
      </c>
      <c r="BK15" t="s">
        <v>137</v>
      </c>
      <c r="BM15">
        <v>1</v>
      </c>
      <c r="BN15">
        <v>1</v>
      </c>
      <c r="BO15">
        <v>2</v>
      </c>
      <c r="BP15">
        <v>350</v>
      </c>
      <c r="BQ15">
        <v>3</v>
      </c>
      <c r="BR15">
        <v>4</v>
      </c>
      <c r="BS15">
        <v>3</v>
      </c>
      <c r="BT15">
        <v>4</v>
      </c>
      <c r="BU15">
        <v>5</v>
      </c>
      <c r="BV15">
        <v>3</v>
      </c>
      <c r="BW15">
        <v>3</v>
      </c>
      <c r="BX15">
        <v>3</v>
      </c>
      <c r="BY15" t="s">
        <v>561</v>
      </c>
      <c r="BZ15">
        <v>3</v>
      </c>
      <c r="CA15" t="s">
        <v>561</v>
      </c>
      <c r="CC15">
        <v>5</v>
      </c>
      <c r="CD15">
        <v>4</v>
      </c>
      <c r="CE15" t="s">
        <v>561</v>
      </c>
      <c r="CF15">
        <v>3</v>
      </c>
      <c r="CG15" t="s">
        <v>561</v>
      </c>
      <c r="CH15" t="s">
        <v>561</v>
      </c>
      <c r="CI15">
        <v>4</v>
      </c>
      <c r="CJ15">
        <v>3</v>
      </c>
      <c r="CK15">
        <v>3</v>
      </c>
      <c r="CL15">
        <v>4</v>
      </c>
      <c r="CM15">
        <v>4</v>
      </c>
      <c r="CN15">
        <v>3</v>
      </c>
      <c r="CO15" t="s">
        <v>561</v>
      </c>
      <c r="CP15">
        <v>4</v>
      </c>
      <c r="CQ15" t="s">
        <v>561</v>
      </c>
      <c r="CR15">
        <v>2</v>
      </c>
      <c r="CS15">
        <v>3</v>
      </c>
      <c r="CV15" t="s">
        <v>163</v>
      </c>
      <c r="CX15" t="s">
        <v>256</v>
      </c>
      <c r="CY15" t="s">
        <v>127</v>
      </c>
      <c r="CZ15" t="s">
        <v>127</v>
      </c>
      <c r="DA15" t="s">
        <v>563</v>
      </c>
      <c r="DB15">
        <v>3</v>
      </c>
      <c r="DC15">
        <v>2</v>
      </c>
      <c r="DE15">
        <v>2</v>
      </c>
      <c r="DF15">
        <v>3</v>
      </c>
      <c r="DG15">
        <v>3</v>
      </c>
      <c r="DH15">
        <v>4</v>
      </c>
      <c r="DI15" t="s">
        <v>561</v>
      </c>
      <c r="DJ15">
        <v>4</v>
      </c>
      <c r="DK15">
        <v>3</v>
      </c>
      <c r="DL15">
        <v>2</v>
      </c>
      <c r="DM15">
        <v>1</v>
      </c>
      <c r="DN15">
        <v>3</v>
      </c>
      <c r="DO15">
        <v>3</v>
      </c>
      <c r="DP15">
        <v>2</v>
      </c>
      <c r="DQ15">
        <v>2</v>
      </c>
      <c r="DR15">
        <v>3</v>
      </c>
      <c r="DS15">
        <v>3</v>
      </c>
      <c r="DT15">
        <v>3</v>
      </c>
      <c r="DU15" t="s">
        <v>561</v>
      </c>
      <c r="DV15">
        <v>4</v>
      </c>
      <c r="DW15">
        <v>2</v>
      </c>
      <c r="DX15">
        <v>2</v>
      </c>
      <c r="DY15">
        <v>1</v>
      </c>
      <c r="DZ15">
        <v>3</v>
      </c>
      <c r="EA15">
        <v>3</v>
      </c>
      <c r="EB15">
        <v>2</v>
      </c>
      <c r="EC15">
        <v>2</v>
      </c>
      <c r="ED15">
        <v>2</v>
      </c>
      <c r="EF15">
        <v>3</v>
      </c>
      <c r="EG15">
        <v>3</v>
      </c>
      <c r="EH15" t="s">
        <v>166</v>
      </c>
      <c r="EJ15">
        <v>3</v>
      </c>
      <c r="EK15" t="s">
        <v>167</v>
      </c>
      <c r="EL15">
        <v>2</v>
      </c>
      <c r="EM15" t="s">
        <v>564</v>
      </c>
      <c r="EN15">
        <v>3</v>
      </c>
      <c r="EO15">
        <v>3</v>
      </c>
      <c r="EQ15">
        <v>4</v>
      </c>
      <c r="ER15">
        <v>3</v>
      </c>
      <c r="ES15">
        <v>4</v>
      </c>
      <c r="ET15">
        <v>4</v>
      </c>
      <c r="EU15" t="s">
        <v>561</v>
      </c>
      <c r="EV15">
        <v>4</v>
      </c>
      <c r="EW15">
        <v>2</v>
      </c>
      <c r="EX15">
        <v>2</v>
      </c>
      <c r="EY15">
        <v>1</v>
      </c>
      <c r="EZ15">
        <v>3</v>
      </c>
      <c r="FA15">
        <v>3</v>
      </c>
      <c r="FB15">
        <v>3</v>
      </c>
      <c r="FC15">
        <v>4</v>
      </c>
      <c r="FD15">
        <v>3</v>
      </c>
      <c r="FE15">
        <v>3</v>
      </c>
      <c r="FF15">
        <v>4</v>
      </c>
      <c r="FG15" t="s">
        <v>561</v>
      </c>
      <c r="FH15">
        <v>4</v>
      </c>
      <c r="FI15">
        <v>3</v>
      </c>
      <c r="FJ15">
        <v>2</v>
      </c>
      <c r="FK15">
        <v>1</v>
      </c>
      <c r="FL15">
        <v>2</v>
      </c>
      <c r="FM15">
        <v>2</v>
      </c>
      <c r="FN15">
        <v>2</v>
      </c>
      <c r="FO15">
        <v>2</v>
      </c>
      <c r="FP15">
        <v>2</v>
      </c>
      <c r="FQ15">
        <v>1</v>
      </c>
      <c r="FR15">
        <v>2</v>
      </c>
      <c r="FS15">
        <v>2</v>
      </c>
      <c r="FT15" t="s">
        <v>169</v>
      </c>
      <c r="FV15">
        <v>4</v>
      </c>
      <c r="FW15" t="s">
        <v>170</v>
      </c>
      <c r="FX15">
        <v>2</v>
      </c>
      <c r="FY15" t="s">
        <v>562</v>
      </c>
    </row>
    <row r="16" spans="1:181" ht="15">
      <c r="A16">
        <v>17</v>
      </c>
      <c r="B16" s="7" t="s">
        <v>624</v>
      </c>
      <c r="C16" s="7" t="s">
        <v>925</v>
      </c>
      <c r="D16" s="3" t="s">
        <v>586</v>
      </c>
      <c r="E16" s="10" t="s">
        <v>706</v>
      </c>
      <c r="F16" s="9" t="s">
        <v>707</v>
      </c>
      <c r="G16" s="9" t="s">
        <v>708</v>
      </c>
      <c r="H16" s="9">
        <v>61</v>
      </c>
      <c r="I16" s="9">
        <v>275</v>
      </c>
      <c r="J16" s="9">
        <v>0</v>
      </c>
      <c r="K16" s="9">
        <f t="shared" si="2"/>
        <v>55</v>
      </c>
      <c r="L16" s="9">
        <f t="shared" si="3"/>
        <v>20</v>
      </c>
      <c r="M16" s="9">
        <f t="shared" si="4"/>
        <v>25</v>
      </c>
      <c r="N16" s="9">
        <f t="shared" si="0"/>
        <v>100</v>
      </c>
      <c r="O16" s="16">
        <v>0</v>
      </c>
      <c r="P16" s="16">
        <v>1</v>
      </c>
      <c r="Q16" s="16">
        <v>24</v>
      </c>
      <c r="R16" s="9">
        <v>0</v>
      </c>
      <c r="S16" s="15">
        <v>3</v>
      </c>
      <c r="T16" s="16">
        <v>27</v>
      </c>
      <c r="U16" s="9">
        <v>0</v>
      </c>
      <c r="V16" s="9">
        <v>0</v>
      </c>
      <c r="W16" s="16">
        <v>3</v>
      </c>
      <c r="X16" s="16">
        <v>17</v>
      </c>
      <c r="Y16" s="9">
        <v>0</v>
      </c>
      <c r="Z16" s="16">
        <v>1</v>
      </c>
      <c r="AA16" s="16">
        <v>21</v>
      </c>
      <c r="AB16" s="9">
        <v>0</v>
      </c>
      <c r="AC16" s="16">
        <v>2</v>
      </c>
      <c r="AD16" s="16">
        <v>1</v>
      </c>
      <c r="AE16" s="9"/>
      <c r="AF16" s="3" t="s">
        <v>910</v>
      </c>
      <c r="AG16" s="9" t="s">
        <v>624</v>
      </c>
      <c r="AH16" s="9"/>
      <c r="AI16" s="9" t="s">
        <v>690</v>
      </c>
      <c r="AJ16" s="9">
        <v>13</v>
      </c>
      <c r="AK16" s="9">
        <v>97</v>
      </c>
      <c r="AL16" s="9">
        <v>1313</v>
      </c>
      <c r="AM16" s="9">
        <f t="shared" si="5"/>
        <v>19</v>
      </c>
      <c r="AN16" s="9">
        <f t="shared" si="6"/>
        <v>26</v>
      </c>
      <c r="AO16" s="9">
        <f t="shared" si="7"/>
        <v>55</v>
      </c>
      <c r="AP16" s="9">
        <f t="shared" si="1"/>
        <v>100</v>
      </c>
      <c r="AQ16" s="16">
        <v>1</v>
      </c>
      <c r="AR16" s="16"/>
      <c r="AS16" s="16">
        <v>4</v>
      </c>
      <c r="AT16" s="9">
        <v>2</v>
      </c>
      <c r="AU16" s="15">
        <v>1</v>
      </c>
      <c r="AV16" s="16">
        <v>11</v>
      </c>
      <c r="AW16" s="9">
        <v>1</v>
      </c>
      <c r="AX16" s="9">
        <v>1</v>
      </c>
      <c r="AY16" s="16">
        <v>12</v>
      </c>
      <c r="AZ16" s="16">
        <v>12</v>
      </c>
      <c r="BA16" s="9">
        <v>0</v>
      </c>
      <c r="BB16" s="16">
        <v>5</v>
      </c>
      <c r="BC16" s="16">
        <v>44</v>
      </c>
      <c r="BD16" s="9">
        <v>0</v>
      </c>
      <c r="BE16" s="16">
        <v>5</v>
      </c>
      <c r="BF16" s="16">
        <v>1</v>
      </c>
      <c r="BG16" s="9"/>
      <c r="BH16" t="s">
        <v>120</v>
      </c>
      <c r="BI16" t="s">
        <v>369</v>
      </c>
      <c r="BJ16" t="s">
        <v>173</v>
      </c>
      <c r="BK16" t="s">
        <v>156</v>
      </c>
      <c r="BM16">
        <v>2</v>
      </c>
      <c r="BN16">
        <v>1</v>
      </c>
      <c r="BO16">
        <v>3</v>
      </c>
      <c r="BP16">
        <v>3000</v>
      </c>
      <c r="BQ16">
        <v>4</v>
      </c>
      <c r="BR16">
        <v>3</v>
      </c>
      <c r="BS16">
        <v>4</v>
      </c>
      <c r="BT16">
        <v>5</v>
      </c>
      <c r="BU16">
        <v>4</v>
      </c>
      <c r="BV16">
        <v>5</v>
      </c>
      <c r="BW16">
        <v>5</v>
      </c>
      <c r="BX16">
        <v>5</v>
      </c>
      <c r="BY16">
        <v>3</v>
      </c>
      <c r="BZ16">
        <v>4</v>
      </c>
      <c r="CA16">
        <v>3</v>
      </c>
      <c r="CC16">
        <v>5</v>
      </c>
      <c r="CL16">
        <v>4</v>
      </c>
      <c r="CM16">
        <v>3</v>
      </c>
      <c r="CN16">
        <v>4</v>
      </c>
      <c r="CO16">
        <v>4</v>
      </c>
      <c r="CP16">
        <v>4</v>
      </c>
      <c r="CQ16">
        <v>3</v>
      </c>
      <c r="CR16">
        <v>3</v>
      </c>
      <c r="CS16">
        <v>3</v>
      </c>
      <c r="CT16">
        <v>4</v>
      </c>
      <c r="CV16" t="s">
        <v>371</v>
      </c>
      <c r="CW16" t="s">
        <v>372</v>
      </c>
      <c r="CX16" t="s">
        <v>373</v>
      </c>
      <c r="CY16" t="s">
        <v>127</v>
      </c>
      <c r="CZ16" t="s">
        <v>127</v>
      </c>
      <c r="DA16" t="s">
        <v>587</v>
      </c>
      <c r="DB16">
        <v>3</v>
      </c>
      <c r="DC16">
        <v>2</v>
      </c>
      <c r="DE16">
        <v>3</v>
      </c>
      <c r="DF16">
        <v>3</v>
      </c>
      <c r="DG16">
        <v>3</v>
      </c>
      <c r="DH16">
        <v>3</v>
      </c>
      <c r="DI16">
        <v>2</v>
      </c>
      <c r="DJ16">
        <v>3</v>
      </c>
      <c r="DK16">
        <v>3</v>
      </c>
      <c r="DL16">
        <v>2</v>
      </c>
      <c r="DM16">
        <v>2</v>
      </c>
      <c r="DN16">
        <v>3</v>
      </c>
      <c r="DO16">
        <v>2</v>
      </c>
      <c r="DP16">
        <v>2</v>
      </c>
      <c r="EC16">
        <v>4</v>
      </c>
      <c r="ED16">
        <v>4</v>
      </c>
      <c r="EE16">
        <v>1</v>
      </c>
      <c r="EF16">
        <v>3</v>
      </c>
      <c r="EG16">
        <v>3</v>
      </c>
      <c r="EH16" t="s">
        <v>375</v>
      </c>
      <c r="EN16">
        <v>5</v>
      </c>
      <c r="EO16">
        <v>1</v>
      </c>
      <c r="EQ16">
        <v>1</v>
      </c>
      <c r="ER16">
        <v>1</v>
      </c>
      <c r="ES16">
        <v>1</v>
      </c>
      <c r="ET16">
        <v>1</v>
      </c>
      <c r="EU16">
        <v>1</v>
      </c>
      <c r="EV16">
        <v>1</v>
      </c>
      <c r="EW16">
        <v>1</v>
      </c>
      <c r="EX16">
        <v>1</v>
      </c>
      <c r="EY16">
        <v>1</v>
      </c>
      <c r="EZ16">
        <v>1</v>
      </c>
      <c r="FA16">
        <v>1</v>
      </c>
      <c r="FB16">
        <v>1</v>
      </c>
      <c r="FO16">
        <v>4</v>
      </c>
      <c r="FP16">
        <v>4</v>
      </c>
      <c r="FQ16">
        <v>1</v>
      </c>
      <c r="FR16">
        <v>4</v>
      </c>
      <c r="FS16">
        <v>4</v>
      </c>
      <c r="FT16" t="s">
        <v>376</v>
      </c>
    </row>
    <row r="17" spans="1:181" ht="15">
      <c r="A17">
        <v>31</v>
      </c>
      <c r="B17" s="7" t="s">
        <v>638</v>
      </c>
      <c r="C17" s="7" t="s">
        <v>926</v>
      </c>
      <c r="D17" s="3" t="s">
        <v>124</v>
      </c>
      <c r="E17" s="9" t="s">
        <v>765</v>
      </c>
      <c r="F17" s="9" t="s">
        <v>766</v>
      </c>
      <c r="G17" s="9" t="s">
        <v>767</v>
      </c>
      <c r="H17" s="9">
        <v>51</v>
      </c>
      <c r="I17" s="9">
        <v>77</v>
      </c>
      <c r="J17" s="9">
        <v>0</v>
      </c>
      <c r="K17" s="9">
        <f t="shared" si="2"/>
        <v>60</v>
      </c>
      <c r="L17" s="9">
        <f t="shared" si="3"/>
        <v>10</v>
      </c>
      <c r="M17" s="9">
        <f t="shared" si="4"/>
        <v>24</v>
      </c>
      <c r="N17" s="9">
        <f t="shared" si="0"/>
        <v>99</v>
      </c>
      <c r="O17" s="9">
        <v>14</v>
      </c>
      <c r="P17" s="9">
        <v>0</v>
      </c>
      <c r="Q17" s="9">
        <v>21</v>
      </c>
      <c r="R17">
        <v>3</v>
      </c>
      <c r="S17">
        <v>4</v>
      </c>
      <c r="T17" s="9">
        <v>18</v>
      </c>
      <c r="U17">
        <v>5</v>
      </c>
      <c r="V17">
        <v>5</v>
      </c>
      <c r="W17">
        <v>5</v>
      </c>
      <c r="X17" s="9">
        <v>0</v>
      </c>
      <c r="Y17" s="9">
        <v>4</v>
      </c>
      <c r="Z17" s="9">
        <v>0</v>
      </c>
      <c r="AA17" s="9">
        <v>20</v>
      </c>
      <c r="AB17" s="9">
        <v>0</v>
      </c>
      <c r="AC17" s="9">
        <v>0</v>
      </c>
      <c r="AD17" s="9">
        <v>0</v>
      </c>
      <c r="AE17" s="9"/>
      <c r="AF17" s="9" t="s">
        <v>128</v>
      </c>
      <c r="AG17" s="9" t="s">
        <v>768</v>
      </c>
      <c r="AH17" s="9" t="s">
        <v>769</v>
      </c>
      <c r="AI17" s="9" t="s">
        <v>770</v>
      </c>
      <c r="AJ17" s="9">
        <v>60</v>
      </c>
      <c r="AK17" s="9">
        <v>0</v>
      </c>
      <c r="AL17" s="9">
        <v>1783</v>
      </c>
      <c r="AM17" s="9">
        <f t="shared" si="5"/>
        <v>56</v>
      </c>
      <c r="AN17" s="9">
        <f t="shared" si="6"/>
        <v>5</v>
      </c>
      <c r="AO17" s="9">
        <f t="shared" si="7"/>
        <v>39</v>
      </c>
      <c r="AP17" s="9">
        <f t="shared" si="1"/>
        <v>100</v>
      </c>
      <c r="AQ17" s="9">
        <v>26</v>
      </c>
      <c r="AR17" s="9">
        <v>3</v>
      </c>
      <c r="AS17" s="9">
        <v>14</v>
      </c>
      <c r="AT17" s="9">
        <v>0</v>
      </c>
      <c r="AU17" s="9">
        <v>1</v>
      </c>
      <c r="AV17" s="9">
        <v>12</v>
      </c>
      <c r="AW17" s="9">
        <v>0</v>
      </c>
      <c r="AX17" s="9">
        <v>0</v>
      </c>
      <c r="AY17" s="9">
        <v>4</v>
      </c>
      <c r="AZ17" s="9">
        <v>1</v>
      </c>
      <c r="BA17" s="9">
        <v>7</v>
      </c>
      <c r="BB17" s="9">
        <v>0</v>
      </c>
      <c r="BC17" s="9">
        <v>32</v>
      </c>
      <c r="BD17" s="9">
        <v>0</v>
      </c>
      <c r="BE17" s="9">
        <v>0</v>
      </c>
      <c r="BF17" s="9">
        <v>0</v>
      </c>
      <c r="BG17" s="9"/>
      <c r="BH17" t="s">
        <v>120</v>
      </c>
      <c r="BI17" t="s">
        <v>121</v>
      </c>
      <c r="BJ17" t="s">
        <v>122</v>
      </c>
      <c r="BK17" t="s">
        <v>252</v>
      </c>
      <c r="BL17" t="s">
        <v>253</v>
      </c>
      <c r="BM17">
        <v>3</v>
      </c>
      <c r="BN17">
        <v>5</v>
      </c>
      <c r="BO17">
        <v>5</v>
      </c>
      <c r="BP17">
        <v>10000</v>
      </c>
      <c r="BQ17">
        <v>3</v>
      </c>
      <c r="BR17">
        <v>4</v>
      </c>
      <c r="BS17">
        <v>3</v>
      </c>
      <c r="BT17">
        <v>5</v>
      </c>
      <c r="BU17">
        <v>3</v>
      </c>
      <c r="BV17">
        <v>3</v>
      </c>
      <c r="BW17">
        <v>3</v>
      </c>
      <c r="BX17">
        <v>2</v>
      </c>
      <c r="BY17" t="s">
        <v>561</v>
      </c>
      <c r="BZ17">
        <v>2</v>
      </c>
      <c r="CA17">
        <v>2</v>
      </c>
      <c r="CB17" t="s">
        <v>551</v>
      </c>
      <c r="CC17">
        <v>5</v>
      </c>
      <c r="CD17">
        <v>5</v>
      </c>
      <c r="CE17">
        <v>5</v>
      </c>
      <c r="CF17">
        <v>3</v>
      </c>
      <c r="CG17">
        <v>3</v>
      </c>
      <c r="CH17">
        <v>2</v>
      </c>
      <c r="CI17">
        <v>3</v>
      </c>
      <c r="CJ17">
        <v>4</v>
      </c>
      <c r="CK17">
        <v>5</v>
      </c>
      <c r="CL17">
        <v>4</v>
      </c>
      <c r="CM17">
        <v>3</v>
      </c>
      <c r="CN17">
        <v>4</v>
      </c>
      <c r="CO17">
        <v>2</v>
      </c>
      <c r="CP17">
        <v>4</v>
      </c>
      <c r="CQ17">
        <v>3</v>
      </c>
      <c r="CR17">
        <v>2</v>
      </c>
      <c r="CS17">
        <v>3</v>
      </c>
      <c r="CV17" t="s">
        <v>125</v>
      </c>
      <c r="CW17" t="s">
        <v>254</v>
      </c>
      <c r="CX17" t="s">
        <v>126</v>
      </c>
      <c r="CY17" t="s">
        <v>127</v>
      </c>
      <c r="CZ17" t="s">
        <v>127</v>
      </c>
      <c r="DA17" t="s">
        <v>606</v>
      </c>
      <c r="DB17">
        <v>3</v>
      </c>
      <c r="DC17">
        <v>2</v>
      </c>
      <c r="DD17">
        <v>9000</v>
      </c>
      <c r="DE17">
        <v>5</v>
      </c>
      <c r="DF17">
        <v>5</v>
      </c>
      <c r="DG17">
        <v>3</v>
      </c>
      <c r="DH17">
        <v>3</v>
      </c>
      <c r="DI17">
        <v>2</v>
      </c>
      <c r="DJ17">
        <v>5</v>
      </c>
      <c r="DK17">
        <v>5</v>
      </c>
      <c r="DL17">
        <v>3</v>
      </c>
      <c r="DM17">
        <v>1</v>
      </c>
      <c r="DN17">
        <v>3</v>
      </c>
      <c r="DO17">
        <v>1</v>
      </c>
      <c r="DP17">
        <v>2</v>
      </c>
      <c r="DQ17">
        <v>4</v>
      </c>
      <c r="DR17">
        <v>5</v>
      </c>
      <c r="DS17">
        <v>4</v>
      </c>
      <c r="DT17">
        <v>3</v>
      </c>
      <c r="DU17">
        <v>2</v>
      </c>
      <c r="DV17">
        <v>5</v>
      </c>
      <c r="DW17">
        <v>3</v>
      </c>
      <c r="DX17">
        <v>3</v>
      </c>
      <c r="DY17">
        <v>2</v>
      </c>
      <c r="DZ17">
        <v>3</v>
      </c>
      <c r="EA17">
        <v>2</v>
      </c>
      <c r="EB17">
        <v>3</v>
      </c>
      <c r="EC17">
        <v>3</v>
      </c>
      <c r="ED17">
        <v>2</v>
      </c>
      <c r="EE17">
        <v>1</v>
      </c>
      <c r="EF17">
        <v>1</v>
      </c>
      <c r="EG17">
        <v>1</v>
      </c>
      <c r="EH17" t="s">
        <v>129</v>
      </c>
      <c r="EI17" t="s">
        <v>130</v>
      </c>
      <c r="EJ17">
        <v>3</v>
      </c>
      <c r="EK17" t="s">
        <v>131</v>
      </c>
      <c r="EL17">
        <v>2</v>
      </c>
      <c r="EM17" t="s">
        <v>132</v>
      </c>
      <c r="EN17">
        <v>3</v>
      </c>
      <c r="EO17">
        <v>1</v>
      </c>
      <c r="EQ17">
        <v>1</v>
      </c>
      <c r="ER17">
        <v>1</v>
      </c>
      <c r="ES17">
        <v>1</v>
      </c>
      <c r="ET17">
        <v>1</v>
      </c>
      <c r="EU17">
        <v>1</v>
      </c>
      <c r="EV17">
        <v>1</v>
      </c>
      <c r="EW17">
        <v>1</v>
      </c>
      <c r="EX17">
        <v>1</v>
      </c>
      <c r="EY17">
        <v>1</v>
      </c>
      <c r="EZ17">
        <v>1</v>
      </c>
      <c r="FA17">
        <v>1</v>
      </c>
      <c r="FB17">
        <v>1</v>
      </c>
      <c r="FC17">
        <v>2</v>
      </c>
      <c r="FD17">
        <v>2</v>
      </c>
      <c r="FE17">
        <v>2</v>
      </c>
      <c r="FF17">
        <v>4</v>
      </c>
      <c r="FG17">
        <v>1</v>
      </c>
      <c r="FH17">
        <v>3</v>
      </c>
      <c r="FI17">
        <v>1</v>
      </c>
      <c r="FJ17">
        <v>1</v>
      </c>
      <c r="FK17">
        <v>1</v>
      </c>
      <c r="FL17">
        <v>1</v>
      </c>
      <c r="FM17">
        <v>3</v>
      </c>
      <c r="FN17">
        <v>2</v>
      </c>
      <c r="FO17">
        <v>3</v>
      </c>
      <c r="FP17">
        <v>3</v>
      </c>
      <c r="FQ17">
        <v>1</v>
      </c>
      <c r="FR17">
        <v>1</v>
      </c>
      <c r="FS17">
        <v>3</v>
      </c>
      <c r="FT17" t="s">
        <v>133</v>
      </c>
      <c r="FV17">
        <v>1</v>
      </c>
      <c r="FW17" t="s">
        <v>134</v>
      </c>
      <c r="FX17">
        <v>1</v>
      </c>
      <c r="FY17" t="s">
        <v>135</v>
      </c>
    </row>
    <row r="18" spans="1:181" ht="15">
      <c r="A18">
        <v>23</v>
      </c>
      <c r="B18" s="7" t="s">
        <v>630</v>
      </c>
      <c r="C18" s="7" t="s">
        <v>927</v>
      </c>
      <c r="D18" t="s">
        <v>596</v>
      </c>
      <c r="E18" s="10" t="s">
        <v>348</v>
      </c>
      <c r="F18" s="9" t="s">
        <v>731</v>
      </c>
      <c r="G18" s="9"/>
      <c r="H18" s="9">
        <v>150</v>
      </c>
      <c r="I18" s="9">
        <v>476</v>
      </c>
      <c r="J18" s="9"/>
      <c r="K18" s="9">
        <f t="shared" si="2"/>
        <v>19</v>
      </c>
      <c r="L18" s="9">
        <f t="shared" si="3"/>
        <v>45</v>
      </c>
      <c r="M18" s="9">
        <f t="shared" si="4"/>
        <v>34</v>
      </c>
      <c r="N18" s="9">
        <f t="shared" si="0"/>
        <v>100</v>
      </c>
      <c r="O18" s="9">
        <v>0</v>
      </c>
      <c r="P18" s="9">
        <v>7</v>
      </c>
      <c r="Q18" s="9">
        <v>11</v>
      </c>
      <c r="R18">
        <v>1</v>
      </c>
      <c r="S18" s="9">
        <v>0</v>
      </c>
      <c r="T18" s="9">
        <v>0</v>
      </c>
      <c r="U18">
        <v>2</v>
      </c>
      <c r="V18" s="9">
        <v>0</v>
      </c>
      <c r="W18" s="9">
        <v>24</v>
      </c>
      <c r="X18" s="9">
        <v>21</v>
      </c>
      <c r="Y18" s="9">
        <v>7</v>
      </c>
      <c r="Z18" s="9">
        <v>3</v>
      </c>
      <c r="AA18" s="9">
        <v>21</v>
      </c>
      <c r="AB18" s="9">
        <v>0</v>
      </c>
      <c r="AC18" s="9">
        <v>2</v>
      </c>
      <c r="AD18">
        <v>1</v>
      </c>
      <c r="AE18" s="9"/>
      <c r="AF18" s="9" t="s">
        <v>732</v>
      </c>
      <c r="AG18" s="9" t="s">
        <v>733</v>
      </c>
      <c r="AH18" s="9" t="s">
        <v>734</v>
      </c>
      <c r="AI18" s="9" t="s">
        <v>653</v>
      </c>
      <c r="AJ18" s="9">
        <v>672</v>
      </c>
      <c r="AK18" s="9">
        <v>104</v>
      </c>
      <c r="AL18" s="9">
        <v>2623</v>
      </c>
      <c r="AM18" s="9">
        <f t="shared" si="5"/>
        <v>28</v>
      </c>
      <c r="AN18" s="9">
        <f t="shared" si="6"/>
        <v>31</v>
      </c>
      <c r="AO18" s="9">
        <f t="shared" si="7"/>
        <v>41</v>
      </c>
      <c r="AP18" s="9">
        <f t="shared" si="1"/>
        <v>100</v>
      </c>
      <c r="AQ18" s="9">
        <v>0</v>
      </c>
      <c r="AR18" s="9">
        <v>9</v>
      </c>
      <c r="AS18" s="9">
        <v>16</v>
      </c>
      <c r="AT18">
        <v>3</v>
      </c>
      <c r="AU18" s="9">
        <v>0</v>
      </c>
      <c r="AV18" s="9">
        <v>0</v>
      </c>
      <c r="AW18" s="9">
        <v>1</v>
      </c>
      <c r="AX18" s="9">
        <v>0</v>
      </c>
      <c r="AY18" s="9">
        <v>10</v>
      </c>
      <c r="AZ18" s="9">
        <v>20</v>
      </c>
      <c r="BA18" s="9">
        <v>14</v>
      </c>
      <c r="BB18" s="9">
        <v>2</v>
      </c>
      <c r="BC18" s="9">
        <v>23</v>
      </c>
      <c r="BD18" s="9">
        <v>0</v>
      </c>
      <c r="BE18" s="9">
        <v>2</v>
      </c>
      <c r="BF18" s="9">
        <v>0</v>
      </c>
      <c r="BG18" s="9"/>
      <c r="BH18" t="s">
        <v>120</v>
      </c>
      <c r="BI18" t="s">
        <v>342</v>
      </c>
      <c r="BJ18" t="s">
        <v>193</v>
      </c>
      <c r="BK18" t="s">
        <v>344</v>
      </c>
      <c r="BM18">
        <v>1</v>
      </c>
      <c r="BN18">
        <v>1</v>
      </c>
      <c r="BO18">
        <v>4</v>
      </c>
      <c r="BP18">
        <v>4000</v>
      </c>
      <c r="BQ18">
        <v>2</v>
      </c>
      <c r="BR18" t="s">
        <v>561</v>
      </c>
      <c r="BS18">
        <v>2</v>
      </c>
      <c r="BT18">
        <v>3</v>
      </c>
      <c r="BU18">
        <v>4</v>
      </c>
      <c r="BV18" t="s">
        <v>561</v>
      </c>
      <c r="BW18">
        <v>4</v>
      </c>
      <c r="BX18">
        <v>4</v>
      </c>
      <c r="BY18">
        <v>3</v>
      </c>
      <c r="BZ18">
        <v>3</v>
      </c>
      <c r="CA18">
        <v>2</v>
      </c>
      <c r="CC18" t="s">
        <v>561</v>
      </c>
      <c r="CD18">
        <v>4</v>
      </c>
      <c r="CE18" t="s">
        <v>561</v>
      </c>
      <c r="CF18">
        <v>4</v>
      </c>
      <c r="CG18">
        <v>2</v>
      </c>
      <c r="CH18" t="s">
        <v>561</v>
      </c>
      <c r="CI18" t="s">
        <v>561</v>
      </c>
      <c r="CJ18">
        <v>3</v>
      </c>
      <c r="CL18">
        <v>3</v>
      </c>
      <c r="CM18">
        <v>3</v>
      </c>
      <c r="CN18">
        <v>3</v>
      </c>
      <c r="CO18">
        <v>3</v>
      </c>
      <c r="CP18">
        <v>2</v>
      </c>
      <c r="CQ18">
        <v>3</v>
      </c>
      <c r="CR18">
        <v>1</v>
      </c>
      <c r="CS18">
        <v>2</v>
      </c>
      <c r="CT18">
        <v>1</v>
      </c>
      <c r="CV18" t="s">
        <v>229</v>
      </c>
      <c r="CX18" t="s">
        <v>345</v>
      </c>
      <c r="CY18" t="s">
        <v>127</v>
      </c>
      <c r="CZ18" t="s">
        <v>127</v>
      </c>
      <c r="DA18" t="s">
        <v>597</v>
      </c>
      <c r="DB18">
        <v>1</v>
      </c>
      <c r="DC18">
        <v>3</v>
      </c>
      <c r="DD18">
        <v>10000</v>
      </c>
      <c r="DE18">
        <v>4</v>
      </c>
      <c r="DF18">
        <v>4</v>
      </c>
      <c r="DG18">
        <v>3</v>
      </c>
      <c r="DH18">
        <v>5</v>
      </c>
      <c r="DI18">
        <v>2</v>
      </c>
      <c r="DJ18">
        <v>3</v>
      </c>
      <c r="DK18">
        <v>4</v>
      </c>
      <c r="DL18">
        <v>3</v>
      </c>
      <c r="DM18">
        <v>2</v>
      </c>
      <c r="DN18">
        <v>3</v>
      </c>
      <c r="DO18">
        <v>2</v>
      </c>
      <c r="DP18">
        <v>1</v>
      </c>
      <c r="DQ18">
        <v>4</v>
      </c>
      <c r="DR18">
        <v>4</v>
      </c>
      <c r="DS18">
        <v>3</v>
      </c>
      <c r="DT18">
        <v>4</v>
      </c>
      <c r="DU18">
        <v>2</v>
      </c>
      <c r="DV18">
        <v>3</v>
      </c>
      <c r="DW18">
        <v>4</v>
      </c>
      <c r="DX18">
        <v>2</v>
      </c>
      <c r="DY18">
        <v>2</v>
      </c>
      <c r="DZ18">
        <v>3</v>
      </c>
      <c r="EA18">
        <v>2</v>
      </c>
      <c r="EB18">
        <v>1</v>
      </c>
      <c r="EC18">
        <v>3</v>
      </c>
      <c r="ED18">
        <v>3</v>
      </c>
      <c r="EE18">
        <v>2</v>
      </c>
      <c r="EF18">
        <v>2</v>
      </c>
      <c r="EG18">
        <v>3</v>
      </c>
      <c r="EH18" t="s">
        <v>180</v>
      </c>
      <c r="EJ18">
        <v>4</v>
      </c>
      <c r="EK18" t="s">
        <v>347</v>
      </c>
      <c r="EL18">
        <v>2</v>
      </c>
      <c r="EM18" t="s">
        <v>348</v>
      </c>
      <c r="EN18">
        <v>1</v>
      </c>
      <c r="EO18">
        <v>2</v>
      </c>
      <c r="EP18">
        <v>0</v>
      </c>
      <c r="EQ18">
        <v>3</v>
      </c>
      <c r="ER18">
        <v>3</v>
      </c>
      <c r="ES18">
        <v>3</v>
      </c>
      <c r="ET18">
        <v>4</v>
      </c>
      <c r="EU18">
        <v>2</v>
      </c>
      <c r="EV18">
        <v>3</v>
      </c>
      <c r="EW18">
        <v>4</v>
      </c>
      <c r="EX18">
        <v>3</v>
      </c>
      <c r="EY18">
        <v>2</v>
      </c>
      <c r="EZ18">
        <v>2</v>
      </c>
      <c r="FA18">
        <v>2</v>
      </c>
      <c r="FB18">
        <v>1</v>
      </c>
      <c r="FC18">
        <v>4</v>
      </c>
      <c r="FD18">
        <v>3</v>
      </c>
      <c r="FE18">
        <v>3</v>
      </c>
      <c r="FF18">
        <v>4</v>
      </c>
      <c r="FG18">
        <v>2</v>
      </c>
      <c r="FH18">
        <v>3</v>
      </c>
      <c r="FI18">
        <v>4</v>
      </c>
      <c r="FJ18">
        <v>3</v>
      </c>
      <c r="FK18">
        <v>2</v>
      </c>
      <c r="FL18">
        <v>2</v>
      </c>
      <c r="FM18">
        <v>2</v>
      </c>
      <c r="FN18">
        <v>1</v>
      </c>
      <c r="FO18">
        <v>3</v>
      </c>
      <c r="FP18">
        <v>3</v>
      </c>
      <c r="FQ18">
        <v>2</v>
      </c>
      <c r="FR18">
        <v>2</v>
      </c>
      <c r="FS18">
        <v>3</v>
      </c>
      <c r="FT18" t="s">
        <v>349</v>
      </c>
      <c r="FV18">
        <v>4</v>
      </c>
      <c r="FW18" t="s">
        <v>350</v>
      </c>
      <c r="FX18">
        <v>2</v>
      </c>
      <c r="FY18" t="s">
        <v>351</v>
      </c>
    </row>
    <row r="19" spans="1:181" ht="15">
      <c r="A19">
        <v>19</v>
      </c>
      <c r="B19" s="7" t="s">
        <v>890</v>
      </c>
      <c r="C19" s="7" t="s">
        <v>928</v>
      </c>
      <c r="D19" t="s">
        <v>589</v>
      </c>
      <c r="E19" s="9" t="s">
        <v>716</v>
      </c>
      <c r="F19" s="9" t="s">
        <v>626</v>
      </c>
      <c r="G19" s="9" t="s">
        <v>717</v>
      </c>
      <c r="H19" s="9">
        <v>1314</v>
      </c>
      <c r="I19" s="9">
        <v>2728</v>
      </c>
      <c r="J19" s="12"/>
      <c r="K19" s="9">
        <f t="shared" si="2"/>
        <v>79</v>
      </c>
      <c r="L19" s="9">
        <f t="shared" si="3"/>
        <v>5</v>
      </c>
      <c r="M19" s="9">
        <f t="shared" si="4"/>
        <v>11</v>
      </c>
      <c r="N19" s="9">
        <f t="shared" si="0"/>
        <v>99</v>
      </c>
      <c r="O19">
        <f>COUNT(A17:A25)</f>
        <v>9</v>
      </c>
      <c r="P19">
        <v>1</v>
      </c>
      <c r="Q19" s="12">
        <v>61</v>
      </c>
      <c r="R19" s="9">
        <v>0</v>
      </c>
      <c r="S19" s="12">
        <v>6</v>
      </c>
      <c r="T19">
        <v>2</v>
      </c>
      <c r="U19" s="12">
        <v>4</v>
      </c>
      <c r="V19" s="9">
        <v>0</v>
      </c>
      <c r="W19" s="12">
        <v>4</v>
      </c>
      <c r="X19">
        <v>1</v>
      </c>
      <c r="Y19" s="9">
        <v>0</v>
      </c>
      <c r="Z19" s="9">
        <v>0</v>
      </c>
      <c r="AA19" s="12">
        <v>7</v>
      </c>
      <c r="AB19" s="9">
        <v>0</v>
      </c>
      <c r="AC19" s="9">
        <v>0</v>
      </c>
      <c r="AD19" s="12">
        <v>4</v>
      </c>
      <c r="AE19" s="12"/>
      <c r="AF19" t="s">
        <v>590</v>
      </c>
      <c r="AG19" s="9" t="s">
        <v>626</v>
      </c>
      <c r="AH19" s="9" t="s">
        <v>718</v>
      </c>
      <c r="AI19" s="9" t="s">
        <v>653</v>
      </c>
      <c r="AJ19" s="9">
        <v>17</v>
      </c>
      <c r="AK19" s="9">
        <v>0</v>
      </c>
      <c r="AL19" s="9">
        <v>838</v>
      </c>
      <c r="AM19" s="9">
        <f t="shared" si="5"/>
        <v>81</v>
      </c>
      <c r="AN19" s="9">
        <f t="shared" si="6"/>
        <v>3</v>
      </c>
      <c r="AO19" s="9">
        <f t="shared" si="7"/>
        <v>16</v>
      </c>
      <c r="AP19" s="9">
        <f t="shared" si="1"/>
        <v>100</v>
      </c>
      <c r="AQ19">
        <v>15</v>
      </c>
      <c r="AR19">
        <v>2</v>
      </c>
      <c r="AS19" s="12">
        <v>58</v>
      </c>
      <c r="AT19" s="9">
        <v>0</v>
      </c>
      <c r="AU19" s="12">
        <v>5</v>
      </c>
      <c r="AV19" s="12">
        <v>1</v>
      </c>
      <c r="AW19" s="9">
        <v>0</v>
      </c>
      <c r="AX19" s="12">
        <v>1</v>
      </c>
      <c r="AY19" s="12">
        <v>1</v>
      </c>
      <c r="AZ19" s="12">
        <v>1</v>
      </c>
      <c r="BA19" s="9">
        <v>0</v>
      </c>
      <c r="BB19" s="9">
        <v>0</v>
      </c>
      <c r="BC19" s="12">
        <v>11</v>
      </c>
      <c r="BD19" s="9">
        <v>0</v>
      </c>
      <c r="BE19" s="9">
        <v>0</v>
      </c>
      <c r="BF19" s="12">
        <v>5</v>
      </c>
      <c r="BG19" s="12"/>
      <c r="BH19" t="s">
        <v>120</v>
      </c>
      <c r="BI19" t="s">
        <v>289</v>
      </c>
      <c r="BJ19" t="s">
        <v>173</v>
      </c>
      <c r="BK19" t="s">
        <v>252</v>
      </c>
      <c r="BL19" t="s">
        <v>291</v>
      </c>
      <c r="BM19" t="s">
        <v>561</v>
      </c>
      <c r="BN19">
        <v>1</v>
      </c>
      <c r="BO19">
        <v>5</v>
      </c>
      <c r="BP19">
        <v>12000</v>
      </c>
      <c r="BQ19">
        <v>3</v>
      </c>
      <c r="BR19" t="s">
        <v>561</v>
      </c>
      <c r="BS19">
        <v>4</v>
      </c>
      <c r="BT19">
        <v>4</v>
      </c>
      <c r="BU19">
        <v>5</v>
      </c>
      <c r="BV19" t="s">
        <v>561</v>
      </c>
      <c r="BW19">
        <v>5</v>
      </c>
      <c r="BX19">
        <v>4</v>
      </c>
      <c r="BY19">
        <v>2</v>
      </c>
      <c r="BZ19">
        <v>3</v>
      </c>
      <c r="CA19">
        <v>3</v>
      </c>
      <c r="CC19" t="s">
        <v>561</v>
      </c>
      <c r="CD19">
        <v>3</v>
      </c>
      <c r="CE19" t="s">
        <v>561</v>
      </c>
      <c r="CF19">
        <v>4</v>
      </c>
      <c r="CG19" t="s">
        <v>561</v>
      </c>
      <c r="CH19">
        <v>3</v>
      </c>
      <c r="CI19">
        <v>4</v>
      </c>
      <c r="CJ19">
        <v>4</v>
      </c>
      <c r="CL19">
        <v>5</v>
      </c>
      <c r="CM19">
        <v>3</v>
      </c>
      <c r="CN19">
        <v>4</v>
      </c>
      <c r="CO19">
        <v>4</v>
      </c>
      <c r="CP19" t="s">
        <v>561</v>
      </c>
      <c r="CQ19" t="s">
        <v>561</v>
      </c>
      <c r="CR19" t="s">
        <v>561</v>
      </c>
      <c r="CS19">
        <v>4</v>
      </c>
      <c r="CT19">
        <v>3</v>
      </c>
      <c r="CV19" t="s">
        <v>292</v>
      </c>
      <c r="CX19" t="s">
        <v>293</v>
      </c>
      <c r="CY19" t="s">
        <v>127</v>
      </c>
      <c r="CZ19" t="s">
        <v>127</v>
      </c>
      <c r="DA19" t="s">
        <v>590</v>
      </c>
      <c r="DB19">
        <v>1</v>
      </c>
      <c r="DC19">
        <v>3</v>
      </c>
      <c r="DD19">
        <v>10000</v>
      </c>
      <c r="DE19">
        <v>4</v>
      </c>
      <c r="DF19">
        <v>5</v>
      </c>
      <c r="DG19">
        <v>3</v>
      </c>
      <c r="DH19">
        <v>5</v>
      </c>
      <c r="DI19" t="s">
        <v>561</v>
      </c>
      <c r="DJ19">
        <v>5</v>
      </c>
      <c r="DK19">
        <v>4</v>
      </c>
      <c r="DL19">
        <v>5</v>
      </c>
      <c r="DM19">
        <v>4</v>
      </c>
      <c r="DN19" t="s">
        <v>561</v>
      </c>
      <c r="DO19">
        <v>5</v>
      </c>
      <c r="DP19">
        <v>4</v>
      </c>
      <c r="DQ19">
        <v>4</v>
      </c>
      <c r="DR19">
        <v>4</v>
      </c>
      <c r="DS19">
        <v>3</v>
      </c>
      <c r="DT19">
        <v>5</v>
      </c>
      <c r="DU19" t="s">
        <v>561</v>
      </c>
      <c r="DV19">
        <v>5</v>
      </c>
      <c r="DW19">
        <v>4</v>
      </c>
      <c r="DX19">
        <v>4</v>
      </c>
      <c r="DY19">
        <v>3</v>
      </c>
      <c r="DZ19" t="s">
        <v>561</v>
      </c>
      <c r="EA19">
        <v>4</v>
      </c>
      <c r="EB19">
        <v>4</v>
      </c>
      <c r="EC19">
        <v>3</v>
      </c>
      <c r="ED19">
        <v>4</v>
      </c>
      <c r="EE19">
        <v>1</v>
      </c>
      <c r="EF19">
        <v>1</v>
      </c>
      <c r="EG19">
        <v>2</v>
      </c>
      <c r="EH19" t="s">
        <v>295</v>
      </c>
      <c r="EI19" t="s">
        <v>296</v>
      </c>
      <c r="EJ19">
        <v>3</v>
      </c>
      <c r="EK19">
        <v>1</v>
      </c>
      <c r="EL19">
        <v>3</v>
      </c>
      <c r="EM19" t="s">
        <v>298</v>
      </c>
      <c r="EN19">
        <v>1</v>
      </c>
      <c r="EO19">
        <v>2</v>
      </c>
      <c r="EQ19">
        <v>3</v>
      </c>
      <c r="ER19">
        <v>4</v>
      </c>
      <c r="ES19">
        <v>3</v>
      </c>
      <c r="ET19">
        <v>5</v>
      </c>
      <c r="EU19" t="s">
        <v>561</v>
      </c>
      <c r="EV19">
        <v>5</v>
      </c>
      <c r="EW19">
        <v>4</v>
      </c>
      <c r="EX19">
        <v>3</v>
      </c>
      <c r="EY19">
        <v>3</v>
      </c>
      <c r="EZ19" t="s">
        <v>561</v>
      </c>
      <c r="FA19">
        <v>4</v>
      </c>
      <c r="FB19">
        <v>3</v>
      </c>
      <c r="FC19">
        <v>3</v>
      </c>
      <c r="FD19">
        <v>4</v>
      </c>
      <c r="FE19">
        <v>3</v>
      </c>
      <c r="FF19">
        <v>5</v>
      </c>
      <c r="FG19" t="s">
        <v>561</v>
      </c>
      <c r="FH19">
        <v>5</v>
      </c>
      <c r="FI19">
        <v>3</v>
      </c>
      <c r="FJ19">
        <v>3</v>
      </c>
      <c r="FK19">
        <v>3</v>
      </c>
      <c r="FL19" t="s">
        <v>561</v>
      </c>
      <c r="FM19">
        <v>3</v>
      </c>
      <c r="FN19">
        <v>4</v>
      </c>
      <c r="FO19">
        <v>2</v>
      </c>
      <c r="FP19">
        <v>3</v>
      </c>
      <c r="FQ19">
        <v>1</v>
      </c>
      <c r="FR19">
        <v>2</v>
      </c>
      <c r="FS19">
        <v>2</v>
      </c>
      <c r="FT19" t="s">
        <v>295</v>
      </c>
      <c r="FU19" t="s">
        <v>296</v>
      </c>
      <c r="FV19">
        <v>4</v>
      </c>
      <c r="FW19" t="s">
        <v>299</v>
      </c>
      <c r="FX19">
        <v>3</v>
      </c>
      <c r="FY19" t="s">
        <v>300</v>
      </c>
    </row>
    <row r="20" spans="1:181" ht="15">
      <c r="A20">
        <v>12</v>
      </c>
      <c r="B20" s="7" t="s">
        <v>619</v>
      </c>
      <c r="C20" s="7" t="s">
        <v>929</v>
      </c>
      <c r="D20" t="s">
        <v>579</v>
      </c>
      <c r="E20" s="9" t="s">
        <v>323</v>
      </c>
      <c r="F20" s="9" t="s">
        <v>691</v>
      </c>
      <c r="G20" s="9" t="s">
        <v>692</v>
      </c>
      <c r="H20" s="9">
        <v>2004</v>
      </c>
      <c r="I20" s="9">
        <v>2087</v>
      </c>
      <c r="J20" s="9">
        <v>1</v>
      </c>
      <c r="K20" s="9">
        <f t="shared" si="2"/>
        <v>76</v>
      </c>
      <c r="L20" s="9">
        <f t="shared" si="3"/>
        <v>8</v>
      </c>
      <c r="M20" s="9">
        <f t="shared" si="4"/>
        <v>16</v>
      </c>
      <c r="N20" s="9">
        <f t="shared" si="0"/>
        <v>100</v>
      </c>
      <c r="O20">
        <v>6</v>
      </c>
      <c r="P20" s="9">
        <v>8</v>
      </c>
      <c r="Q20" s="9">
        <v>54</v>
      </c>
      <c r="R20">
        <v>1</v>
      </c>
      <c r="S20" s="9">
        <v>6</v>
      </c>
      <c r="T20" s="9">
        <v>1</v>
      </c>
      <c r="U20" s="9">
        <v>0</v>
      </c>
      <c r="V20" s="9">
        <v>3</v>
      </c>
      <c r="W20">
        <v>3</v>
      </c>
      <c r="X20">
        <v>2</v>
      </c>
      <c r="Y20" s="9">
        <v>0</v>
      </c>
      <c r="Z20" s="9">
        <v>0</v>
      </c>
      <c r="AA20" s="9">
        <v>15</v>
      </c>
      <c r="AB20" s="9">
        <v>0</v>
      </c>
      <c r="AC20">
        <v>1</v>
      </c>
      <c r="AD20" s="9">
        <v>0</v>
      </c>
      <c r="AE20" s="9"/>
      <c r="AF20" s="10" t="s">
        <v>693</v>
      </c>
      <c r="AG20" s="9" t="s">
        <v>694</v>
      </c>
      <c r="AH20" s="9" t="s">
        <v>695</v>
      </c>
      <c r="AI20" s="9" t="s">
        <v>696</v>
      </c>
      <c r="AJ20" s="9">
        <v>196</v>
      </c>
      <c r="AK20" s="9">
        <v>70</v>
      </c>
      <c r="AL20" s="9">
        <v>786</v>
      </c>
      <c r="AM20" s="9">
        <f>SUM(AQ20:AV20)</f>
        <v>65</v>
      </c>
      <c r="AN20" s="9">
        <f>SUM(AW20:AZ20)</f>
        <v>14</v>
      </c>
      <c r="AO20" s="9">
        <f t="shared" si="7"/>
        <v>21</v>
      </c>
      <c r="AP20" s="9">
        <f>SUM(AM20:AO20)</f>
        <v>100</v>
      </c>
      <c r="AQ20">
        <v>7</v>
      </c>
      <c r="AR20" s="9">
        <v>4</v>
      </c>
      <c r="AS20" s="9">
        <v>30</v>
      </c>
      <c r="AT20" s="9">
        <v>6</v>
      </c>
      <c r="AU20" s="9">
        <v>6</v>
      </c>
      <c r="AV20" s="9">
        <v>12</v>
      </c>
      <c r="AW20" s="9">
        <v>0</v>
      </c>
      <c r="AX20" s="9">
        <v>4</v>
      </c>
      <c r="AY20" s="9">
        <v>2</v>
      </c>
      <c r="AZ20" s="9">
        <v>8</v>
      </c>
      <c r="BA20" s="9">
        <v>0</v>
      </c>
      <c r="BB20" s="9">
        <v>0</v>
      </c>
      <c r="BC20" s="9">
        <v>17</v>
      </c>
      <c r="BD20" s="9">
        <v>0</v>
      </c>
      <c r="BE20">
        <v>1</v>
      </c>
      <c r="BF20" s="9">
        <v>3</v>
      </c>
      <c r="BG20" s="9"/>
      <c r="BH20" t="s">
        <v>120</v>
      </c>
      <c r="BI20" t="s">
        <v>289</v>
      </c>
      <c r="BJ20" t="s">
        <v>173</v>
      </c>
      <c r="BK20" t="s">
        <v>316</v>
      </c>
      <c r="BM20">
        <v>2</v>
      </c>
      <c r="BN20">
        <v>1</v>
      </c>
      <c r="BO20">
        <v>1</v>
      </c>
      <c r="BP20">
        <v>300000</v>
      </c>
      <c r="BQ20">
        <v>3</v>
      </c>
      <c r="BR20" t="s">
        <v>561</v>
      </c>
      <c r="BS20" t="s">
        <v>561</v>
      </c>
      <c r="BT20" t="s">
        <v>561</v>
      </c>
      <c r="BU20">
        <v>5</v>
      </c>
      <c r="BV20" t="s">
        <v>561</v>
      </c>
      <c r="BW20">
        <v>3</v>
      </c>
      <c r="BX20">
        <v>4</v>
      </c>
      <c r="BY20" t="s">
        <v>561</v>
      </c>
      <c r="BZ20">
        <v>2</v>
      </c>
      <c r="CA20">
        <v>3</v>
      </c>
      <c r="CC20" t="s">
        <v>561</v>
      </c>
      <c r="CD20">
        <v>3</v>
      </c>
      <c r="CE20" t="s">
        <v>561</v>
      </c>
      <c r="CF20">
        <v>2</v>
      </c>
      <c r="CG20" t="s">
        <v>561</v>
      </c>
      <c r="CH20">
        <v>4</v>
      </c>
      <c r="CI20">
        <v>3</v>
      </c>
      <c r="CJ20">
        <v>4</v>
      </c>
      <c r="CL20">
        <v>3</v>
      </c>
      <c r="CM20" t="s">
        <v>561</v>
      </c>
      <c r="CN20">
        <v>3</v>
      </c>
      <c r="CO20">
        <v>3</v>
      </c>
      <c r="CP20" t="s">
        <v>561</v>
      </c>
      <c r="CQ20" t="s">
        <v>561</v>
      </c>
      <c r="CR20" t="s">
        <v>561</v>
      </c>
      <c r="CS20">
        <v>3</v>
      </c>
      <c r="CT20">
        <v>3</v>
      </c>
      <c r="CV20" t="s">
        <v>317</v>
      </c>
      <c r="CW20" t="s">
        <v>318</v>
      </c>
      <c r="CX20" t="s">
        <v>319</v>
      </c>
      <c r="CY20" t="s">
        <v>127</v>
      </c>
      <c r="CZ20" t="s">
        <v>127</v>
      </c>
      <c r="DA20" t="s">
        <v>580</v>
      </c>
      <c r="DB20">
        <v>2</v>
      </c>
      <c r="DC20">
        <v>3</v>
      </c>
      <c r="DD20">
        <v>4000</v>
      </c>
      <c r="DE20">
        <v>3</v>
      </c>
      <c r="DF20">
        <v>3</v>
      </c>
      <c r="DG20" t="s">
        <v>561</v>
      </c>
      <c r="DH20">
        <v>3</v>
      </c>
      <c r="DI20" t="s">
        <v>561</v>
      </c>
      <c r="DJ20">
        <v>3</v>
      </c>
      <c r="DK20">
        <v>3</v>
      </c>
      <c r="DL20">
        <v>3</v>
      </c>
      <c r="DM20">
        <v>1</v>
      </c>
      <c r="DN20" t="s">
        <v>561</v>
      </c>
      <c r="DO20">
        <v>1</v>
      </c>
      <c r="DP20">
        <v>2</v>
      </c>
      <c r="EC20">
        <v>3</v>
      </c>
      <c r="ED20">
        <v>3</v>
      </c>
      <c r="EE20">
        <v>1</v>
      </c>
      <c r="EF20">
        <v>1</v>
      </c>
      <c r="EG20">
        <v>3</v>
      </c>
      <c r="EH20" t="s">
        <v>321</v>
      </c>
      <c r="EJ20">
        <v>3</v>
      </c>
      <c r="EK20" t="s">
        <v>322</v>
      </c>
      <c r="EL20">
        <v>3</v>
      </c>
      <c r="EM20" t="s">
        <v>323</v>
      </c>
      <c r="EN20">
        <v>2</v>
      </c>
      <c r="EO20">
        <v>3</v>
      </c>
      <c r="EP20">
        <v>4000</v>
      </c>
      <c r="EQ20">
        <v>3</v>
      </c>
      <c r="ER20">
        <v>3</v>
      </c>
      <c r="ES20" t="s">
        <v>561</v>
      </c>
      <c r="ET20">
        <v>3</v>
      </c>
      <c r="EU20" t="s">
        <v>561</v>
      </c>
      <c r="EV20">
        <v>3</v>
      </c>
      <c r="EW20">
        <v>3</v>
      </c>
      <c r="EX20">
        <v>3</v>
      </c>
      <c r="EY20">
        <v>1</v>
      </c>
      <c r="EZ20" t="s">
        <v>561</v>
      </c>
      <c r="FA20">
        <v>2</v>
      </c>
      <c r="FB20">
        <v>3</v>
      </c>
      <c r="FC20">
        <v>3</v>
      </c>
      <c r="FD20">
        <v>3</v>
      </c>
      <c r="FE20" t="s">
        <v>561</v>
      </c>
      <c r="FF20">
        <v>3</v>
      </c>
      <c r="FG20" t="s">
        <v>561</v>
      </c>
      <c r="FH20">
        <v>3</v>
      </c>
      <c r="FI20">
        <v>3</v>
      </c>
      <c r="FJ20">
        <v>3</v>
      </c>
      <c r="FK20">
        <v>2</v>
      </c>
      <c r="FL20" t="s">
        <v>561</v>
      </c>
      <c r="FM20">
        <v>2</v>
      </c>
      <c r="FN20">
        <v>3</v>
      </c>
      <c r="FO20">
        <v>3</v>
      </c>
      <c r="FP20">
        <v>3</v>
      </c>
      <c r="FQ20">
        <v>1</v>
      </c>
      <c r="FR20">
        <v>1</v>
      </c>
      <c r="FS20">
        <v>2</v>
      </c>
      <c r="FT20" t="s">
        <v>324</v>
      </c>
      <c r="FU20" t="s">
        <v>318</v>
      </c>
      <c r="FV20">
        <v>3</v>
      </c>
      <c r="FW20" t="s">
        <v>322</v>
      </c>
      <c r="FX20">
        <v>3</v>
      </c>
      <c r="FY20" t="s">
        <v>325</v>
      </c>
    </row>
    <row r="21" spans="1:181" ht="15">
      <c r="A21">
        <v>1</v>
      </c>
      <c r="B21" s="7" t="s">
        <v>608</v>
      </c>
      <c r="C21" s="7" t="s">
        <v>941</v>
      </c>
      <c r="D21" t="s">
        <v>565</v>
      </c>
      <c r="E21" s="10" t="s">
        <v>367</v>
      </c>
      <c r="F21" s="9" t="s">
        <v>608</v>
      </c>
      <c r="G21" s="9" t="s">
        <v>650</v>
      </c>
      <c r="H21" s="9">
        <v>355</v>
      </c>
      <c r="I21" s="9">
        <v>225</v>
      </c>
      <c r="J21" s="9">
        <v>0</v>
      </c>
      <c r="K21" s="9">
        <f t="shared" si="2"/>
        <v>49</v>
      </c>
      <c r="L21" s="9">
        <f t="shared" si="3"/>
        <v>16</v>
      </c>
      <c r="M21" s="9">
        <f t="shared" si="4"/>
        <v>32</v>
      </c>
      <c r="N21" s="9">
        <f t="shared" si="0"/>
        <v>100</v>
      </c>
      <c r="O21">
        <v>4</v>
      </c>
      <c r="P21" s="9">
        <v>3</v>
      </c>
      <c r="Q21" s="9">
        <v>39</v>
      </c>
      <c r="R21" s="9">
        <v>0</v>
      </c>
      <c r="S21">
        <v>1</v>
      </c>
      <c r="T21">
        <v>2</v>
      </c>
      <c r="U21">
        <v>3</v>
      </c>
      <c r="V21" s="9">
        <v>2</v>
      </c>
      <c r="W21" s="9">
        <v>13</v>
      </c>
      <c r="X21">
        <v>1</v>
      </c>
      <c r="Y21" s="9">
        <v>12</v>
      </c>
      <c r="Z21">
        <v>2</v>
      </c>
      <c r="AA21" s="9">
        <v>16</v>
      </c>
      <c r="AB21" s="9">
        <v>0</v>
      </c>
      <c r="AC21">
        <v>1</v>
      </c>
      <c r="AD21">
        <v>1</v>
      </c>
      <c r="AE21" s="9"/>
      <c r="AF21" s="9" t="s">
        <v>651</v>
      </c>
      <c r="AG21" s="9" t="s">
        <v>608</v>
      </c>
      <c r="AH21" s="9" t="s">
        <v>652</v>
      </c>
      <c r="AI21" s="9" t="s">
        <v>653</v>
      </c>
      <c r="AJ21" s="9">
        <v>26</v>
      </c>
      <c r="AK21" s="9">
        <v>0</v>
      </c>
      <c r="AL21" s="9">
        <v>510</v>
      </c>
      <c r="AM21" s="9">
        <f t="shared" si="5"/>
        <v>50</v>
      </c>
      <c r="AN21" s="9">
        <f t="shared" si="6"/>
        <v>11</v>
      </c>
      <c r="AO21" s="9">
        <f t="shared" si="7"/>
        <v>39</v>
      </c>
      <c r="AP21" s="9">
        <f t="shared" si="1"/>
        <v>100</v>
      </c>
      <c r="AQ21">
        <v>2</v>
      </c>
      <c r="AR21">
        <v>21</v>
      </c>
      <c r="AS21" s="9">
        <v>17</v>
      </c>
      <c r="AT21" s="9">
        <v>0</v>
      </c>
      <c r="AU21" s="9">
        <v>0</v>
      </c>
      <c r="AV21">
        <v>10</v>
      </c>
      <c r="AW21" s="9">
        <v>0</v>
      </c>
      <c r="AX21">
        <v>1</v>
      </c>
      <c r="AY21">
        <v>3</v>
      </c>
      <c r="AZ21">
        <v>7</v>
      </c>
      <c r="BA21" s="9">
        <v>7</v>
      </c>
      <c r="BB21">
        <v>11</v>
      </c>
      <c r="BC21">
        <v>20</v>
      </c>
      <c r="BD21" s="9">
        <v>0</v>
      </c>
      <c r="BE21">
        <v>1</v>
      </c>
      <c r="BF21" s="9">
        <v>0</v>
      </c>
      <c r="BG21" s="9"/>
      <c r="BH21" t="s">
        <v>120</v>
      </c>
      <c r="BI21" t="s">
        <v>363</v>
      </c>
      <c r="BJ21" t="s">
        <v>270</v>
      </c>
      <c r="BK21" t="s">
        <v>185</v>
      </c>
      <c r="BL21" t="s">
        <v>364</v>
      </c>
      <c r="BM21">
        <v>2</v>
      </c>
      <c r="BN21" t="s">
        <v>561</v>
      </c>
      <c r="BO21">
        <v>4</v>
      </c>
      <c r="BP21">
        <v>2000</v>
      </c>
      <c r="BQ21">
        <v>3</v>
      </c>
      <c r="BR21" t="s">
        <v>561</v>
      </c>
      <c r="BS21">
        <v>4</v>
      </c>
      <c r="BT21">
        <v>4</v>
      </c>
      <c r="BU21">
        <v>3</v>
      </c>
      <c r="BV21">
        <v>5</v>
      </c>
      <c r="BW21">
        <v>3</v>
      </c>
      <c r="BX21">
        <v>3</v>
      </c>
      <c r="BY21">
        <v>3</v>
      </c>
      <c r="BZ21" t="s">
        <v>561</v>
      </c>
      <c r="CA21" t="s">
        <v>561</v>
      </c>
      <c r="CC21">
        <v>4</v>
      </c>
      <c r="CD21">
        <v>3</v>
      </c>
      <c r="CE21">
        <v>3</v>
      </c>
      <c r="CF21">
        <v>4</v>
      </c>
      <c r="CG21">
        <v>3</v>
      </c>
      <c r="CH21">
        <v>3</v>
      </c>
      <c r="CI21">
        <v>4</v>
      </c>
      <c r="CL21">
        <v>5</v>
      </c>
      <c r="CM21">
        <v>4</v>
      </c>
      <c r="CN21">
        <v>5</v>
      </c>
      <c r="CO21">
        <v>5</v>
      </c>
      <c r="CP21" t="s">
        <v>561</v>
      </c>
      <c r="CQ21">
        <v>3</v>
      </c>
      <c r="CR21">
        <v>3</v>
      </c>
      <c r="CS21">
        <v>3</v>
      </c>
      <c r="CT21">
        <v>3</v>
      </c>
      <c r="CV21" t="s">
        <v>335</v>
      </c>
      <c r="CX21" t="s">
        <v>365</v>
      </c>
      <c r="CY21" t="s">
        <v>127</v>
      </c>
      <c r="CZ21" t="s">
        <v>127</v>
      </c>
      <c r="DA21" t="s">
        <v>566</v>
      </c>
      <c r="DB21">
        <v>2</v>
      </c>
      <c r="DC21">
        <v>3</v>
      </c>
      <c r="DE21">
        <v>3</v>
      </c>
      <c r="DF21">
        <v>4</v>
      </c>
      <c r="DG21">
        <v>4</v>
      </c>
      <c r="DH21">
        <v>4</v>
      </c>
      <c r="DI21" t="s">
        <v>561</v>
      </c>
      <c r="DJ21">
        <v>3</v>
      </c>
      <c r="DK21">
        <v>4</v>
      </c>
      <c r="DL21">
        <v>3</v>
      </c>
      <c r="DM21">
        <v>3</v>
      </c>
      <c r="DN21">
        <v>3</v>
      </c>
      <c r="DO21">
        <v>4</v>
      </c>
      <c r="DP21">
        <v>3</v>
      </c>
      <c r="DQ21">
        <v>4</v>
      </c>
      <c r="DR21">
        <v>4</v>
      </c>
      <c r="DS21">
        <v>4</v>
      </c>
      <c r="DT21">
        <v>4</v>
      </c>
      <c r="DU21" t="s">
        <v>561</v>
      </c>
      <c r="DV21">
        <v>3</v>
      </c>
      <c r="DW21">
        <v>4</v>
      </c>
      <c r="DX21">
        <v>3</v>
      </c>
      <c r="DY21">
        <v>3</v>
      </c>
      <c r="DZ21">
        <v>3</v>
      </c>
      <c r="EA21">
        <v>5</v>
      </c>
      <c r="EB21">
        <v>3</v>
      </c>
      <c r="EC21">
        <v>3</v>
      </c>
      <c r="ED21">
        <v>2</v>
      </c>
      <c r="EE21">
        <v>2</v>
      </c>
      <c r="EF21">
        <v>3</v>
      </c>
      <c r="EG21">
        <v>5</v>
      </c>
      <c r="EH21" t="s">
        <v>331</v>
      </c>
      <c r="EJ21">
        <v>3</v>
      </c>
      <c r="EM21" t="s">
        <v>367</v>
      </c>
      <c r="EN21">
        <v>1</v>
      </c>
      <c r="EO21">
        <v>4</v>
      </c>
      <c r="EQ21">
        <v>3</v>
      </c>
      <c r="ER21">
        <v>4</v>
      </c>
      <c r="ES21">
        <v>4</v>
      </c>
      <c r="ET21">
        <v>4</v>
      </c>
      <c r="EU21" t="s">
        <v>561</v>
      </c>
      <c r="EV21">
        <v>3</v>
      </c>
      <c r="EW21">
        <v>3</v>
      </c>
      <c r="EX21">
        <v>4</v>
      </c>
      <c r="EY21">
        <v>3</v>
      </c>
      <c r="EZ21">
        <v>2</v>
      </c>
      <c r="FA21">
        <v>5</v>
      </c>
      <c r="FB21">
        <v>4</v>
      </c>
      <c r="FC21">
        <v>3</v>
      </c>
      <c r="FD21">
        <v>4</v>
      </c>
      <c r="FE21">
        <v>4</v>
      </c>
      <c r="FF21">
        <v>4</v>
      </c>
      <c r="FG21" t="s">
        <v>561</v>
      </c>
      <c r="FH21">
        <v>3</v>
      </c>
      <c r="FI21">
        <v>3</v>
      </c>
      <c r="FJ21">
        <v>3</v>
      </c>
      <c r="FK21">
        <v>3</v>
      </c>
      <c r="FL21">
        <v>2</v>
      </c>
      <c r="FM21">
        <v>5</v>
      </c>
      <c r="FN21">
        <v>3</v>
      </c>
      <c r="FO21">
        <v>2</v>
      </c>
      <c r="FP21">
        <v>3</v>
      </c>
      <c r="FQ21">
        <v>2</v>
      </c>
      <c r="FR21">
        <v>3</v>
      </c>
      <c r="FS21">
        <v>5</v>
      </c>
      <c r="FT21" t="s">
        <v>368</v>
      </c>
      <c r="FV21">
        <v>3</v>
      </c>
    </row>
    <row r="22" spans="1:181" ht="15">
      <c r="A22">
        <v>8</v>
      </c>
      <c r="B22" s="7" t="s">
        <v>615</v>
      </c>
      <c r="C22" s="7" t="s">
        <v>930</v>
      </c>
      <c r="D22" t="s">
        <v>303</v>
      </c>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t="s">
        <v>673</v>
      </c>
      <c r="AG22" s="9" t="s">
        <v>674</v>
      </c>
      <c r="AH22" s="9" t="s">
        <v>675</v>
      </c>
      <c r="AI22" s="9" t="s">
        <v>653</v>
      </c>
      <c r="AJ22" s="9">
        <v>45</v>
      </c>
      <c r="AK22" s="9">
        <v>0</v>
      </c>
      <c r="AL22" s="9">
        <v>408</v>
      </c>
      <c r="AM22" s="9">
        <f t="shared" si="5"/>
        <v>28</v>
      </c>
      <c r="AN22" s="9">
        <f t="shared" si="6"/>
        <v>55</v>
      </c>
      <c r="AO22" s="9">
        <f t="shared" si="7"/>
        <v>17</v>
      </c>
      <c r="AP22" s="9">
        <f t="shared" si="1"/>
        <v>100</v>
      </c>
      <c r="AQ22" s="9">
        <v>2</v>
      </c>
      <c r="AR22" s="9">
        <v>3</v>
      </c>
      <c r="AS22" s="9">
        <v>19</v>
      </c>
      <c r="AT22" s="9">
        <v>1</v>
      </c>
      <c r="AU22" s="9">
        <v>2</v>
      </c>
      <c r="AV22" s="9">
        <v>1</v>
      </c>
      <c r="AW22" s="9">
        <v>9</v>
      </c>
      <c r="AX22" s="9">
        <v>0</v>
      </c>
      <c r="AY22" s="9">
        <v>15</v>
      </c>
      <c r="AZ22" s="9">
        <v>31</v>
      </c>
      <c r="BA22" s="9">
        <v>0</v>
      </c>
      <c r="BB22" s="9">
        <v>8</v>
      </c>
      <c r="BC22" s="9">
        <v>6</v>
      </c>
      <c r="BD22" s="9">
        <v>0</v>
      </c>
      <c r="BE22" s="9">
        <v>2</v>
      </c>
      <c r="BF22" s="9">
        <v>1</v>
      </c>
      <c r="BG22" s="9"/>
      <c r="BH22" t="s">
        <v>120</v>
      </c>
      <c r="BI22" t="s">
        <v>301</v>
      </c>
      <c r="BJ22" t="s">
        <v>302</v>
      </c>
      <c r="BK22" t="s">
        <v>304</v>
      </c>
      <c r="BL22" t="s">
        <v>305</v>
      </c>
      <c r="BM22">
        <v>1</v>
      </c>
      <c r="BN22">
        <v>1</v>
      </c>
      <c r="BO22">
        <v>1</v>
      </c>
      <c r="BP22">
        <v>50</v>
      </c>
      <c r="BQ22" t="s">
        <v>561</v>
      </c>
      <c r="BR22" t="s">
        <v>561</v>
      </c>
      <c r="BS22" t="s">
        <v>561</v>
      </c>
      <c r="BT22">
        <v>5</v>
      </c>
      <c r="BU22" t="s">
        <v>561</v>
      </c>
      <c r="BV22">
        <v>5</v>
      </c>
      <c r="BW22">
        <v>5</v>
      </c>
      <c r="BX22">
        <v>5</v>
      </c>
      <c r="BY22">
        <v>5</v>
      </c>
      <c r="BZ22">
        <v>3</v>
      </c>
      <c r="CA22" t="s">
        <v>561</v>
      </c>
      <c r="CC22" t="s">
        <v>561</v>
      </c>
      <c r="CD22">
        <v>5</v>
      </c>
      <c r="CE22" t="s">
        <v>561</v>
      </c>
      <c r="CF22" t="s">
        <v>561</v>
      </c>
      <c r="CG22" t="s">
        <v>561</v>
      </c>
      <c r="CH22" t="s">
        <v>561</v>
      </c>
      <c r="CI22">
        <v>5</v>
      </c>
      <c r="CJ22">
        <v>5</v>
      </c>
      <c r="CL22">
        <v>5</v>
      </c>
      <c r="CM22">
        <v>5</v>
      </c>
      <c r="CN22">
        <v>5</v>
      </c>
      <c r="CO22">
        <v>5</v>
      </c>
      <c r="CP22">
        <v>5</v>
      </c>
      <c r="CQ22">
        <v>5</v>
      </c>
      <c r="CR22" t="s">
        <v>561</v>
      </c>
      <c r="CS22" t="s">
        <v>561</v>
      </c>
      <c r="CT22" t="s">
        <v>561</v>
      </c>
      <c r="CV22" t="s">
        <v>306</v>
      </c>
      <c r="CX22" t="s">
        <v>307</v>
      </c>
      <c r="CY22" t="s">
        <v>127</v>
      </c>
      <c r="CZ22" t="s">
        <v>127</v>
      </c>
      <c r="DA22" t="s">
        <v>572</v>
      </c>
      <c r="DB22">
        <v>3</v>
      </c>
      <c r="DC22">
        <v>3</v>
      </c>
      <c r="DD22">
        <v>500</v>
      </c>
      <c r="DE22" t="s">
        <v>561</v>
      </c>
      <c r="DF22">
        <v>5</v>
      </c>
      <c r="DG22">
        <v>5</v>
      </c>
      <c r="DH22">
        <v>5</v>
      </c>
      <c r="DI22">
        <v>5</v>
      </c>
      <c r="DJ22" t="s">
        <v>561</v>
      </c>
      <c r="DK22">
        <v>5</v>
      </c>
      <c r="DL22">
        <v>5</v>
      </c>
      <c r="DM22">
        <v>5</v>
      </c>
      <c r="DN22">
        <v>5</v>
      </c>
      <c r="DO22">
        <v>3</v>
      </c>
      <c r="DP22" t="s">
        <v>561</v>
      </c>
      <c r="DQ22" t="s">
        <v>561</v>
      </c>
      <c r="DR22" t="s">
        <v>561</v>
      </c>
      <c r="DS22">
        <v>5</v>
      </c>
      <c r="DT22">
        <v>5</v>
      </c>
      <c r="DU22">
        <v>5</v>
      </c>
      <c r="DW22">
        <v>5</v>
      </c>
      <c r="DX22">
        <v>5</v>
      </c>
      <c r="DY22">
        <v>5</v>
      </c>
      <c r="DZ22">
        <v>5</v>
      </c>
      <c r="EA22">
        <v>5</v>
      </c>
      <c r="EB22" t="s">
        <v>561</v>
      </c>
      <c r="EC22">
        <v>2</v>
      </c>
      <c r="ED22">
        <v>4</v>
      </c>
      <c r="EE22">
        <v>1</v>
      </c>
      <c r="EF22">
        <v>2</v>
      </c>
      <c r="EG22">
        <v>1</v>
      </c>
      <c r="EH22" t="s">
        <v>180</v>
      </c>
      <c r="EJ22">
        <v>4</v>
      </c>
    </row>
    <row r="23" spans="1:181" ht="15">
      <c r="A23">
        <v>2</v>
      </c>
      <c r="B23" s="7" t="s">
        <v>609</v>
      </c>
      <c r="C23" s="7" t="s">
        <v>931</v>
      </c>
      <c r="D23" t="s">
        <v>567</v>
      </c>
      <c r="E23" s="11" t="s">
        <v>654</v>
      </c>
      <c r="F23" s="9" t="s">
        <v>609</v>
      </c>
      <c r="G23" s="9" t="s">
        <v>655</v>
      </c>
      <c r="H23" s="9">
        <v>976</v>
      </c>
      <c r="I23" s="9">
        <v>923</v>
      </c>
      <c r="J23" s="9">
        <v>0</v>
      </c>
      <c r="K23" s="9">
        <f>SUM(O23:T23)</f>
        <v>45</v>
      </c>
      <c r="L23" s="9">
        <f>SUM(V23:X23)</f>
        <v>19</v>
      </c>
      <c r="M23" s="9">
        <f>SUM(Y23:AD23)</f>
        <v>36</v>
      </c>
      <c r="N23" s="9">
        <f t="shared" si="0"/>
        <v>100</v>
      </c>
      <c r="O23">
        <v>4</v>
      </c>
      <c r="P23">
        <v>2</v>
      </c>
      <c r="Q23" s="9">
        <v>25</v>
      </c>
      <c r="R23">
        <v>2</v>
      </c>
      <c r="S23">
        <v>1</v>
      </c>
      <c r="T23" s="9">
        <v>11</v>
      </c>
      <c r="U23" s="9">
        <v>0</v>
      </c>
      <c r="V23">
        <v>1</v>
      </c>
      <c r="W23">
        <v>8</v>
      </c>
      <c r="X23" s="9">
        <v>10</v>
      </c>
      <c r="Y23" s="9">
        <v>4</v>
      </c>
      <c r="Z23">
        <v>2</v>
      </c>
      <c r="AA23" s="9">
        <v>19</v>
      </c>
      <c r="AB23">
        <v>3</v>
      </c>
      <c r="AC23" s="9">
        <v>6</v>
      </c>
      <c r="AD23">
        <v>2</v>
      </c>
      <c r="AE23" s="9"/>
      <c r="AF23" s="10" t="s">
        <v>497</v>
      </c>
      <c r="AG23" s="9" t="s">
        <v>656</v>
      </c>
      <c r="AH23" s="9" t="s">
        <v>657</v>
      </c>
      <c r="AI23" s="9" t="s">
        <v>653</v>
      </c>
      <c r="AJ23" s="9">
        <v>14</v>
      </c>
      <c r="AK23" s="9">
        <v>0</v>
      </c>
      <c r="AL23" s="9">
        <v>863</v>
      </c>
      <c r="AM23" s="9">
        <f t="shared" si="5"/>
        <v>50</v>
      </c>
      <c r="AN23" s="9">
        <f t="shared" si="6"/>
        <v>9</v>
      </c>
      <c r="AO23" s="9">
        <f t="shared" si="7"/>
        <v>41</v>
      </c>
      <c r="AP23" s="9">
        <f t="shared" si="1"/>
        <v>100</v>
      </c>
      <c r="AQ23">
        <v>5</v>
      </c>
      <c r="AR23">
        <v>4</v>
      </c>
      <c r="AS23" s="9">
        <v>26</v>
      </c>
      <c r="AT23" s="9">
        <v>1</v>
      </c>
      <c r="AU23" s="9">
        <v>1</v>
      </c>
      <c r="AV23" s="9">
        <v>13</v>
      </c>
      <c r="AW23" s="9">
        <v>0</v>
      </c>
      <c r="AX23" s="9">
        <v>0</v>
      </c>
      <c r="AY23" s="9">
        <v>6</v>
      </c>
      <c r="AZ23" s="9">
        <v>3</v>
      </c>
      <c r="BA23" s="9">
        <v>2</v>
      </c>
      <c r="BB23" s="9">
        <v>5</v>
      </c>
      <c r="BC23" s="9">
        <v>20</v>
      </c>
      <c r="BD23" s="9">
        <v>3</v>
      </c>
      <c r="BE23" s="9">
        <v>10</v>
      </c>
      <c r="BF23" s="9">
        <v>1</v>
      </c>
      <c r="BG23" s="9"/>
      <c r="BH23" t="s">
        <v>120</v>
      </c>
      <c r="BI23" t="s">
        <v>492</v>
      </c>
      <c r="BJ23" t="s">
        <v>122</v>
      </c>
      <c r="BK23" t="s">
        <v>185</v>
      </c>
      <c r="BL23" t="s">
        <v>494</v>
      </c>
      <c r="BM23">
        <v>1</v>
      </c>
      <c r="BN23" t="s">
        <v>561</v>
      </c>
      <c r="BO23">
        <v>4</v>
      </c>
      <c r="BQ23">
        <v>3</v>
      </c>
      <c r="BR23">
        <v>1</v>
      </c>
      <c r="BS23">
        <v>2</v>
      </c>
      <c r="BT23">
        <v>4</v>
      </c>
      <c r="BU23">
        <v>4</v>
      </c>
      <c r="BV23" t="s">
        <v>561</v>
      </c>
      <c r="BW23">
        <v>3</v>
      </c>
      <c r="BX23">
        <v>3</v>
      </c>
      <c r="BY23" t="s">
        <v>561</v>
      </c>
      <c r="BZ23" t="s">
        <v>561</v>
      </c>
      <c r="CA23" t="s">
        <v>561</v>
      </c>
      <c r="CC23">
        <v>3</v>
      </c>
      <c r="CD23">
        <v>3</v>
      </c>
      <c r="CE23" t="s">
        <v>561</v>
      </c>
      <c r="CF23">
        <v>4</v>
      </c>
      <c r="CG23" t="s">
        <v>561</v>
      </c>
      <c r="CH23" t="s">
        <v>561</v>
      </c>
      <c r="CI23">
        <v>2</v>
      </c>
      <c r="CJ23">
        <v>4</v>
      </c>
      <c r="CK23">
        <v>4</v>
      </c>
      <c r="CL23">
        <v>4</v>
      </c>
      <c r="CM23">
        <v>3</v>
      </c>
      <c r="CN23">
        <v>5</v>
      </c>
      <c r="CO23">
        <v>4</v>
      </c>
      <c r="CP23">
        <v>3</v>
      </c>
      <c r="CQ23">
        <v>3</v>
      </c>
      <c r="CR23" t="s">
        <v>561</v>
      </c>
      <c r="CS23">
        <v>3</v>
      </c>
      <c r="CT23">
        <v>3</v>
      </c>
      <c r="CU23" t="s">
        <v>552</v>
      </c>
      <c r="CV23" t="s">
        <v>379</v>
      </c>
      <c r="CW23" t="s">
        <v>495</v>
      </c>
      <c r="CX23" t="s">
        <v>496</v>
      </c>
      <c r="CY23" t="s">
        <v>127</v>
      </c>
      <c r="CZ23" t="s">
        <v>127</v>
      </c>
      <c r="DA23" t="s">
        <v>568</v>
      </c>
      <c r="DB23">
        <v>3</v>
      </c>
      <c r="DC23">
        <v>3</v>
      </c>
      <c r="DD23">
        <v>400</v>
      </c>
      <c r="DE23">
        <v>3</v>
      </c>
      <c r="DF23">
        <v>4</v>
      </c>
      <c r="DG23">
        <v>4</v>
      </c>
      <c r="DH23">
        <v>4</v>
      </c>
      <c r="DI23">
        <v>1</v>
      </c>
      <c r="DJ23">
        <v>3</v>
      </c>
      <c r="DK23">
        <v>4</v>
      </c>
      <c r="DL23">
        <v>2</v>
      </c>
      <c r="DM23">
        <v>3</v>
      </c>
      <c r="DN23">
        <v>3</v>
      </c>
      <c r="DO23">
        <v>4</v>
      </c>
      <c r="DP23">
        <v>3</v>
      </c>
      <c r="DQ23">
        <v>2</v>
      </c>
      <c r="DR23">
        <v>4</v>
      </c>
      <c r="DS23">
        <v>3</v>
      </c>
      <c r="DT23">
        <v>4</v>
      </c>
      <c r="DU23">
        <v>1</v>
      </c>
      <c r="DV23">
        <v>2</v>
      </c>
      <c r="DW23">
        <v>4</v>
      </c>
      <c r="DX23">
        <v>2</v>
      </c>
      <c r="DY23">
        <v>3</v>
      </c>
      <c r="DZ23">
        <v>3</v>
      </c>
      <c r="EA23">
        <v>3</v>
      </c>
      <c r="EB23">
        <v>3</v>
      </c>
      <c r="EC23">
        <v>3</v>
      </c>
      <c r="ED23">
        <v>3</v>
      </c>
      <c r="EE23">
        <v>1</v>
      </c>
      <c r="EF23">
        <v>2</v>
      </c>
      <c r="EG23">
        <v>3</v>
      </c>
      <c r="EH23" t="s">
        <v>499</v>
      </c>
      <c r="EI23" t="s">
        <v>500</v>
      </c>
      <c r="EJ23">
        <v>3</v>
      </c>
      <c r="EK23" t="s">
        <v>501</v>
      </c>
      <c r="EL23">
        <v>1</v>
      </c>
      <c r="EM23" t="s">
        <v>502</v>
      </c>
      <c r="EN23">
        <v>3</v>
      </c>
      <c r="EO23">
        <v>2</v>
      </c>
      <c r="EP23">
        <v>900</v>
      </c>
      <c r="EQ23">
        <v>2</v>
      </c>
      <c r="ER23">
        <v>3</v>
      </c>
      <c r="ES23">
        <v>3</v>
      </c>
      <c r="ET23">
        <v>3</v>
      </c>
      <c r="EU23">
        <v>1</v>
      </c>
      <c r="EV23">
        <v>3</v>
      </c>
      <c r="EW23">
        <v>2</v>
      </c>
      <c r="EX23">
        <v>2</v>
      </c>
      <c r="EY23">
        <v>1</v>
      </c>
      <c r="EZ23">
        <v>2</v>
      </c>
      <c r="FA23">
        <v>2</v>
      </c>
      <c r="FB23">
        <v>4</v>
      </c>
      <c r="FC23">
        <v>2</v>
      </c>
      <c r="FD23">
        <v>3</v>
      </c>
      <c r="FE23">
        <v>3</v>
      </c>
      <c r="FF23">
        <v>3</v>
      </c>
      <c r="FG23">
        <v>1</v>
      </c>
      <c r="FH23">
        <v>2</v>
      </c>
      <c r="FI23">
        <v>3</v>
      </c>
      <c r="FJ23">
        <v>2</v>
      </c>
      <c r="FK23">
        <v>2</v>
      </c>
      <c r="FL23">
        <v>3</v>
      </c>
      <c r="FM23">
        <v>3</v>
      </c>
      <c r="FN23">
        <v>4</v>
      </c>
      <c r="FO23">
        <v>3</v>
      </c>
      <c r="FP23">
        <v>3</v>
      </c>
      <c r="FQ23">
        <v>1</v>
      </c>
      <c r="FR23">
        <v>2</v>
      </c>
      <c r="FS23">
        <v>3</v>
      </c>
      <c r="FT23" t="s">
        <v>489</v>
      </c>
      <c r="FV23">
        <v>3</v>
      </c>
      <c r="FW23" t="s">
        <v>503</v>
      </c>
      <c r="FX23">
        <v>1</v>
      </c>
      <c r="FY23" t="s">
        <v>504</v>
      </c>
    </row>
    <row r="24" spans="1:181" ht="15">
      <c r="A24">
        <v>22</v>
      </c>
      <c r="B24" s="7" t="s">
        <v>629</v>
      </c>
      <c r="C24" s="7" t="s">
        <v>940</v>
      </c>
      <c r="D24" t="s">
        <v>184</v>
      </c>
      <c r="E24" s="10" t="s">
        <v>190</v>
      </c>
      <c r="F24" s="9" t="s">
        <v>728</v>
      </c>
      <c r="G24" s="9"/>
      <c r="H24" s="9">
        <v>959</v>
      </c>
      <c r="I24" s="9">
        <v>2833</v>
      </c>
      <c r="J24" s="9"/>
      <c r="K24" s="9">
        <f>SUM(O24:T24)</f>
        <v>64</v>
      </c>
      <c r="L24" s="9">
        <f>SUM(V24:X24)</f>
        <v>10</v>
      </c>
      <c r="M24" s="9">
        <f>SUM(Y24:AD24)</f>
        <v>26</v>
      </c>
      <c r="N24" s="9">
        <f t="shared" si="0"/>
        <v>100</v>
      </c>
      <c r="O24">
        <v>5</v>
      </c>
      <c r="P24">
        <v>1</v>
      </c>
      <c r="Q24" s="9">
        <v>56</v>
      </c>
      <c r="R24" s="9">
        <v>0</v>
      </c>
      <c r="S24">
        <v>2</v>
      </c>
      <c r="T24" s="9">
        <v>0</v>
      </c>
      <c r="U24" s="9">
        <v>0</v>
      </c>
      <c r="V24" s="9">
        <v>4</v>
      </c>
      <c r="W24">
        <v>1</v>
      </c>
      <c r="X24" s="9">
        <v>5</v>
      </c>
      <c r="Y24" s="9">
        <v>9</v>
      </c>
      <c r="Z24" s="9">
        <v>0</v>
      </c>
      <c r="AA24" s="9">
        <v>16</v>
      </c>
      <c r="AB24" s="9">
        <v>0</v>
      </c>
      <c r="AC24" s="9">
        <v>0</v>
      </c>
      <c r="AD24">
        <v>1</v>
      </c>
      <c r="AE24" s="9"/>
      <c r="AF24" s="10" t="s">
        <v>729</v>
      </c>
      <c r="AG24" s="9" t="s">
        <v>629</v>
      </c>
      <c r="AH24" s="9" t="s">
        <v>730</v>
      </c>
      <c r="AI24" s="9" t="s">
        <v>653</v>
      </c>
      <c r="AJ24" s="9">
        <v>82</v>
      </c>
      <c r="AK24" s="9">
        <v>77</v>
      </c>
      <c r="AL24" s="9">
        <v>1426</v>
      </c>
      <c r="AM24" s="9">
        <f t="shared" si="5"/>
        <v>44</v>
      </c>
      <c r="AN24" s="9">
        <f t="shared" si="6"/>
        <v>10</v>
      </c>
      <c r="AO24" s="9">
        <f t="shared" si="7"/>
        <v>46</v>
      </c>
      <c r="AP24" s="9">
        <f t="shared" si="1"/>
        <v>100</v>
      </c>
      <c r="AQ24">
        <v>9</v>
      </c>
      <c r="AR24">
        <v>2</v>
      </c>
      <c r="AS24" s="9">
        <v>24</v>
      </c>
      <c r="AT24">
        <v>1</v>
      </c>
      <c r="AU24">
        <v>8</v>
      </c>
      <c r="AV24" s="9">
        <v>0</v>
      </c>
      <c r="AW24">
        <v>1</v>
      </c>
      <c r="AX24" s="9">
        <v>0</v>
      </c>
      <c r="AY24">
        <v>4</v>
      </c>
      <c r="AZ24" s="9">
        <v>5</v>
      </c>
      <c r="BA24" s="9">
        <v>25</v>
      </c>
      <c r="BB24" s="9">
        <v>0</v>
      </c>
      <c r="BC24" s="9">
        <v>19</v>
      </c>
      <c r="BD24" s="9">
        <v>0</v>
      </c>
      <c r="BE24" s="9">
        <v>1</v>
      </c>
      <c r="BF24" s="9">
        <v>1</v>
      </c>
      <c r="BG24" s="9"/>
      <c r="BH24" t="s">
        <v>120</v>
      </c>
      <c r="BI24" t="s">
        <v>182</v>
      </c>
      <c r="BJ24" t="s">
        <v>183</v>
      </c>
      <c r="BK24" t="s">
        <v>185</v>
      </c>
      <c r="BM24">
        <v>1</v>
      </c>
      <c r="BN24">
        <v>1</v>
      </c>
      <c r="BO24">
        <v>5</v>
      </c>
      <c r="BP24">
        <v>2500</v>
      </c>
      <c r="BQ24">
        <v>3</v>
      </c>
      <c r="BR24">
        <v>2</v>
      </c>
      <c r="BS24">
        <v>2</v>
      </c>
      <c r="BT24">
        <v>5</v>
      </c>
      <c r="BU24">
        <v>5</v>
      </c>
      <c r="BV24" t="s">
        <v>561</v>
      </c>
      <c r="BW24">
        <v>5</v>
      </c>
      <c r="BX24">
        <v>5</v>
      </c>
      <c r="BY24" t="s">
        <v>561</v>
      </c>
      <c r="BZ24">
        <v>2</v>
      </c>
      <c r="CA24" t="s">
        <v>561</v>
      </c>
      <c r="CC24">
        <v>5</v>
      </c>
      <c r="CD24">
        <v>5</v>
      </c>
      <c r="CE24">
        <v>2</v>
      </c>
      <c r="CF24">
        <v>5</v>
      </c>
      <c r="CG24">
        <v>5</v>
      </c>
      <c r="CH24" t="s">
        <v>561</v>
      </c>
      <c r="CI24" t="s">
        <v>561</v>
      </c>
      <c r="CJ24">
        <v>5</v>
      </c>
      <c r="CK24">
        <v>3</v>
      </c>
      <c r="CL24">
        <v>3</v>
      </c>
      <c r="CM24">
        <v>3</v>
      </c>
      <c r="CN24">
        <v>2</v>
      </c>
      <c r="CO24">
        <v>2</v>
      </c>
      <c r="CP24">
        <v>4</v>
      </c>
      <c r="CQ24">
        <v>2</v>
      </c>
      <c r="CR24">
        <v>3</v>
      </c>
      <c r="CS24">
        <v>2</v>
      </c>
      <c r="CV24" t="s">
        <v>186</v>
      </c>
      <c r="CX24" t="s">
        <v>187</v>
      </c>
      <c r="CY24" t="s">
        <v>127</v>
      </c>
      <c r="CZ24" t="s">
        <v>127</v>
      </c>
      <c r="DA24" t="s">
        <v>595</v>
      </c>
      <c r="DB24">
        <v>1</v>
      </c>
      <c r="DC24">
        <v>4</v>
      </c>
      <c r="DE24">
        <v>4</v>
      </c>
      <c r="DF24">
        <v>4</v>
      </c>
      <c r="DG24">
        <v>4</v>
      </c>
      <c r="DH24">
        <v>4</v>
      </c>
      <c r="DI24">
        <v>2</v>
      </c>
      <c r="DJ24">
        <v>3</v>
      </c>
      <c r="DK24">
        <v>2</v>
      </c>
      <c r="DL24">
        <v>3</v>
      </c>
      <c r="DM24">
        <v>4</v>
      </c>
      <c r="DN24">
        <v>1</v>
      </c>
      <c r="DO24">
        <v>2</v>
      </c>
      <c r="DP24">
        <v>1</v>
      </c>
      <c r="DQ24">
        <v>4</v>
      </c>
      <c r="DR24">
        <v>4</v>
      </c>
      <c r="DS24">
        <v>4</v>
      </c>
      <c r="DT24">
        <v>3</v>
      </c>
      <c r="DU24">
        <v>1</v>
      </c>
      <c r="DV24">
        <v>1</v>
      </c>
      <c r="DW24">
        <v>1</v>
      </c>
      <c r="DX24">
        <v>2</v>
      </c>
      <c r="DY24">
        <v>2</v>
      </c>
      <c r="DZ24">
        <v>1</v>
      </c>
      <c r="EA24">
        <v>1</v>
      </c>
      <c r="EB24">
        <v>1</v>
      </c>
      <c r="EC24">
        <v>5</v>
      </c>
      <c r="ED24">
        <v>4</v>
      </c>
      <c r="EE24">
        <v>1</v>
      </c>
      <c r="EF24">
        <v>3</v>
      </c>
      <c r="EG24">
        <v>2</v>
      </c>
      <c r="EH24" t="s">
        <v>189</v>
      </c>
      <c r="EJ24">
        <v>3</v>
      </c>
      <c r="EM24" t="s">
        <v>190</v>
      </c>
      <c r="EN24">
        <v>1</v>
      </c>
      <c r="EO24">
        <v>4</v>
      </c>
      <c r="EQ24">
        <v>4</v>
      </c>
      <c r="ER24">
        <v>4</v>
      </c>
      <c r="ES24">
        <v>3</v>
      </c>
      <c r="ET24">
        <v>3</v>
      </c>
      <c r="EU24">
        <v>2</v>
      </c>
      <c r="EV24">
        <v>1</v>
      </c>
      <c r="EW24">
        <v>1</v>
      </c>
      <c r="EX24">
        <v>1</v>
      </c>
      <c r="EY24">
        <v>2</v>
      </c>
      <c r="EZ24">
        <v>1</v>
      </c>
      <c r="FA24">
        <v>1</v>
      </c>
      <c r="FB24">
        <v>2</v>
      </c>
      <c r="FC24">
        <v>4</v>
      </c>
      <c r="FD24">
        <v>4</v>
      </c>
      <c r="FE24">
        <v>3</v>
      </c>
      <c r="FF24">
        <v>4</v>
      </c>
      <c r="FG24">
        <v>1</v>
      </c>
      <c r="FH24">
        <v>1</v>
      </c>
      <c r="FI24">
        <v>2</v>
      </c>
      <c r="FJ24">
        <v>1</v>
      </c>
      <c r="FK24">
        <v>1</v>
      </c>
      <c r="FL24">
        <v>2</v>
      </c>
      <c r="FM24">
        <v>1</v>
      </c>
      <c r="FN24">
        <v>2</v>
      </c>
      <c r="FO24">
        <v>5</v>
      </c>
      <c r="FP24">
        <v>4</v>
      </c>
      <c r="FQ24">
        <v>1</v>
      </c>
      <c r="FR24">
        <v>2</v>
      </c>
      <c r="FS24">
        <v>2</v>
      </c>
      <c r="FT24" t="s">
        <v>191</v>
      </c>
      <c r="FV24">
        <v>3</v>
      </c>
    </row>
    <row r="25" spans="1:181" ht="15">
      <c r="A25">
        <v>10</v>
      </c>
      <c r="B25" s="7" t="s">
        <v>617</v>
      </c>
      <c r="C25" s="7" t="s">
        <v>932</v>
      </c>
      <c r="D25" s="3" t="s">
        <v>204</v>
      </c>
      <c r="E25" s="10" t="s">
        <v>211</v>
      </c>
      <c r="F25" s="9" t="s">
        <v>681</v>
      </c>
      <c r="G25" s="9" t="s">
        <v>682</v>
      </c>
      <c r="H25" s="9">
        <v>553</v>
      </c>
      <c r="I25" s="9">
        <v>4368</v>
      </c>
      <c r="J25" s="9">
        <v>1</v>
      </c>
      <c r="K25" s="9">
        <f>SUM(O25:T25)</f>
        <v>65</v>
      </c>
      <c r="L25" s="9">
        <f>SUM(V25:X25)</f>
        <v>30</v>
      </c>
      <c r="M25" s="9">
        <f>SUM(Y25:AD25)</f>
        <v>0</v>
      </c>
      <c r="N25" s="9">
        <f t="shared" si="0"/>
        <v>99</v>
      </c>
      <c r="O25" s="9">
        <v>14</v>
      </c>
      <c r="P25" s="9">
        <v>0</v>
      </c>
      <c r="Q25" s="9">
        <v>36</v>
      </c>
      <c r="R25">
        <v>1</v>
      </c>
      <c r="S25">
        <v>3</v>
      </c>
      <c r="T25" s="9">
        <v>11</v>
      </c>
      <c r="U25" s="9">
        <v>4</v>
      </c>
      <c r="V25" s="9">
        <v>8</v>
      </c>
      <c r="W25" s="9">
        <v>4</v>
      </c>
      <c r="X25" s="9">
        <v>18</v>
      </c>
      <c r="Y25" s="9">
        <v>0</v>
      </c>
      <c r="Z25" s="9">
        <v>0</v>
      </c>
      <c r="AA25" s="9">
        <v>0</v>
      </c>
      <c r="AB25" s="9">
        <v>0</v>
      </c>
      <c r="AC25" s="9">
        <v>0</v>
      </c>
      <c r="AD25" s="9">
        <v>0</v>
      </c>
      <c r="AE25" s="9"/>
      <c r="AF25" s="9" t="s">
        <v>683</v>
      </c>
      <c r="AG25" s="9" t="s">
        <v>681</v>
      </c>
      <c r="AH25" s="9" t="s">
        <v>684</v>
      </c>
      <c r="AI25" s="9" t="s">
        <v>665</v>
      </c>
      <c r="AJ25" s="9">
        <v>43</v>
      </c>
      <c r="AK25" s="9">
        <v>36</v>
      </c>
      <c r="AL25" s="9">
        <v>1490</v>
      </c>
      <c r="AM25" s="9">
        <f t="shared" si="5"/>
        <v>89</v>
      </c>
      <c r="AN25" s="9">
        <f t="shared" si="6"/>
        <v>0</v>
      </c>
      <c r="AO25" s="9">
        <f t="shared" si="7"/>
        <v>11</v>
      </c>
      <c r="AP25" s="9">
        <f t="shared" si="1"/>
        <v>100</v>
      </c>
      <c r="AQ25" s="9">
        <v>22</v>
      </c>
      <c r="AR25" s="9">
        <v>2</v>
      </c>
      <c r="AS25" s="9">
        <v>47</v>
      </c>
      <c r="AU25" s="9">
        <v>9</v>
      </c>
      <c r="AV25" s="9">
        <v>9</v>
      </c>
      <c r="AW25" s="9"/>
      <c r="AX25" s="9"/>
      <c r="AY25" s="9"/>
      <c r="AZ25" s="9"/>
      <c r="BA25" s="9"/>
      <c r="BB25" s="9"/>
      <c r="BC25" s="9">
        <v>11</v>
      </c>
      <c r="BD25" s="9"/>
      <c r="BE25" s="9"/>
      <c r="BF25" s="9"/>
      <c r="BG25" s="9"/>
      <c r="BH25" t="s">
        <v>120</v>
      </c>
      <c r="BI25" t="s">
        <v>202</v>
      </c>
      <c r="BJ25" t="s">
        <v>203</v>
      </c>
      <c r="BK25" t="s">
        <v>185</v>
      </c>
      <c r="BL25" t="s">
        <v>205</v>
      </c>
      <c r="BM25">
        <v>2</v>
      </c>
      <c r="BN25" t="s">
        <v>561</v>
      </c>
      <c r="BO25">
        <v>5</v>
      </c>
      <c r="BQ25">
        <v>2</v>
      </c>
      <c r="BR25" t="s">
        <v>561</v>
      </c>
      <c r="BS25">
        <v>3</v>
      </c>
      <c r="BT25">
        <v>3</v>
      </c>
      <c r="BU25">
        <v>4</v>
      </c>
      <c r="BV25">
        <v>2</v>
      </c>
      <c r="BW25">
        <v>3</v>
      </c>
      <c r="BX25">
        <v>3</v>
      </c>
      <c r="BY25" t="s">
        <v>561</v>
      </c>
      <c r="BZ25">
        <v>3</v>
      </c>
      <c r="CA25" t="s">
        <v>561</v>
      </c>
      <c r="CB25" t="s">
        <v>537</v>
      </c>
      <c r="CC25">
        <v>5</v>
      </c>
      <c r="CD25">
        <v>2</v>
      </c>
      <c r="CE25">
        <v>2</v>
      </c>
      <c r="CF25">
        <v>3</v>
      </c>
      <c r="CG25">
        <v>2</v>
      </c>
      <c r="CH25">
        <v>5</v>
      </c>
      <c r="CI25">
        <v>3</v>
      </c>
      <c r="CJ25">
        <v>2</v>
      </c>
      <c r="CL25">
        <v>3</v>
      </c>
      <c r="CM25">
        <v>2</v>
      </c>
      <c r="CN25">
        <v>4</v>
      </c>
      <c r="CO25">
        <v>3</v>
      </c>
      <c r="CP25">
        <v>2</v>
      </c>
      <c r="CQ25" t="s">
        <v>561</v>
      </c>
      <c r="CR25">
        <v>2</v>
      </c>
      <c r="CS25">
        <v>3</v>
      </c>
      <c r="CT25">
        <v>3</v>
      </c>
      <c r="CV25" t="s">
        <v>138</v>
      </c>
      <c r="CX25" t="s">
        <v>206</v>
      </c>
      <c r="CY25" t="s">
        <v>127</v>
      </c>
      <c r="CZ25" t="s">
        <v>127</v>
      </c>
      <c r="DA25" t="s">
        <v>576</v>
      </c>
      <c r="DB25">
        <v>1</v>
      </c>
      <c r="DC25">
        <v>5</v>
      </c>
      <c r="DE25">
        <v>4</v>
      </c>
      <c r="DF25">
        <v>3</v>
      </c>
      <c r="DG25">
        <v>2</v>
      </c>
      <c r="DH25">
        <v>4</v>
      </c>
      <c r="DI25">
        <v>1</v>
      </c>
      <c r="DJ25">
        <v>3</v>
      </c>
      <c r="DK25">
        <v>3</v>
      </c>
      <c r="DL25">
        <v>2</v>
      </c>
      <c r="DM25">
        <v>2</v>
      </c>
      <c r="DN25" t="s">
        <v>561</v>
      </c>
      <c r="DO25">
        <v>3</v>
      </c>
      <c r="DP25">
        <v>2</v>
      </c>
      <c r="DQ25">
        <v>4</v>
      </c>
      <c r="DR25">
        <v>3</v>
      </c>
      <c r="DS25">
        <v>2</v>
      </c>
      <c r="DT25">
        <v>4</v>
      </c>
      <c r="DU25">
        <v>1</v>
      </c>
      <c r="DV25">
        <v>3</v>
      </c>
      <c r="DW25">
        <v>3</v>
      </c>
      <c r="DX25">
        <v>2</v>
      </c>
      <c r="DY25">
        <v>2</v>
      </c>
      <c r="DZ25" t="s">
        <v>561</v>
      </c>
      <c r="EA25">
        <v>3</v>
      </c>
      <c r="EB25">
        <v>2</v>
      </c>
      <c r="EC25">
        <v>3</v>
      </c>
      <c r="ED25">
        <v>3</v>
      </c>
      <c r="EE25">
        <v>1</v>
      </c>
      <c r="EF25">
        <v>2</v>
      </c>
      <c r="EG25">
        <v>1</v>
      </c>
      <c r="EH25" t="s">
        <v>208</v>
      </c>
      <c r="EI25" t="s">
        <v>209</v>
      </c>
      <c r="EJ25">
        <v>3</v>
      </c>
      <c r="EK25" t="s">
        <v>210</v>
      </c>
      <c r="EL25">
        <v>3</v>
      </c>
      <c r="EM25" t="s">
        <v>211</v>
      </c>
      <c r="EN25">
        <v>1</v>
      </c>
      <c r="EO25">
        <v>5</v>
      </c>
      <c r="EQ25">
        <v>4</v>
      </c>
      <c r="ER25">
        <v>3</v>
      </c>
      <c r="ES25">
        <v>2</v>
      </c>
      <c r="ET25">
        <v>4</v>
      </c>
      <c r="EU25">
        <v>1</v>
      </c>
      <c r="EV25">
        <v>3</v>
      </c>
      <c r="EW25">
        <v>3</v>
      </c>
      <c r="EX25">
        <v>2</v>
      </c>
      <c r="EY25">
        <v>2</v>
      </c>
      <c r="EZ25" t="s">
        <v>561</v>
      </c>
      <c r="FA25">
        <v>2</v>
      </c>
      <c r="FB25">
        <v>2</v>
      </c>
      <c r="FC25">
        <v>4</v>
      </c>
      <c r="FD25">
        <v>3</v>
      </c>
      <c r="FE25">
        <v>2</v>
      </c>
      <c r="FF25">
        <v>4</v>
      </c>
      <c r="FG25">
        <v>1</v>
      </c>
      <c r="FH25">
        <v>3</v>
      </c>
      <c r="FI25">
        <v>3</v>
      </c>
      <c r="FJ25">
        <v>2</v>
      </c>
      <c r="FK25">
        <v>2</v>
      </c>
      <c r="FL25" t="s">
        <v>561</v>
      </c>
      <c r="FM25">
        <v>2</v>
      </c>
      <c r="FN25">
        <v>2</v>
      </c>
      <c r="FO25">
        <v>3</v>
      </c>
      <c r="FP25">
        <v>3</v>
      </c>
      <c r="FQ25">
        <v>1</v>
      </c>
      <c r="FR25">
        <v>2</v>
      </c>
      <c r="FS25">
        <v>1</v>
      </c>
      <c r="FT25" t="s">
        <v>208</v>
      </c>
      <c r="FU25" t="s">
        <v>209</v>
      </c>
      <c r="FV25">
        <v>3</v>
      </c>
      <c r="FW25" t="s">
        <v>212</v>
      </c>
      <c r="FX25">
        <v>3</v>
      </c>
      <c r="FY25" t="s">
        <v>213</v>
      </c>
    </row>
    <row r="26" spans="1:181" ht="15">
      <c r="A26">
        <v>13</v>
      </c>
      <c r="B26" s="7" t="s">
        <v>620</v>
      </c>
      <c r="C26" s="7" t="s">
        <v>933</v>
      </c>
      <c r="D26" s="3" t="s">
        <v>581</v>
      </c>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11" t="s">
        <v>314</v>
      </c>
      <c r="AG26" s="9" t="s">
        <v>697</v>
      </c>
      <c r="AH26" s="9" t="s">
        <v>698</v>
      </c>
      <c r="AI26" s="9" t="s">
        <v>665</v>
      </c>
      <c r="AJ26" s="9">
        <v>38</v>
      </c>
      <c r="AK26" s="9">
        <v>0</v>
      </c>
      <c r="AL26" s="9">
        <v>586</v>
      </c>
      <c r="AM26" s="9">
        <f t="shared" si="5"/>
        <v>64</v>
      </c>
      <c r="AN26" s="9">
        <f t="shared" si="6"/>
        <v>10</v>
      </c>
      <c r="AO26" s="9">
        <f t="shared" si="7"/>
        <v>26</v>
      </c>
      <c r="AP26" s="9">
        <f t="shared" si="1"/>
        <v>100</v>
      </c>
      <c r="AQ26" s="9">
        <v>0</v>
      </c>
      <c r="AR26" s="9">
        <v>7</v>
      </c>
      <c r="AS26" s="9">
        <v>57</v>
      </c>
      <c r="AT26" s="9">
        <v>0</v>
      </c>
      <c r="AU26" s="9">
        <v>0</v>
      </c>
      <c r="AV26" s="9">
        <v>0</v>
      </c>
      <c r="AW26" s="9">
        <v>0</v>
      </c>
      <c r="AX26" s="9">
        <v>0</v>
      </c>
      <c r="AY26" s="9">
        <v>1</v>
      </c>
      <c r="AZ26" s="9">
        <v>9</v>
      </c>
      <c r="BA26" s="9">
        <v>0</v>
      </c>
      <c r="BB26" s="9">
        <v>2</v>
      </c>
      <c r="BC26" s="9">
        <v>23</v>
      </c>
      <c r="BD26" s="9">
        <v>0</v>
      </c>
      <c r="BE26" s="9">
        <v>0</v>
      </c>
      <c r="BF26" s="9">
        <v>1</v>
      </c>
      <c r="BG26" s="9"/>
      <c r="BH26" t="s">
        <v>120</v>
      </c>
      <c r="BI26" t="s">
        <v>309</v>
      </c>
      <c r="BJ26" t="s">
        <v>270</v>
      </c>
      <c r="BK26" t="s">
        <v>185</v>
      </c>
      <c r="BL26" t="s">
        <v>311</v>
      </c>
      <c r="BM26">
        <v>1</v>
      </c>
      <c r="BN26">
        <v>1</v>
      </c>
      <c r="BO26">
        <v>1</v>
      </c>
      <c r="BQ26">
        <v>3</v>
      </c>
      <c r="BT26">
        <v>4</v>
      </c>
      <c r="BU26">
        <v>4</v>
      </c>
      <c r="BW26">
        <v>4</v>
      </c>
      <c r="CC26">
        <v>4</v>
      </c>
      <c r="CD26">
        <v>2</v>
      </c>
      <c r="CE26">
        <v>1</v>
      </c>
      <c r="CF26">
        <v>4</v>
      </c>
      <c r="CG26">
        <v>1</v>
      </c>
      <c r="CH26">
        <v>1</v>
      </c>
      <c r="CI26">
        <v>3</v>
      </c>
      <c r="CJ26">
        <v>1</v>
      </c>
      <c r="CL26">
        <v>3</v>
      </c>
      <c r="CM26">
        <v>3</v>
      </c>
      <c r="CN26">
        <v>3</v>
      </c>
      <c r="CO26">
        <v>3</v>
      </c>
      <c r="CP26">
        <v>1</v>
      </c>
      <c r="CQ26">
        <v>3</v>
      </c>
      <c r="CR26">
        <v>2</v>
      </c>
      <c r="CS26">
        <v>2</v>
      </c>
      <c r="CT26">
        <v>2</v>
      </c>
      <c r="CV26" t="s">
        <v>312</v>
      </c>
      <c r="CW26" t="s">
        <v>313</v>
      </c>
      <c r="CY26" t="s">
        <v>127</v>
      </c>
      <c r="CZ26" t="s">
        <v>127</v>
      </c>
      <c r="DA26" t="s">
        <v>582</v>
      </c>
      <c r="DB26">
        <v>3</v>
      </c>
      <c r="DC26" t="s">
        <v>561</v>
      </c>
      <c r="DE26">
        <v>2</v>
      </c>
      <c r="DF26">
        <v>3</v>
      </c>
      <c r="DG26">
        <v>2</v>
      </c>
      <c r="DH26">
        <v>2</v>
      </c>
      <c r="DI26">
        <v>1</v>
      </c>
      <c r="DJ26">
        <v>2</v>
      </c>
      <c r="DK26">
        <v>2</v>
      </c>
      <c r="DL26">
        <v>2</v>
      </c>
      <c r="DM26">
        <v>2</v>
      </c>
      <c r="DN26">
        <v>2</v>
      </c>
      <c r="DO26">
        <v>2</v>
      </c>
      <c r="DP26">
        <v>2</v>
      </c>
      <c r="DQ26">
        <v>2</v>
      </c>
      <c r="DR26">
        <v>2</v>
      </c>
      <c r="DS26">
        <v>2</v>
      </c>
      <c r="DT26">
        <v>2</v>
      </c>
      <c r="DU26">
        <v>2</v>
      </c>
      <c r="DV26">
        <v>2</v>
      </c>
      <c r="DW26">
        <v>2</v>
      </c>
      <c r="DX26">
        <v>2</v>
      </c>
      <c r="DY26">
        <v>2</v>
      </c>
      <c r="DZ26">
        <v>2</v>
      </c>
      <c r="EA26">
        <v>2</v>
      </c>
      <c r="EB26">
        <v>2</v>
      </c>
    </row>
    <row r="27" spans="1:181" ht="15">
      <c r="A27">
        <v>6</v>
      </c>
      <c r="B27" s="7" t="s">
        <v>613</v>
      </c>
      <c r="C27" s="7" t="s">
        <v>934</v>
      </c>
      <c r="D27" t="s">
        <v>263</v>
      </c>
      <c r="E27" s="11" t="s">
        <v>666</v>
      </c>
      <c r="F27" s="9" t="s">
        <v>667</v>
      </c>
      <c r="G27" s="9" t="s">
        <v>668</v>
      </c>
      <c r="H27" s="9">
        <v>0</v>
      </c>
      <c r="I27" s="9">
        <v>64</v>
      </c>
      <c r="J27" s="9">
        <v>0</v>
      </c>
      <c r="K27" s="9">
        <f>SUM(O27:T27)</f>
        <v>11</v>
      </c>
      <c r="L27" s="9">
        <f>SUM(V27:X27)</f>
        <v>2</v>
      </c>
      <c r="M27" s="9">
        <f>SUM(Y27:AD27)</f>
        <v>3</v>
      </c>
      <c r="N27" s="9">
        <f t="shared" si="0"/>
        <v>16</v>
      </c>
      <c r="O27" s="9">
        <v>0</v>
      </c>
      <c r="P27" s="9">
        <v>0</v>
      </c>
      <c r="Q27">
        <f>COUNT(A27:A41)</f>
        <v>6</v>
      </c>
      <c r="R27">
        <v>2</v>
      </c>
      <c r="S27">
        <v>1</v>
      </c>
      <c r="T27">
        <v>2</v>
      </c>
      <c r="U27" s="9">
        <v>0</v>
      </c>
      <c r="V27">
        <v>1</v>
      </c>
      <c r="W27">
        <v>1</v>
      </c>
      <c r="X27" s="9">
        <v>0</v>
      </c>
      <c r="Y27" s="9">
        <v>0</v>
      </c>
      <c r="Z27" s="9">
        <v>0</v>
      </c>
      <c r="AA27">
        <v>2</v>
      </c>
      <c r="AB27" s="9">
        <v>0</v>
      </c>
      <c r="AC27">
        <v>1</v>
      </c>
      <c r="AD27" s="9">
        <v>0</v>
      </c>
      <c r="AE27" s="9"/>
      <c r="AF27" s="9"/>
      <c r="AG27" s="9"/>
      <c r="AH27" s="9"/>
      <c r="AI27" s="9"/>
      <c r="AJ27" s="9"/>
      <c r="AK27" s="9"/>
      <c r="AL27" s="9"/>
      <c r="AM27" s="9"/>
      <c r="AN27" s="9"/>
      <c r="AO27" s="9"/>
      <c r="AP27" s="9"/>
      <c r="AQ27" s="9"/>
      <c r="AR27" s="9"/>
      <c r="AW27" s="9"/>
      <c r="AZ27" s="9"/>
      <c r="BA27" s="9"/>
      <c r="BB27" s="9"/>
      <c r="BF27" s="9"/>
      <c r="BG27" s="9"/>
      <c r="BH27" t="s">
        <v>120</v>
      </c>
      <c r="BI27" t="s">
        <v>261</v>
      </c>
      <c r="BJ27" t="s">
        <v>262</v>
      </c>
      <c r="BK27" t="s">
        <v>176</v>
      </c>
      <c r="BM27">
        <v>2</v>
      </c>
      <c r="BN27">
        <v>2</v>
      </c>
      <c r="BO27">
        <v>2</v>
      </c>
      <c r="BP27">
        <v>3000</v>
      </c>
      <c r="BQ27">
        <v>4</v>
      </c>
      <c r="BR27" t="s">
        <v>561</v>
      </c>
      <c r="BS27">
        <v>4</v>
      </c>
      <c r="BT27">
        <v>4</v>
      </c>
      <c r="BU27">
        <v>5</v>
      </c>
      <c r="BV27">
        <v>5</v>
      </c>
      <c r="BW27">
        <v>3</v>
      </c>
      <c r="BX27">
        <v>3</v>
      </c>
      <c r="BY27">
        <v>3</v>
      </c>
      <c r="CA27">
        <v>3</v>
      </c>
      <c r="CC27" t="s">
        <v>561</v>
      </c>
      <c r="CD27" t="s">
        <v>561</v>
      </c>
      <c r="CE27" t="s">
        <v>561</v>
      </c>
      <c r="CF27" t="s">
        <v>561</v>
      </c>
      <c r="CG27" t="s">
        <v>561</v>
      </c>
      <c r="CH27" t="s">
        <v>561</v>
      </c>
      <c r="CI27" t="s">
        <v>561</v>
      </c>
      <c r="CJ27" t="s">
        <v>561</v>
      </c>
      <c r="CK27">
        <v>4</v>
      </c>
      <c r="CL27">
        <v>4</v>
      </c>
      <c r="CM27">
        <v>5</v>
      </c>
      <c r="CN27">
        <v>5</v>
      </c>
      <c r="CO27">
        <v>5</v>
      </c>
      <c r="CP27">
        <v>2</v>
      </c>
      <c r="CQ27">
        <v>5</v>
      </c>
      <c r="CR27">
        <v>3</v>
      </c>
      <c r="CS27">
        <v>4</v>
      </c>
      <c r="CV27" t="s">
        <v>186</v>
      </c>
      <c r="CY27" t="s">
        <v>140</v>
      </c>
      <c r="CZ27" t="s">
        <v>127</v>
      </c>
      <c r="DB27">
        <v>5</v>
      </c>
      <c r="DC27" t="s">
        <v>561</v>
      </c>
      <c r="EN27">
        <v>3</v>
      </c>
      <c r="EO27">
        <v>1</v>
      </c>
      <c r="FC27">
        <v>2</v>
      </c>
      <c r="FD27">
        <v>2</v>
      </c>
      <c r="FE27">
        <v>2</v>
      </c>
      <c r="FF27">
        <v>2</v>
      </c>
      <c r="FG27">
        <v>2</v>
      </c>
      <c r="FI27">
        <v>2</v>
      </c>
      <c r="FK27">
        <v>2</v>
      </c>
      <c r="FL27">
        <v>2</v>
      </c>
      <c r="FM27">
        <v>2</v>
      </c>
      <c r="FN27">
        <v>2</v>
      </c>
      <c r="FO27">
        <v>3</v>
      </c>
      <c r="FP27">
        <v>3</v>
      </c>
      <c r="FQ27">
        <v>3</v>
      </c>
      <c r="FR27">
        <v>3</v>
      </c>
      <c r="FS27">
        <v>3</v>
      </c>
      <c r="FT27" t="s">
        <v>185</v>
      </c>
      <c r="FU27" t="s">
        <v>264</v>
      </c>
      <c r="FV27">
        <v>3</v>
      </c>
    </row>
    <row r="28" spans="1:181" ht="15">
      <c r="A28">
        <v>27</v>
      </c>
      <c r="B28" s="7" t="s">
        <v>634</v>
      </c>
      <c r="C28" s="7" t="s">
        <v>935</v>
      </c>
      <c r="D28" s="3" t="s">
        <v>602</v>
      </c>
      <c r="E28" s="9" t="s">
        <v>747</v>
      </c>
      <c r="F28" s="9" t="s">
        <v>748</v>
      </c>
      <c r="G28" s="9" t="s">
        <v>749</v>
      </c>
      <c r="H28" s="9">
        <v>1298</v>
      </c>
      <c r="I28" s="9">
        <v>624</v>
      </c>
      <c r="J28" s="9">
        <v>0</v>
      </c>
      <c r="K28" s="9">
        <f>SUM(O28:T28)</f>
        <v>32</v>
      </c>
      <c r="L28" s="9">
        <f>SUM(V28:X28)</f>
        <v>42</v>
      </c>
      <c r="M28" s="9">
        <f>SUM(Y28:AD28)</f>
        <v>20</v>
      </c>
      <c r="N28" s="9">
        <f t="shared" si="0"/>
        <v>99</v>
      </c>
      <c r="O28" s="9">
        <v>0</v>
      </c>
      <c r="P28" s="9">
        <v>0</v>
      </c>
      <c r="Q28" s="9">
        <v>15</v>
      </c>
      <c r="R28" s="9">
        <v>13</v>
      </c>
      <c r="S28" s="9">
        <v>2</v>
      </c>
      <c r="T28" s="9">
        <v>2</v>
      </c>
      <c r="U28" s="9">
        <v>5</v>
      </c>
      <c r="V28" s="9">
        <v>33</v>
      </c>
      <c r="W28" s="9">
        <v>9</v>
      </c>
      <c r="X28" s="9">
        <v>0</v>
      </c>
      <c r="Y28" s="9">
        <v>0</v>
      </c>
      <c r="Z28" s="9">
        <v>0</v>
      </c>
      <c r="AA28" s="9">
        <v>17</v>
      </c>
      <c r="AB28" s="9">
        <v>0</v>
      </c>
      <c r="AC28" s="9">
        <v>3</v>
      </c>
      <c r="AD28" s="9">
        <v>0</v>
      </c>
      <c r="AF28" s="3" t="s">
        <v>750</v>
      </c>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H28" t="s">
        <v>142</v>
      </c>
      <c r="BI28" t="s">
        <v>143</v>
      </c>
      <c r="BJ28" t="s">
        <v>144</v>
      </c>
      <c r="BK28" t="s">
        <v>146</v>
      </c>
      <c r="BM28">
        <v>2</v>
      </c>
      <c r="BN28">
        <v>3</v>
      </c>
      <c r="BO28">
        <v>5</v>
      </c>
      <c r="BP28">
        <v>45000</v>
      </c>
      <c r="BQ28">
        <v>3</v>
      </c>
      <c r="BR28">
        <v>5</v>
      </c>
      <c r="BS28">
        <v>3</v>
      </c>
      <c r="BT28">
        <v>4</v>
      </c>
      <c r="BU28">
        <v>4</v>
      </c>
      <c r="BV28">
        <v>3</v>
      </c>
      <c r="BW28">
        <v>4</v>
      </c>
      <c r="BX28">
        <v>4</v>
      </c>
      <c r="BY28">
        <v>3</v>
      </c>
      <c r="BZ28">
        <v>2</v>
      </c>
      <c r="CA28">
        <v>2</v>
      </c>
      <c r="CC28">
        <v>5</v>
      </c>
      <c r="CD28">
        <v>4</v>
      </c>
      <c r="CE28">
        <v>2</v>
      </c>
      <c r="CF28">
        <v>2</v>
      </c>
      <c r="CG28">
        <v>1</v>
      </c>
      <c r="CH28">
        <v>1</v>
      </c>
      <c r="CI28">
        <v>2</v>
      </c>
      <c r="CJ28">
        <v>3</v>
      </c>
      <c r="CK28">
        <v>4</v>
      </c>
      <c r="CL28">
        <v>3</v>
      </c>
      <c r="CM28">
        <v>5</v>
      </c>
      <c r="CN28">
        <v>4</v>
      </c>
      <c r="CO28">
        <v>3</v>
      </c>
      <c r="CP28">
        <v>4</v>
      </c>
      <c r="CQ28">
        <v>3</v>
      </c>
      <c r="CR28">
        <v>4</v>
      </c>
      <c r="CS28">
        <v>4</v>
      </c>
      <c r="CV28" t="s">
        <v>147</v>
      </c>
      <c r="CX28" t="s">
        <v>148</v>
      </c>
      <c r="CY28" t="s">
        <v>140</v>
      </c>
      <c r="CZ28" t="s">
        <v>127</v>
      </c>
      <c r="DA28" t="s">
        <v>149</v>
      </c>
      <c r="DB28" t="s">
        <v>561</v>
      </c>
      <c r="DC28" t="s">
        <v>561</v>
      </c>
      <c r="EM28" t="s">
        <v>150</v>
      </c>
      <c r="EN28">
        <v>3</v>
      </c>
      <c r="EO28">
        <v>3</v>
      </c>
      <c r="EQ28" t="s">
        <v>561</v>
      </c>
      <c r="ER28" t="s">
        <v>561</v>
      </c>
      <c r="ES28" t="s">
        <v>561</v>
      </c>
      <c r="ET28" t="s">
        <v>561</v>
      </c>
      <c r="EU28" t="s">
        <v>561</v>
      </c>
      <c r="EV28" t="s">
        <v>561</v>
      </c>
      <c r="EW28" t="s">
        <v>561</v>
      </c>
      <c r="EX28" t="s">
        <v>561</v>
      </c>
      <c r="EY28" t="s">
        <v>561</v>
      </c>
      <c r="EZ28" t="s">
        <v>561</v>
      </c>
      <c r="FA28" t="s">
        <v>561</v>
      </c>
      <c r="FB28" t="s">
        <v>561</v>
      </c>
      <c r="FC28" t="s">
        <v>561</v>
      </c>
      <c r="FD28" t="s">
        <v>561</v>
      </c>
      <c r="FE28" t="s">
        <v>561</v>
      </c>
      <c r="FF28" t="s">
        <v>561</v>
      </c>
      <c r="FG28" t="s">
        <v>561</v>
      </c>
      <c r="FH28" t="s">
        <v>561</v>
      </c>
      <c r="FI28" t="s">
        <v>561</v>
      </c>
      <c r="FJ28" t="s">
        <v>561</v>
      </c>
      <c r="FK28" t="s">
        <v>561</v>
      </c>
      <c r="FL28" t="s">
        <v>561</v>
      </c>
      <c r="FM28" t="s">
        <v>561</v>
      </c>
      <c r="FN28" t="s">
        <v>561</v>
      </c>
      <c r="FO28">
        <v>5</v>
      </c>
      <c r="FP28">
        <v>5</v>
      </c>
      <c r="FQ28">
        <v>1</v>
      </c>
      <c r="FR28">
        <v>5</v>
      </c>
      <c r="FS28">
        <v>1</v>
      </c>
      <c r="FW28" t="s">
        <v>151</v>
      </c>
      <c r="FX28">
        <v>1</v>
      </c>
      <c r="FY28" t="s">
        <v>152</v>
      </c>
    </row>
    <row r="29" spans="1:181" ht="15">
      <c r="A29">
        <v>5</v>
      </c>
      <c r="B29" s="7" t="s">
        <v>612</v>
      </c>
      <c r="C29" s="7"/>
      <c r="D29" t="s">
        <v>136</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K29" t="s">
        <v>137</v>
      </c>
      <c r="BM29">
        <v>1</v>
      </c>
      <c r="BN29">
        <v>2</v>
      </c>
      <c r="BO29">
        <v>1</v>
      </c>
      <c r="BP29">
        <v>300</v>
      </c>
      <c r="BQ29">
        <v>2</v>
      </c>
      <c r="BR29" t="s">
        <v>561</v>
      </c>
      <c r="BS29" t="s">
        <v>561</v>
      </c>
      <c r="BT29">
        <v>4</v>
      </c>
      <c r="BU29">
        <v>5</v>
      </c>
      <c r="BV29" t="s">
        <v>561</v>
      </c>
      <c r="BW29" t="s">
        <v>561</v>
      </c>
      <c r="BX29" t="s">
        <v>561</v>
      </c>
      <c r="BY29">
        <v>3</v>
      </c>
      <c r="BZ29" t="s">
        <v>561</v>
      </c>
      <c r="CA29" t="s">
        <v>561</v>
      </c>
      <c r="CB29" t="s">
        <v>548</v>
      </c>
      <c r="CC29">
        <v>5</v>
      </c>
      <c r="CD29" t="s">
        <v>561</v>
      </c>
      <c r="CE29" t="s">
        <v>561</v>
      </c>
      <c r="CF29" t="s">
        <v>561</v>
      </c>
      <c r="CG29">
        <v>3</v>
      </c>
      <c r="CH29">
        <v>4</v>
      </c>
      <c r="CJ29" t="s">
        <v>561</v>
      </c>
      <c r="CK29">
        <v>4</v>
      </c>
      <c r="CL29">
        <v>4</v>
      </c>
      <c r="CM29">
        <v>5</v>
      </c>
      <c r="CN29">
        <v>4</v>
      </c>
      <c r="CO29">
        <v>4</v>
      </c>
      <c r="CP29">
        <v>3</v>
      </c>
      <c r="CQ29">
        <v>5</v>
      </c>
      <c r="CR29">
        <v>4</v>
      </c>
      <c r="CS29">
        <v>2</v>
      </c>
      <c r="CV29" t="s">
        <v>138</v>
      </c>
      <c r="CX29" t="s">
        <v>139</v>
      </c>
      <c r="CY29" t="s">
        <v>140</v>
      </c>
      <c r="CZ29" t="s">
        <v>140</v>
      </c>
      <c r="FY29" t="s">
        <v>141</v>
      </c>
    </row>
    <row r="30" spans="1:181" ht="15">
      <c r="A30">
        <v>18</v>
      </c>
      <c r="B30" s="7" t="s">
        <v>625</v>
      </c>
      <c r="C30" s="7" t="s">
        <v>936</v>
      </c>
      <c r="D30" t="s">
        <v>588</v>
      </c>
      <c r="E30" s="10" t="s">
        <v>709</v>
      </c>
      <c r="F30" s="9" t="s">
        <v>710</v>
      </c>
      <c r="G30" s="9" t="s">
        <v>711</v>
      </c>
      <c r="H30" s="9">
        <v>257</v>
      </c>
      <c r="I30" s="9">
        <v>860</v>
      </c>
      <c r="J30" s="9">
        <v>0</v>
      </c>
      <c r="K30" s="9">
        <f>SUM(O30:T30)</f>
        <v>54</v>
      </c>
      <c r="L30" s="9">
        <f>SUM(V30:X30)</f>
        <v>24</v>
      </c>
      <c r="M30" s="9">
        <f>SUM(Y30:AD30)</f>
        <v>25</v>
      </c>
      <c r="N30" s="9">
        <f t="shared" si="0"/>
        <v>103</v>
      </c>
      <c r="O30" s="16">
        <v>3</v>
      </c>
      <c r="P30" s="16">
        <v>2</v>
      </c>
      <c r="Q30" s="16">
        <v>42</v>
      </c>
      <c r="R30" s="16">
        <v>4</v>
      </c>
      <c r="S30" s="16">
        <v>3</v>
      </c>
      <c r="T30" s="16">
        <v>0</v>
      </c>
      <c r="U30" s="9">
        <v>0</v>
      </c>
      <c r="V30" s="16">
        <v>3</v>
      </c>
      <c r="W30" s="16">
        <v>2</v>
      </c>
      <c r="X30" s="16">
        <v>19</v>
      </c>
      <c r="Y30" s="9">
        <v>0</v>
      </c>
      <c r="Z30" s="16">
        <v>15</v>
      </c>
      <c r="AA30" s="16">
        <v>10</v>
      </c>
      <c r="AB30" s="9">
        <v>0</v>
      </c>
      <c r="AC30" s="9">
        <v>0</v>
      </c>
      <c r="AD30" s="9">
        <v>0</v>
      </c>
      <c r="AE30" s="9"/>
      <c r="AF30" s="10" t="s">
        <v>712</v>
      </c>
      <c r="AG30" s="9" t="s">
        <v>713</v>
      </c>
      <c r="AH30" s="9" t="s">
        <v>714</v>
      </c>
      <c r="AI30" s="9" t="s">
        <v>715</v>
      </c>
      <c r="AJ30" s="9">
        <v>15</v>
      </c>
      <c r="AK30" s="9">
        <v>1</v>
      </c>
      <c r="AL30" s="9">
        <v>334</v>
      </c>
      <c r="AM30" s="9">
        <f>SUM(AQ30:AV30)</f>
        <v>63</v>
      </c>
      <c r="AN30" s="9">
        <f>SUM(AW30:AZ30)</f>
        <v>6</v>
      </c>
      <c r="AO30" s="9">
        <f>SUM(BA30:BF30)</f>
        <v>31</v>
      </c>
      <c r="AP30" s="9">
        <f t="shared" si="1"/>
        <v>100</v>
      </c>
      <c r="AQ30" s="16">
        <v>4</v>
      </c>
      <c r="AR30" s="16">
        <v>4</v>
      </c>
      <c r="AS30" s="16">
        <v>47</v>
      </c>
      <c r="AT30" s="16">
        <v>5</v>
      </c>
      <c r="AU30" s="16">
        <v>3</v>
      </c>
      <c r="AV30" s="9">
        <v>0</v>
      </c>
      <c r="AW30" s="9">
        <v>0</v>
      </c>
      <c r="AX30" s="16">
        <v>2</v>
      </c>
      <c r="AY30" s="16">
        <v>1</v>
      </c>
      <c r="AZ30" s="16">
        <v>3</v>
      </c>
      <c r="BA30" s="9">
        <v>0</v>
      </c>
      <c r="BB30" s="16">
        <v>24</v>
      </c>
      <c r="BC30" s="16">
        <v>7</v>
      </c>
      <c r="BD30" s="9">
        <v>0</v>
      </c>
      <c r="BE30" s="9">
        <v>0</v>
      </c>
      <c r="BF30" s="9">
        <v>0</v>
      </c>
      <c r="BG30" s="9"/>
      <c r="BH30" t="s">
        <v>120</v>
      </c>
      <c r="BI30" t="s">
        <v>467</v>
      </c>
      <c r="BJ30" t="s">
        <v>468</v>
      </c>
      <c r="BK30" t="s">
        <v>146</v>
      </c>
      <c r="BM30">
        <v>1</v>
      </c>
      <c r="BN30">
        <v>1</v>
      </c>
      <c r="BO30">
        <v>3</v>
      </c>
      <c r="BP30">
        <v>1000</v>
      </c>
      <c r="BQ30">
        <v>2</v>
      </c>
      <c r="BR30">
        <v>3</v>
      </c>
      <c r="BS30">
        <v>4</v>
      </c>
      <c r="BT30">
        <v>4</v>
      </c>
      <c r="BU30">
        <v>3</v>
      </c>
      <c r="BV30">
        <v>3</v>
      </c>
      <c r="BW30">
        <v>2</v>
      </c>
      <c r="BX30">
        <v>1</v>
      </c>
      <c r="BY30">
        <v>1</v>
      </c>
      <c r="BZ30">
        <v>2</v>
      </c>
      <c r="CA30">
        <v>1</v>
      </c>
      <c r="CC30" t="s">
        <v>561</v>
      </c>
      <c r="CD30">
        <v>2</v>
      </c>
      <c r="CE30">
        <v>3</v>
      </c>
      <c r="CF30">
        <v>4</v>
      </c>
      <c r="CG30" t="s">
        <v>561</v>
      </c>
      <c r="CH30" t="s">
        <v>561</v>
      </c>
      <c r="CI30">
        <v>4</v>
      </c>
      <c r="CJ30">
        <v>2</v>
      </c>
      <c r="CL30">
        <v>4</v>
      </c>
      <c r="CM30">
        <v>3</v>
      </c>
      <c r="CN30">
        <v>3</v>
      </c>
      <c r="CO30">
        <v>4</v>
      </c>
      <c r="CP30" t="s">
        <v>561</v>
      </c>
      <c r="CQ30" t="s">
        <v>561</v>
      </c>
      <c r="CR30">
        <v>5</v>
      </c>
      <c r="CS30">
        <v>3</v>
      </c>
      <c r="CT30">
        <v>3</v>
      </c>
      <c r="CV30" t="s">
        <v>292</v>
      </c>
      <c r="CX30" t="s">
        <v>476</v>
      </c>
      <c r="CY30" t="s">
        <v>127</v>
      </c>
      <c r="CZ30" t="s">
        <v>127</v>
      </c>
    </row>
    <row r="31" spans="1:181" ht="15">
      <c r="A31">
        <v>15</v>
      </c>
      <c r="B31" s="8" t="s">
        <v>622</v>
      </c>
      <c r="C31" s="8" t="s">
        <v>937</v>
      </c>
      <c r="D31" t="s">
        <v>155</v>
      </c>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t="s">
        <v>120</v>
      </c>
      <c r="BI31" t="s">
        <v>153</v>
      </c>
      <c r="BJ31" t="s">
        <v>154</v>
      </c>
      <c r="BK31" t="s">
        <v>156</v>
      </c>
      <c r="BM31">
        <v>2</v>
      </c>
      <c r="BN31">
        <v>3</v>
      </c>
      <c r="BO31">
        <v>5</v>
      </c>
      <c r="BP31">
        <v>10</v>
      </c>
      <c r="BQ31" t="s">
        <v>561</v>
      </c>
      <c r="BR31" t="s">
        <v>561</v>
      </c>
      <c r="BS31" t="s">
        <v>561</v>
      </c>
      <c r="BT31" t="s">
        <v>561</v>
      </c>
      <c r="BU31" t="s">
        <v>561</v>
      </c>
      <c r="BV31" t="s">
        <v>561</v>
      </c>
      <c r="BW31" t="s">
        <v>561</v>
      </c>
      <c r="BX31" t="s">
        <v>561</v>
      </c>
      <c r="BY31" t="s">
        <v>561</v>
      </c>
      <c r="BZ31" t="s">
        <v>561</v>
      </c>
      <c r="CA31" t="s">
        <v>561</v>
      </c>
      <c r="CB31" t="s">
        <v>549</v>
      </c>
      <c r="CC31">
        <v>4</v>
      </c>
      <c r="CD31" t="s">
        <v>561</v>
      </c>
      <c r="CE31" t="s">
        <v>561</v>
      </c>
      <c r="CF31" t="s">
        <v>561</v>
      </c>
      <c r="CG31" t="s">
        <v>561</v>
      </c>
      <c r="CH31">
        <v>4</v>
      </c>
      <c r="CI31" t="s">
        <v>561</v>
      </c>
      <c r="CJ31">
        <v>4</v>
      </c>
      <c r="CK31">
        <v>3</v>
      </c>
      <c r="CL31">
        <v>3</v>
      </c>
      <c r="CM31">
        <v>3</v>
      </c>
      <c r="CN31">
        <v>3</v>
      </c>
      <c r="CO31" t="s">
        <v>561</v>
      </c>
      <c r="CP31" t="s">
        <v>561</v>
      </c>
      <c r="CQ31">
        <v>3</v>
      </c>
      <c r="CR31">
        <v>3</v>
      </c>
      <c r="CS31" t="s">
        <v>561</v>
      </c>
      <c r="CV31" t="s">
        <v>157</v>
      </c>
      <c r="CX31" t="s">
        <v>158</v>
      </c>
      <c r="CY31" t="s">
        <v>140</v>
      </c>
      <c r="CZ31" t="s">
        <v>140</v>
      </c>
      <c r="FY31" t="s">
        <v>159</v>
      </c>
    </row>
    <row r="32" spans="1:181" ht="15">
      <c r="A32">
        <v>29</v>
      </c>
      <c r="B32" s="12" t="s">
        <v>756</v>
      </c>
      <c r="C32" s="7" t="s">
        <v>938</v>
      </c>
      <c r="D32" t="s">
        <v>550</v>
      </c>
      <c r="E32" s="13" t="s">
        <v>755</v>
      </c>
      <c r="F32" s="12" t="s">
        <v>756</v>
      </c>
      <c r="G32" s="12" t="s">
        <v>757</v>
      </c>
      <c r="H32" s="12">
        <v>1860</v>
      </c>
      <c r="I32" s="12">
        <v>3269</v>
      </c>
      <c r="J32" s="12">
        <v>0</v>
      </c>
      <c r="K32" s="9">
        <f>SUM(O32:T32)</f>
        <v>29</v>
      </c>
      <c r="L32" s="9">
        <f>SUM(V32:X32)</f>
        <v>31</v>
      </c>
      <c r="M32" s="9">
        <f>SUM(Y32:AD32)</f>
        <v>33</v>
      </c>
      <c r="N32" s="9">
        <f t="shared" si="0"/>
        <v>100</v>
      </c>
      <c r="O32">
        <v>1</v>
      </c>
      <c r="P32" s="12">
        <v>12</v>
      </c>
      <c r="Q32" s="12">
        <v>11</v>
      </c>
      <c r="R32">
        <v>1</v>
      </c>
      <c r="S32">
        <v>4</v>
      </c>
      <c r="T32" s="9">
        <v>0</v>
      </c>
      <c r="U32" s="12">
        <v>7</v>
      </c>
      <c r="V32" s="9">
        <v>0</v>
      </c>
      <c r="W32" s="12">
        <v>15</v>
      </c>
      <c r="X32" s="12">
        <v>16</v>
      </c>
      <c r="Y32">
        <v>3</v>
      </c>
      <c r="Z32" s="12">
        <v>0</v>
      </c>
      <c r="AA32" s="12">
        <v>30</v>
      </c>
      <c r="AB32" s="9">
        <v>0</v>
      </c>
      <c r="AC32" s="9">
        <v>0</v>
      </c>
      <c r="AD32" s="9">
        <v>0</v>
      </c>
      <c r="AE32" s="12"/>
      <c r="AF32" s="13" t="s">
        <v>758</v>
      </c>
      <c r="AG32" s="12" t="s">
        <v>759</v>
      </c>
      <c r="AH32" s="12" t="s">
        <v>760</v>
      </c>
      <c r="AI32" s="12" t="s">
        <v>653</v>
      </c>
      <c r="AJ32" s="12">
        <v>62</v>
      </c>
      <c r="AK32" s="12">
        <v>106</v>
      </c>
      <c r="AL32" s="12">
        <v>1604</v>
      </c>
      <c r="AM32" s="9">
        <f>SUM(AQ32:AV32)</f>
        <v>15</v>
      </c>
      <c r="AN32" s="9">
        <f>SUM(AW32:AZ32)</f>
        <v>21</v>
      </c>
      <c r="AO32" s="9">
        <f>SUM(BA32:BF32)</f>
        <v>64</v>
      </c>
      <c r="AP32" s="9">
        <f t="shared" si="1"/>
        <v>100</v>
      </c>
      <c r="AQ32">
        <v>1</v>
      </c>
      <c r="AR32">
        <v>7</v>
      </c>
      <c r="AS32" s="12">
        <v>5</v>
      </c>
      <c r="AT32">
        <v>2</v>
      </c>
      <c r="AU32" s="9">
        <v>0</v>
      </c>
      <c r="AV32" s="9">
        <v>0</v>
      </c>
      <c r="AW32" s="12">
        <v>1</v>
      </c>
      <c r="AX32">
        <v>1</v>
      </c>
      <c r="AY32" s="12">
        <v>8</v>
      </c>
      <c r="AZ32">
        <v>11</v>
      </c>
      <c r="BA32">
        <v>10</v>
      </c>
      <c r="BB32" s="12">
        <v>4</v>
      </c>
      <c r="BC32" s="12">
        <v>46</v>
      </c>
      <c r="BD32" s="9">
        <v>0</v>
      </c>
      <c r="BE32" s="12">
        <v>3</v>
      </c>
      <c r="BF32" s="12">
        <v>1</v>
      </c>
      <c r="BG32" s="12"/>
      <c r="BH32" t="s">
        <v>142</v>
      </c>
      <c r="BI32" t="s">
        <v>143</v>
      </c>
      <c r="BJ32" t="s">
        <v>144</v>
      </c>
    </row>
    <row r="33" spans="11:107" ht="15">
      <c r="AO33" s="9"/>
      <c r="AP33" s="9"/>
    </row>
    <row r="34" spans="11:107" ht="15">
      <c r="K34" s="9">
        <f t="shared" ref="K34:AM34" si="8">AVERAGE(K3:K32)</f>
        <v>44.958333333333336</v>
      </c>
      <c r="L34" s="9">
        <f t="shared" si="8"/>
        <v>24.375</v>
      </c>
      <c r="M34" s="9">
        <f t="shared" si="8"/>
        <v>24.291666666666668</v>
      </c>
      <c r="N34" s="9"/>
      <c r="O34">
        <f t="shared" si="8"/>
        <v>3.0416666666666665</v>
      </c>
      <c r="P34">
        <f t="shared" si="8"/>
        <v>3.3333333333333335</v>
      </c>
      <c r="Q34">
        <f t="shared" si="8"/>
        <v>29.916666666666668</v>
      </c>
      <c r="R34">
        <f t="shared" si="8"/>
        <v>2.2916666666666665</v>
      </c>
      <c r="S34">
        <f t="shared" si="8"/>
        <v>2.25</v>
      </c>
      <c r="T34">
        <f t="shared" si="8"/>
        <v>4.125</v>
      </c>
      <c r="U34">
        <f t="shared" si="8"/>
        <v>3.1666666666666665</v>
      </c>
      <c r="V34">
        <f t="shared" si="8"/>
        <v>5.416666666666667</v>
      </c>
      <c r="W34">
        <f t="shared" si="8"/>
        <v>9.8333333333333339</v>
      </c>
      <c r="X34">
        <f t="shared" si="8"/>
        <v>9.125</v>
      </c>
      <c r="Y34">
        <f t="shared" si="8"/>
        <v>2.25</v>
      </c>
      <c r="Z34">
        <f t="shared" si="8"/>
        <v>1.4583333333333333</v>
      </c>
      <c r="AA34">
        <f t="shared" si="8"/>
        <v>16.625</v>
      </c>
      <c r="AB34">
        <f t="shared" si="8"/>
        <v>0.375</v>
      </c>
      <c r="AC34">
        <f t="shared" si="8"/>
        <v>2.2916666666666665</v>
      </c>
      <c r="AD34">
        <f t="shared" si="8"/>
        <v>1.2916666666666667</v>
      </c>
      <c r="AE34" t="e">
        <f t="shared" si="8"/>
        <v>#DIV/0!</v>
      </c>
      <c r="AF34" t="e">
        <f t="shared" si="8"/>
        <v>#DIV/0!</v>
      </c>
      <c r="AG34" t="e">
        <f t="shared" si="8"/>
        <v>#DIV/0!</v>
      </c>
      <c r="AH34" t="e">
        <f t="shared" si="8"/>
        <v>#DIV/0!</v>
      </c>
      <c r="AI34" t="e">
        <f t="shared" si="8"/>
        <v>#DIV/0!</v>
      </c>
      <c r="AJ34">
        <f t="shared" si="8"/>
        <v>81.916666666666671</v>
      </c>
      <c r="AK34">
        <f t="shared" si="8"/>
        <v>39.083333333333336</v>
      </c>
      <c r="AL34">
        <f t="shared" si="8"/>
        <v>1091.0384615384614</v>
      </c>
      <c r="AM34">
        <f t="shared" si="8"/>
        <v>49.916666666666664</v>
      </c>
      <c r="AN34">
        <f t="shared" ref="AN34:CT34" si="9">AVERAGE(AN3:AN32)</f>
        <v>17.416666666666668</v>
      </c>
      <c r="AO34">
        <f t="shared" si="9"/>
        <v>32.666666666666664</v>
      </c>
      <c r="AQ34">
        <f t="shared" si="9"/>
        <v>5.041666666666667</v>
      </c>
      <c r="AR34">
        <f t="shared" si="9"/>
        <v>6.3478260869565215</v>
      </c>
      <c r="AS34">
        <f t="shared" si="9"/>
        <v>30.541666666666668</v>
      </c>
      <c r="AT34">
        <f t="shared" si="9"/>
        <v>2.1304347826086958</v>
      </c>
      <c r="AU34">
        <f t="shared" si="9"/>
        <v>2.2916666666666665</v>
      </c>
      <c r="AV34">
        <f t="shared" si="9"/>
        <v>3.9166666666666665</v>
      </c>
      <c r="AW34">
        <f t="shared" si="9"/>
        <v>1.173913043478261</v>
      </c>
      <c r="AX34">
        <f t="shared" si="9"/>
        <v>1.5454545454545454</v>
      </c>
      <c r="AY34">
        <f t="shared" si="9"/>
        <v>6.3913043478260869</v>
      </c>
      <c r="AZ34">
        <f t="shared" si="9"/>
        <v>9.1304347826086953</v>
      </c>
      <c r="BA34">
        <f t="shared" si="9"/>
        <v>4.2173913043478262</v>
      </c>
      <c r="BB34">
        <f t="shared" si="9"/>
        <v>4.1739130434782608</v>
      </c>
      <c r="BC34">
        <f t="shared" si="9"/>
        <v>20.416666666666668</v>
      </c>
      <c r="BD34">
        <f t="shared" si="9"/>
        <v>0.17391304347826086</v>
      </c>
      <c r="BE34">
        <f t="shared" si="9"/>
        <v>2.9565217391304346</v>
      </c>
      <c r="BF34">
        <f t="shared" si="9"/>
        <v>1.2608695652173914</v>
      </c>
      <c r="BG34" t="e">
        <f t="shared" si="9"/>
        <v>#DIV/0!</v>
      </c>
      <c r="BH34" t="e">
        <f t="shared" si="9"/>
        <v>#DIV/0!</v>
      </c>
      <c r="BI34" t="e">
        <f t="shared" si="9"/>
        <v>#DIV/0!</v>
      </c>
      <c r="BJ34" t="e">
        <f t="shared" si="9"/>
        <v>#DIV/0!</v>
      </c>
      <c r="BK34" t="e">
        <f t="shared" si="9"/>
        <v>#DIV/0!</v>
      </c>
      <c r="BL34" t="e">
        <f t="shared" si="9"/>
        <v>#DIV/0!</v>
      </c>
      <c r="BM34">
        <f t="shared" si="9"/>
        <v>1.5357142857142858</v>
      </c>
      <c r="BN34">
        <f t="shared" si="9"/>
        <v>1.6153846153846154</v>
      </c>
      <c r="BO34">
        <f t="shared" si="9"/>
        <v>3.0714285714285716</v>
      </c>
      <c r="BP34">
        <f t="shared" si="9"/>
        <v>66822.916666666672</v>
      </c>
      <c r="BQ34">
        <f t="shared" si="9"/>
        <v>2.8461538461538463</v>
      </c>
      <c r="BR34">
        <f t="shared" si="9"/>
        <v>3.0909090909090908</v>
      </c>
      <c r="BS34">
        <f t="shared" si="9"/>
        <v>3.2222222222222223</v>
      </c>
      <c r="BT34">
        <f t="shared" si="9"/>
        <v>4</v>
      </c>
      <c r="BU34">
        <f t="shared" si="9"/>
        <v>3.9629629629629628</v>
      </c>
      <c r="BV34">
        <f t="shared" si="9"/>
        <v>3.4705882352941178</v>
      </c>
      <c r="BW34">
        <f t="shared" si="9"/>
        <v>3.6666666666666665</v>
      </c>
      <c r="BX34">
        <f t="shared" si="9"/>
        <v>3.2307692307692308</v>
      </c>
      <c r="BY34">
        <f t="shared" si="9"/>
        <v>2.5882352941176472</v>
      </c>
      <c r="BZ34">
        <f t="shared" si="9"/>
        <v>2.4736842105263159</v>
      </c>
      <c r="CA34">
        <f t="shared" si="9"/>
        <v>2.2857142857142856</v>
      </c>
      <c r="CB34" t="e">
        <f t="shared" si="9"/>
        <v>#DIV/0!</v>
      </c>
      <c r="CC34">
        <f t="shared" si="9"/>
        <v>4.1764705882352944</v>
      </c>
      <c r="CD34">
        <f t="shared" si="9"/>
        <v>3.72</v>
      </c>
      <c r="CE34">
        <f t="shared" si="9"/>
        <v>2.8571428571428572</v>
      </c>
      <c r="CF34">
        <f t="shared" si="9"/>
        <v>3.347826086956522</v>
      </c>
      <c r="CG34">
        <f t="shared" si="9"/>
        <v>2.6923076923076925</v>
      </c>
      <c r="CH34">
        <f t="shared" si="9"/>
        <v>3.2307692307692308</v>
      </c>
      <c r="CI34">
        <f t="shared" si="9"/>
        <v>3.5238095238095237</v>
      </c>
      <c r="CJ34">
        <f t="shared" si="9"/>
        <v>3.2727272727272729</v>
      </c>
      <c r="CK34">
        <f t="shared" si="9"/>
        <v>3.5454545454545454</v>
      </c>
      <c r="CL34">
        <f t="shared" si="9"/>
        <v>3.6785714285714284</v>
      </c>
      <c r="CM34">
        <f t="shared" si="9"/>
        <v>3.4814814814814814</v>
      </c>
      <c r="CN34">
        <f t="shared" si="9"/>
        <v>3.7241379310344827</v>
      </c>
      <c r="CO34">
        <f t="shared" si="9"/>
        <v>3.56</v>
      </c>
      <c r="CP34">
        <f t="shared" si="9"/>
        <v>2.8181818181818183</v>
      </c>
      <c r="CQ34">
        <f t="shared" si="9"/>
        <v>3.1904761904761907</v>
      </c>
      <c r="CR34">
        <f t="shared" si="9"/>
        <v>2.8636363636363638</v>
      </c>
      <c r="CS34">
        <f t="shared" si="9"/>
        <v>2.8518518518518516</v>
      </c>
      <c r="CT34">
        <f t="shared" si="9"/>
        <v>2.736842105263158</v>
      </c>
    </row>
    <row r="35" spans="11:107">
      <c r="BQ35">
        <f>STDEV(BQ2:BQ32)/COUNT(BQ2:BQ31)</f>
        <v>1.9768907877171268E-2</v>
      </c>
      <c r="BR35">
        <f t="shared" ref="BR35:CT35" si="10">STDEV(BR2:BR32)/COUNT(BR2:BR31)</f>
        <v>0.10328925487582143</v>
      </c>
      <c r="BS35">
        <f t="shared" si="10"/>
        <v>4.1438237622007171E-2</v>
      </c>
      <c r="BT35">
        <f t="shared" si="10"/>
        <v>2.7177755026123806E-2</v>
      </c>
      <c r="BU35">
        <f t="shared" si="10"/>
        <v>2.9044645028230138E-2</v>
      </c>
      <c r="BV35">
        <f t="shared" si="10"/>
        <v>6.6618234646713112E-2</v>
      </c>
      <c r="BW35">
        <f t="shared" si="10"/>
        <v>3.2550741995364167E-2</v>
      </c>
      <c r="BX35">
        <f t="shared" si="10"/>
        <v>4.3983043407063299E-2</v>
      </c>
      <c r="BY35">
        <f t="shared" si="10"/>
        <v>6.9362696982977534E-2</v>
      </c>
      <c r="BZ35">
        <f t="shared" si="10"/>
        <v>4.1278897374094833E-2</v>
      </c>
      <c r="CA35">
        <f t="shared" si="10"/>
        <v>5.891434011256913E-2</v>
      </c>
      <c r="CB35" t="e">
        <f t="shared" si="10"/>
        <v>#DIV/0!</v>
      </c>
      <c r="CC35">
        <f t="shared" si="10"/>
        <v>5.2088628392179676E-2</v>
      </c>
      <c r="CD35">
        <f t="shared" si="10"/>
        <v>3.7320348002891079E-2</v>
      </c>
      <c r="CE35">
        <f t="shared" si="10"/>
        <v>6.2741596540954694E-2</v>
      </c>
      <c r="CF35">
        <f t="shared" si="10"/>
        <v>3.1724457817786683E-2</v>
      </c>
      <c r="CG35">
        <f t="shared" si="10"/>
        <v>9.093322530361353E-2</v>
      </c>
      <c r="CH35">
        <f t="shared" si="10"/>
        <v>0.10006825162892172</v>
      </c>
      <c r="CI35">
        <f t="shared" si="10"/>
        <v>4.1494133144330765E-2</v>
      </c>
      <c r="CJ35">
        <f t="shared" si="10"/>
        <v>5.2365461520511143E-2</v>
      </c>
      <c r="CK35">
        <f t="shared" si="10"/>
        <v>6.2504695541120731E-2</v>
      </c>
      <c r="CL35">
        <f t="shared" si="10"/>
        <v>2.7806155603384262E-2</v>
      </c>
      <c r="CM35">
        <f t="shared" si="10"/>
        <v>3.1497039417435604E-2</v>
      </c>
      <c r="CN35">
        <f t="shared" si="10"/>
        <v>2.6163841758830041E-2</v>
      </c>
      <c r="CO35">
        <f t="shared" si="10"/>
        <v>3.6362860503991887E-2</v>
      </c>
      <c r="CP35">
        <f t="shared" si="10"/>
        <v>5.1863659075274626E-2</v>
      </c>
      <c r="CQ35">
        <f t="shared" si="10"/>
        <v>4.7851032360710484E-2</v>
      </c>
      <c r="CR35">
        <f t="shared" si="10"/>
        <v>4.2785335867486236E-2</v>
      </c>
      <c r="CS35">
        <f t="shared" si="10"/>
        <v>3.0295667156207216E-2</v>
      </c>
      <c r="CT35">
        <f t="shared" si="10"/>
        <v>4.7572659109375429E-2</v>
      </c>
      <c r="DB35">
        <f>COUNT(DB2:DB7)</f>
        <v>6</v>
      </c>
      <c r="DC35">
        <f>COUNT(DC2:DC7)</f>
        <v>6</v>
      </c>
    </row>
    <row r="36" spans="11:107">
      <c r="BM36">
        <f>COUNT(BM2:BM16)</f>
        <v>15</v>
      </c>
      <c r="BN36">
        <f>COUNT(BN2:BN21)</f>
        <v>19</v>
      </c>
      <c r="BO36">
        <f>COUNT(BO2:BO8)</f>
        <v>6</v>
      </c>
      <c r="DB36">
        <f>COUNT(DB8:DB14)</f>
        <v>7</v>
      </c>
      <c r="DC36">
        <f>COUNT(DC8:DC17)</f>
        <v>10</v>
      </c>
    </row>
    <row r="37" spans="11:107">
      <c r="BM37">
        <f>COUNT(BM17:BM28)</f>
        <v>11</v>
      </c>
      <c r="BN37">
        <f>COUNT(BN22:BN23)</f>
        <v>1</v>
      </c>
      <c r="BO37">
        <f>COUNT(BO9:BO13)</f>
        <v>5</v>
      </c>
      <c r="DB37">
        <f>COUNT(DB15:DB24)</f>
        <v>10</v>
      </c>
      <c r="DC37">
        <f>COUNT(DC18:DC23)</f>
        <v>6</v>
      </c>
    </row>
    <row r="38" spans="11:107">
      <c r="BM38">
        <v>1</v>
      </c>
      <c r="BN38">
        <f>COUNT(BN24:BN25)</f>
        <v>1</v>
      </c>
      <c r="BO38">
        <f>COUNT(BO14:BO19)</f>
        <v>6</v>
      </c>
      <c r="DB38">
        <v>2</v>
      </c>
      <c r="DC38">
        <v>1</v>
      </c>
    </row>
    <row r="39" spans="11:107">
      <c r="BM39">
        <v>1</v>
      </c>
      <c r="BN39">
        <v>0</v>
      </c>
      <c r="BO39">
        <f>COUNT(BO20:BO22)</f>
        <v>3</v>
      </c>
      <c r="DB39">
        <v>1</v>
      </c>
      <c r="DC39">
        <v>1</v>
      </c>
    </row>
    <row r="40" spans="11:107">
      <c r="BN40">
        <f>COUNT(BO30)</f>
        <v>1</v>
      </c>
      <c r="BO40">
        <f>COUNT(BO23:BO29)</f>
        <v>7</v>
      </c>
      <c r="DB40">
        <v>1</v>
      </c>
      <c r="DC40">
        <v>3</v>
      </c>
    </row>
    <row r="41" spans="11:107">
      <c r="BN41">
        <v>3</v>
      </c>
    </row>
    <row r="60" spans="26:27">
      <c r="Z60" t="s">
        <v>396</v>
      </c>
      <c r="AA60">
        <v>9</v>
      </c>
    </row>
    <row r="61" spans="26:27">
      <c r="Z61" t="s">
        <v>397</v>
      </c>
      <c r="AA61">
        <v>24</v>
      </c>
    </row>
    <row r="67" spans="17:32">
      <c r="Q67" t="s">
        <v>891</v>
      </c>
      <c r="R67" t="s">
        <v>892</v>
      </c>
      <c r="S67" t="s">
        <v>893</v>
      </c>
      <c r="T67" t="s">
        <v>894</v>
      </c>
      <c r="U67" t="s">
        <v>895</v>
      </c>
      <c r="V67" t="s">
        <v>896</v>
      </c>
      <c r="W67" t="s">
        <v>897</v>
      </c>
      <c r="X67" t="s">
        <v>898</v>
      </c>
      <c r="Y67" t="s">
        <v>899</v>
      </c>
      <c r="Z67" t="s">
        <v>900</v>
      </c>
      <c r="AA67" t="s">
        <v>901</v>
      </c>
      <c r="AB67" t="s">
        <v>902</v>
      </c>
      <c r="AC67" t="s">
        <v>903</v>
      </c>
      <c r="AD67" t="s">
        <v>904</v>
      </c>
      <c r="AE67" t="s">
        <v>905</v>
      </c>
      <c r="AF67" t="s">
        <v>906</v>
      </c>
    </row>
  </sheetData>
  <sortState ref="A1:FY32">
    <sortCondition ref="DC1"/>
  </sortState>
  <phoneticPr fontId="19" type="noConversion"/>
  <hyperlinks>
    <hyperlink ref="D9" r:id="rId1" display="www.urbanforestproject.com"/>
    <hyperlink ref="D25" r:id="rId2" display="www.csc.noaa.gov/digitalcoast/"/>
    <hyperlink ref="D5" r:id="rId3" display="www.fingerlakesclimatefund.org"/>
    <hyperlink ref="D17" r:id="rId4" display="www.yardmap.org/"/>
    <hyperlink ref="D28" r:id="rId5" display="www.theswimguide.org/"/>
    <hyperlink ref="D26" r:id="rId6" display="www.glri.us"/>
    <hyperlink ref="D16" r:id="rId7" display="www.hrwc.org"/>
    <hyperlink ref="D8" r:id="rId8" display="www.nemwuppermiss.blogspot.com/"/>
    <hyperlink ref="D15" r:id="rId9"/>
    <hyperlink ref="EM12" r:id="rId10"/>
    <hyperlink ref="AF26" r:id="rId11"/>
    <hyperlink ref="E4" r:id="rId12"/>
    <hyperlink ref="E2" r:id="rId13"/>
    <hyperlink ref="E18" r:id="rId14"/>
    <hyperlink ref="AF23" r:id="rId15"/>
    <hyperlink ref="E13" r:id="rId16"/>
    <hyperlink ref="E24" r:id="rId17"/>
    <hyperlink ref="AF24" r:id="rId18"/>
    <hyperlink ref="E10" r:id="rId19"/>
    <hyperlink ref="AF10" r:id="rId20"/>
    <hyperlink ref="AF11" r:id="rId21"/>
    <hyperlink ref="E11" r:id="rId22"/>
    <hyperlink ref="E9" r:id="rId23"/>
    <hyperlink ref="E25" r:id="rId24"/>
    <hyperlink ref="E30" r:id="rId25"/>
    <hyperlink ref="E16" r:id="rId26"/>
    <hyperlink ref="AF4" r:id="rId27"/>
    <hyperlink ref="AF9" r:id="rId28"/>
    <hyperlink ref="E8" r:id="rId29"/>
    <hyperlink ref="AF5" r:id="rId30"/>
    <hyperlink ref="AI5" r:id="rId31" display="https://www.facebook.com/search/191523214199822/places"/>
    <hyperlink ref="AG5" r:id="rId32" display="http://www.facebook.com/l.php?u=http%3A%2F%2Ffingerlakesclimatefund.org%2F&amp;h=bAQEK2se2&amp;s=1"/>
    <hyperlink ref="AF20" r:id="rId33"/>
    <hyperlink ref="E15" r:id="rId34"/>
    <hyperlink ref="AF32" r:id="rId35"/>
    <hyperlink ref="E32" r:id="rId36"/>
    <hyperlink ref="AF8" r:id="rId37"/>
    <hyperlink ref="E27" r:id="rId38"/>
    <hyperlink ref="E23" r:id="rId39"/>
    <hyperlink ref="E12" r:id="rId40"/>
    <hyperlink ref="AF6" r:id="rId41"/>
    <hyperlink ref="AF28" r:id="rId42"/>
    <hyperlink ref="E21" r:id="rId43"/>
    <hyperlink ref="AF30" r:id="rId44"/>
    <hyperlink ref="AF14" r:id="rId45"/>
    <hyperlink ref="AF12" r:id="rId46"/>
    <hyperlink ref="AF7" r:id="rId47"/>
    <hyperlink ref="AF16" r:id="rId48"/>
  </hyperlinks>
  <pageMargins left="0.7" right="0.7" top="0.75" bottom="0.75" header="0.3" footer="0.3"/>
  <pageSetup orientation="portrait" horizontalDpi="4294967292" verticalDpi="4294967292"/>
  <drawing r:id="rId4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0819</vt:lpstr>
      <vt:lpstr>0828</vt:lpstr>
      <vt:lpstr>0903</vt:lpstr>
      <vt:lpstr>0904</vt:lpstr>
      <vt:lpstr>0906</vt:lpstr>
    </vt:vector>
  </TitlesOfParts>
  <Company>Michigan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yangli907</dc:creator>
  <cp:lastModifiedBy>Youyang Hou</cp:lastModifiedBy>
  <dcterms:created xsi:type="dcterms:W3CDTF">2013-08-16T15:20:09Z</dcterms:created>
  <dcterms:modified xsi:type="dcterms:W3CDTF">2014-12-09T16:37:23Z</dcterms:modified>
</cp:coreProperties>
</file>