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emp\covid19-va-md-dc-master\"/>
    </mc:Choice>
  </mc:AlternateContent>
  <xr:revisionPtr revIDLastSave="0" documentId="13_ncr:1_{22DA08DB-7E7F-4A54-9A0C-C2317C8F9B5B}" xr6:coauthVersionLast="45" xr6:coauthVersionMax="45" xr10:uidLastSave="{00000000-0000-0000-0000-000000000000}"/>
  <bookViews>
    <workbookView xWindow="6830" yWindow="5130" windowWidth="20520" windowHeight="13130" tabRatio="685" activeTab="5" xr2:uid="{00D9CD8D-2A36-4016-83EC-C5F4A2780280}"/>
  </bookViews>
  <sheets>
    <sheet name="dc" sheetId="8" r:id="rId1"/>
    <sheet name="md" sheetId="4" r:id="rId2"/>
    <sheet name="va" sheetId="7" r:id="rId3"/>
    <sheet name="dc_delta" sheetId="9" r:id="rId4"/>
    <sheet name="md_delta" sheetId="10" r:id="rId5"/>
    <sheet name="va_delta" sheetId="11" r:id="rId6"/>
  </sheets>
  <definedNames>
    <definedName name="_xlnm._FilterDatabase" localSheetId="2" hidden="1">va!$D$1:$BT$5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D3" i="8" l="1"/>
  <c r="AE3" i="8"/>
  <c r="AF3" i="8"/>
  <c r="AG3" i="8"/>
  <c r="AH3" i="8"/>
  <c r="AI3" i="8"/>
  <c r="AJ3" i="8"/>
  <c r="AK3" i="8"/>
  <c r="AL3" i="8"/>
  <c r="AM3" i="8"/>
  <c r="AN3" i="8"/>
  <c r="AO3" i="8"/>
  <c r="AP3" i="8"/>
  <c r="AQ3" i="8"/>
  <c r="AR3" i="8"/>
  <c r="AS3" i="8"/>
  <c r="AT3" i="8"/>
  <c r="AU3" i="8"/>
  <c r="AV3" i="8"/>
  <c r="AW3" i="8"/>
  <c r="AX3" i="8"/>
  <c r="AY3" i="8"/>
  <c r="AZ3" i="8"/>
  <c r="BA3" i="8"/>
  <c r="BB3" i="8"/>
  <c r="BC3" i="8"/>
  <c r="BD3" i="8"/>
  <c r="BE3" i="8"/>
  <c r="BF3" i="8"/>
  <c r="BG3" i="8"/>
  <c r="BH3" i="8"/>
  <c r="BI3" i="8"/>
  <c r="BJ3" i="8"/>
  <c r="BK3" i="8"/>
  <c r="BL3" i="8"/>
  <c r="BM3" i="8"/>
  <c r="BN3" i="8"/>
  <c r="BO3" i="8"/>
  <c r="BP3" i="8"/>
  <c r="BQ3" i="8"/>
  <c r="BR3" i="8"/>
  <c r="BS3" i="8"/>
  <c r="BT3" i="8"/>
  <c r="BU3" i="8"/>
  <c r="BV3" i="8"/>
  <c r="BW3" i="8"/>
  <c r="BX3" i="8"/>
  <c r="BY3" i="8"/>
  <c r="BZ3" i="8"/>
  <c r="CA3" i="8"/>
  <c r="CB3" i="8"/>
  <c r="CC3" i="8"/>
  <c r="V11" i="9"/>
  <c r="W11" i="9"/>
  <c r="X11" i="9"/>
  <c r="Y11" i="9"/>
  <c r="Z11" i="9"/>
  <c r="AA11" i="9"/>
  <c r="AB11" i="9"/>
  <c r="AC11" i="9"/>
  <c r="AD11" i="9"/>
  <c r="AE11" i="9"/>
  <c r="AF11" i="9"/>
  <c r="AG11" i="9"/>
  <c r="AH11" i="9"/>
  <c r="AI11" i="9"/>
  <c r="AJ11" i="9"/>
  <c r="AK11" i="9"/>
  <c r="AL11" i="9"/>
  <c r="AM11" i="9"/>
  <c r="AN11" i="9"/>
  <c r="AO11" i="9"/>
  <c r="AP11" i="9"/>
  <c r="AQ11" i="9"/>
  <c r="AR11" i="9"/>
  <c r="AS11" i="9"/>
  <c r="AT11" i="9"/>
  <c r="AU11" i="9"/>
  <c r="AV11" i="9"/>
  <c r="AW11" i="9"/>
  <c r="AX11" i="9"/>
  <c r="AY11" i="9"/>
  <c r="AZ11" i="9"/>
  <c r="BA11" i="9"/>
  <c r="BB11" i="9"/>
  <c r="BC11" i="9"/>
  <c r="BD11" i="9"/>
  <c r="BE11" i="9"/>
  <c r="BF11" i="9"/>
  <c r="BG11" i="9"/>
  <c r="BH11" i="9"/>
  <c r="BI11" i="9"/>
  <c r="BJ11" i="9"/>
  <c r="BK11" i="9"/>
  <c r="BL11" i="9"/>
  <c r="BM11" i="9"/>
  <c r="BN11" i="9"/>
  <c r="BO11" i="9"/>
  <c r="BP11" i="9"/>
  <c r="BQ11" i="9"/>
  <c r="BR11" i="9"/>
  <c r="BS11" i="9"/>
  <c r="BT11" i="9"/>
  <c r="BU11" i="9"/>
  <c r="BV11" i="9"/>
  <c r="BW11" i="9"/>
  <c r="BX11" i="9"/>
  <c r="BY11" i="9"/>
  <c r="BZ11" i="9"/>
  <c r="CA11" i="9"/>
  <c r="CB11" i="9"/>
  <c r="CC11" i="9"/>
  <c r="V12" i="9"/>
  <c r="W12" i="9"/>
  <c r="X12" i="9"/>
  <c r="Y12" i="9"/>
  <c r="Z12" i="9"/>
  <c r="AA12" i="9"/>
  <c r="AB12" i="9"/>
  <c r="AC12" i="9"/>
  <c r="AD12" i="9"/>
  <c r="AE12" i="9"/>
  <c r="AF12" i="9"/>
  <c r="AG12" i="9"/>
  <c r="AH12" i="9"/>
  <c r="AI12" i="9"/>
  <c r="AJ12" i="9"/>
  <c r="AK12" i="9"/>
  <c r="AL12" i="9"/>
  <c r="AM12" i="9"/>
  <c r="AN12" i="9"/>
  <c r="AO12" i="9"/>
  <c r="AP12" i="9"/>
  <c r="AQ12" i="9"/>
  <c r="AR12" i="9"/>
  <c r="AS12" i="9"/>
  <c r="AT12" i="9"/>
  <c r="AU12" i="9"/>
  <c r="AV12" i="9"/>
  <c r="AW12" i="9"/>
  <c r="AX12" i="9"/>
  <c r="AY12" i="9"/>
  <c r="AZ12" i="9"/>
  <c r="BA12" i="9"/>
  <c r="BB12" i="9"/>
  <c r="BC12" i="9"/>
  <c r="BD12" i="9"/>
  <c r="BE12" i="9"/>
  <c r="BF12" i="9"/>
  <c r="BG12" i="9"/>
  <c r="BH12" i="9"/>
  <c r="BI12" i="9"/>
  <c r="BJ12" i="9"/>
  <c r="BK12" i="9"/>
  <c r="BL12" i="9"/>
  <c r="BM12" i="9"/>
  <c r="BN12" i="9"/>
  <c r="BO12" i="9"/>
  <c r="BP12" i="9"/>
  <c r="BQ12" i="9"/>
  <c r="BR12" i="9"/>
  <c r="BS12" i="9"/>
  <c r="BT12" i="9"/>
  <c r="BU12" i="9"/>
  <c r="BV12" i="9"/>
  <c r="BW12" i="9"/>
  <c r="BX12" i="9"/>
  <c r="BY12" i="9"/>
  <c r="BZ12" i="9"/>
  <c r="CA12" i="9"/>
  <c r="CB12" i="9"/>
  <c r="CC12" i="9"/>
  <c r="V13" i="9"/>
  <c r="W13" i="9"/>
  <c r="X13" i="9"/>
  <c r="Y13" i="9"/>
  <c r="Z13" i="9"/>
  <c r="AA13" i="9"/>
  <c r="AB13" i="9"/>
  <c r="AC13" i="9"/>
  <c r="AD13" i="9"/>
  <c r="AE13" i="9"/>
  <c r="AF13" i="9"/>
  <c r="AG13" i="9"/>
  <c r="AH13" i="9"/>
  <c r="AI13" i="9"/>
  <c r="AJ13" i="9"/>
  <c r="AK13" i="9"/>
  <c r="AL13" i="9"/>
  <c r="AM13" i="9"/>
  <c r="AN13" i="9"/>
  <c r="AO13" i="9"/>
  <c r="AP13" i="9"/>
  <c r="AQ13" i="9"/>
  <c r="AR13" i="9"/>
  <c r="AS13" i="9"/>
  <c r="AT13" i="9"/>
  <c r="AU13" i="9"/>
  <c r="AV13" i="9"/>
  <c r="AW13" i="9"/>
  <c r="AX13" i="9"/>
  <c r="AY13" i="9"/>
  <c r="AZ13" i="9"/>
  <c r="BA13" i="9"/>
  <c r="BB13" i="9"/>
  <c r="BC13" i="9"/>
  <c r="BD13" i="9"/>
  <c r="BE13" i="9"/>
  <c r="BF13" i="9"/>
  <c r="BG13" i="9"/>
  <c r="BH13" i="9"/>
  <c r="BI13" i="9"/>
  <c r="BJ13" i="9"/>
  <c r="BK13" i="9"/>
  <c r="BL13" i="9"/>
  <c r="BM13" i="9"/>
  <c r="BN13" i="9"/>
  <c r="BO13" i="9"/>
  <c r="BP13" i="9"/>
  <c r="BQ13" i="9"/>
  <c r="BR13" i="9"/>
  <c r="BS13" i="9"/>
  <c r="BT13" i="9"/>
  <c r="BU13" i="9"/>
  <c r="BV13" i="9"/>
  <c r="BW13" i="9"/>
  <c r="BX13" i="9"/>
  <c r="BY13" i="9"/>
  <c r="BZ13" i="9"/>
  <c r="CA13" i="9"/>
  <c r="CB13" i="9"/>
  <c r="CC13" i="9"/>
  <c r="V14" i="9"/>
  <c r="W14" i="9"/>
  <c r="X14" i="9"/>
  <c r="Y14" i="9"/>
  <c r="Z14" i="9"/>
  <c r="AA14" i="9"/>
  <c r="AB14" i="9"/>
  <c r="AC14" i="9"/>
  <c r="AD14" i="9"/>
  <c r="AE14" i="9"/>
  <c r="AF14" i="9"/>
  <c r="AG14" i="9"/>
  <c r="AH14" i="9"/>
  <c r="AI14" i="9"/>
  <c r="AJ14" i="9"/>
  <c r="AK14" i="9"/>
  <c r="AL14" i="9"/>
  <c r="AM14" i="9"/>
  <c r="AN14" i="9"/>
  <c r="AO14" i="9"/>
  <c r="AP14" i="9"/>
  <c r="AQ14" i="9"/>
  <c r="AR14" i="9"/>
  <c r="AS14" i="9"/>
  <c r="AT14" i="9"/>
  <c r="AU14" i="9"/>
  <c r="AV14" i="9"/>
  <c r="AW14" i="9"/>
  <c r="AX14" i="9"/>
  <c r="AY14" i="9"/>
  <c r="AZ14" i="9"/>
  <c r="BA14" i="9"/>
  <c r="BB14" i="9"/>
  <c r="BC14" i="9"/>
  <c r="BD14" i="9"/>
  <c r="BE14" i="9"/>
  <c r="BF14" i="9"/>
  <c r="BG14" i="9"/>
  <c r="BH14" i="9"/>
  <c r="BI14" i="9"/>
  <c r="BJ14" i="9"/>
  <c r="BK14" i="9"/>
  <c r="BL14" i="9"/>
  <c r="BM14" i="9"/>
  <c r="BN14" i="9"/>
  <c r="BO14" i="9"/>
  <c r="BP14" i="9"/>
  <c r="BQ14" i="9"/>
  <c r="BR14" i="9"/>
  <c r="BS14" i="9"/>
  <c r="BT14" i="9"/>
  <c r="BU14" i="9"/>
  <c r="BV14" i="9"/>
  <c r="BW14" i="9"/>
  <c r="BX14" i="9"/>
  <c r="BY14" i="9"/>
  <c r="BZ14" i="9"/>
  <c r="CA14" i="9"/>
  <c r="CB14" i="9"/>
  <c r="CC14" i="9"/>
  <c r="V15" i="9"/>
  <c r="W15" i="9"/>
  <c r="X15" i="9"/>
  <c r="Y15" i="9"/>
  <c r="Z15" i="9"/>
  <c r="AA15" i="9"/>
  <c r="AB15" i="9"/>
  <c r="AC15" i="9"/>
  <c r="AD15" i="9"/>
  <c r="AE15" i="9"/>
  <c r="AF15" i="9"/>
  <c r="AG15" i="9"/>
  <c r="AH15" i="9"/>
  <c r="AI15" i="9"/>
  <c r="AJ15" i="9"/>
  <c r="AK15" i="9"/>
  <c r="AL15" i="9"/>
  <c r="AM15" i="9"/>
  <c r="AN15" i="9"/>
  <c r="AO15" i="9"/>
  <c r="AP15" i="9"/>
  <c r="AQ15" i="9"/>
  <c r="AR15" i="9"/>
  <c r="AS15" i="9"/>
  <c r="AT15" i="9"/>
  <c r="AU15" i="9"/>
  <c r="AV15" i="9"/>
  <c r="AW15" i="9"/>
  <c r="AX15" i="9"/>
  <c r="AY15" i="9"/>
  <c r="AZ15" i="9"/>
  <c r="BA15" i="9"/>
  <c r="BB15" i="9"/>
  <c r="BC15" i="9"/>
  <c r="BD15" i="9"/>
  <c r="BE15" i="9"/>
  <c r="BF15" i="9"/>
  <c r="BG15" i="9"/>
  <c r="BH15" i="9"/>
  <c r="BI15" i="9"/>
  <c r="BJ15" i="9"/>
  <c r="BK15" i="9"/>
  <c r="BL15" i="9"/>
  <c r="BM15" i="9"/>
  <c r="BN15" i="9"/>
  <c r="BO15" i="9"/>
  <c r="BP15" i="9"/>
  <c r="BQ15" i="9"/>
  <c r="BR15" i="9"/>
  <c r="BS15" i="9"/>
  <c r="BT15" i="9"/>
  <c r="BU15" i="9"/>
  <c r="BV15" i="9"/>
  <c r="BW15" i="9"/>
  <c r="BX15" i="9"/>
  <c r="BY15" i="9"/>
  <c r="BZ15" i="9"/>
  <c r="CA15" i="9"/>
  <c r="CB15" i="9"/>
  <c r="CC15" i="9"/>
  <c r="V16" i="9"/>
  <c r="W16" i="9"/>
  <c r="X16" i="9"/>
  <c r="Y16" i="9"/>
  <c r="Z16" i="9"/>
  <c r="AA16" i="9"/>
  <c r="AB16" i="9"/>
  <c r="AC16" i="9"/>
  <c r="AD16" i="9"/>
  <c r="AE16" i="9"/>
  <c r="AF16" i="9"/>
  <c r="AG16" i="9"/>
  <c r="AH16" i="9"/>
  <c r="AI16" i="9"/>
  <c r="AJ16" i="9"/>
  <c r="AK16" i="9"/>
  <c r="AL16" i="9"/>
  <c r="AM16" i="9"/>
  <c r="AN16" i="9"/>
  <c r="AO16" i="9"/>
  <c r="AP16" i="9"/>
  <c r="AQ16" i="9"/>
  <c r="AR16" i="9"/>
  <c r="AS16" i="9"/>
  <c r="AT16" i="9"/>
  <c r="AU16" i="9"/>
  <c r="AV16" i="9"/>
  <c r="AW16" i="9"/>
  <c r="AX16" i="9"/>
  <c r="AY16" i="9"/>
  <c r="AZ16" i="9"/>
  <c r="BA16" i="9"/>
  <c r="BB16" i="9"/>
  <c r="BC16" i="9"/>
  <c r="BD16" i="9"/>
  <c r="BE16" i="9"/>
  <c r="BF16" i="9"/>
  <c r="BG16" i="9"/>
  <c r="BH16" i="9"/>
  <c r="BI16" i="9"/>
  <c r="BJ16" i="9"/>
  <c r="BK16" i="9"/>
  <c r="BL16" i="9"/>
  <c r="BM16" i="9"/>
  <c r="BN16" i="9"/>
  <c r="BO16" i="9"/>
  <c r="BP16" i="9"/>
  <c r="BQ16" i="9"/>
  <c r="BR16" i="9"/>
  <c r="BS16" i="9"/>
  <c r="BT16" i="9"/>
  <c r="BU16" i="9"/>
  <c r="BV16" i="9"/>
  <c r="BW16" i="9"/>
  <c r="BX16" i="9"/>
  <c r="BY16" i="9"/>
  <c r="BZ16" i="9"/>
  <c r="CA16" i="9"/>
  <c r="CB16" i="9"/>
  <c r="CC16" i="9"/>
  <c r="V17" i="9"/>
  <c r="W17" i="9"/>
  <c r="X17" i="9"/>
  <c r="Y17" i="9"/>
  <c r="Z17" i="9"/>
  <c r="AA17" i="9"/>
  <c r="AB17" i="9"/>
  <c r="AC17" i="9"/>
  <c r="AD17" i="9"/>
  <c r="AE17" i="9"/>
  <c r="AF17" i="9"/>
  <c r="AG17" i="9"/>
  <c r="AH17" i="9"/>
  <c r="AI17" i="9"/>
  <c r="AJ17" i="9"/>
  <c r="AK17" i="9"/>
  <c r="AL17" i="9"/>
  <c r="AM17" i="9"/>
  <c r="AN17" i="9"/>
  <c r="AO17" i="9"/>
  <c r="AP17" i="9"/>
  <c r="AQ17" i="9"/>
  <c r="AR17" i="9"/>
  <c r="AS17" i="9"/>
  <c r="AT17" i="9"/>
  <c r="AU17" i="9"/>
  <c r="AV17" i="9"/>
  <c r="AW17" i="9"/>
  <c r="AX17" i="9"/>
  <c r="AY17" i="9"/>
  <c r="AZ17" i="9"/>
  <c r="BA17" i="9"/>
  <c r="BB17" i="9"/>
  <c r="BC17" i="9"/>
  <c r="BD17" i="9"/>
  <c r="BE17" i="9"/>
  <c r="BF17" i="9"/>
  <c r="BG17" i="9"/>
  <c r="BH17" i="9"/>
  <c r="BI17" i="9"/>
  <c r="BJ17" i="9"/>
  <c r="BK17" i="9"/>
  <c r="BL17" i="9"/>
  <c r="BM17" i="9"/>
  <c r="BN17" i="9"/>
  <c r="BO17" i="9"/>
  <c r="BP17" i="9"/>
  <c r="BQ17" i="9"/>
  <c r="BR17" i="9"/>
  <c r="BS17" i="9"/>
  <c r="BT17" i="9"/>
  <c r="BU17" i="9"/>
  <c r="BV17" i="9"/>
  <c r="BW17" i="9"/>
  <c r="BX17" i="9"/>
  <c r="BY17" i="9"/>
  <c r="BZ17" i="9"/>
  <c r="CA17" i="9"/>
  <c r="CB17" i="9"/>
  <c r="CC17" i="9"/>
  <c r="V18" i="9"/>
  <c r="W18" i="9"/>
  <c r="X18" i="9"/>
  <c r="Y18" i="9"/>
  <c r="Z18" i="9"/>
  <c r="AA18" i="9"/>
  <c r="AB18" i="9"/>
  <c r="AC18" i="9"/>
  <c r="AD18" i="9"/>
  <c r="AE18" i="9"/>
  <c r="AF18" i="9"/>
  <c r="AG18" i="9"/>
  <c r="AH18" i="9"/>
  <c r="AI18" i="9"/>
  <c r="AJ18" i="9"/>
  <c r="AK18" i="9"/>
  <c r="AL18" i="9"/>
  <c r="AM18" i="9"/>
  <c r="AN18" i="9"/>
  <c r="AO18" i="9"/>
  <c r="AP18" i="9"/>
  <c r="AQ18" i="9"/>
  <c r="AR18" i="9"/>
  <c r="AS18" i="9"/>
  <c r="AT18" i="9"/>
  <c r="AU18" i="9"/>
  <c r="AV18" i="9"/>
  <c r="AW18" i="9"/>
  <c r="AX18" i="9"/>
  <c r="AY18" i="9"/>
  <c r="AZ18" i="9"/>
  <c r="BA18" i="9"/>
  <c r="BB18" i="9"/>
  <c r="BC18" i="9"/>
  <c r="BD18" i="9"/>
  <c r="BE18" i="9"/>
  <c r="BF18" i="9"/>
  <c r="BG18" i="9"/>
  <c r="BH18" i="9"/>
  <c r="BI18" i="9"/>
  <c r="BJ18" i="9"/>
  <c r="BK18" i="9"/>
  <c r="BL18" i="9"/>
  <c r="BM18" i="9"/>
  <c r="BN18" i="9"/>
  <c r="BO18" i="9"/>
  <c r="BP18" i="9"/>
  <c r="BQ18" i="9"/>
  <c r="BR18" i="9"/>
  <c r="BS18" i="9"/>
  <c r="BT18" i="9"/>
  <c r="BU18" i="9"/>
  <c r="BV18" i="9"/>
  <c r="BW18" i="9"/>
  <c r="BX18" i="9"/>
  <c r="BY18" i="9"/>
  <c r="BZ18" i="9"/>
  <c r="CA18" i="9"/>
  <c r="CB18" i="9"/>
  <c r="CC18" i="9"/>
  <c r="V19" i="9"/>
  <c r="W19" i="9"/>
  <c r="X19" i="9"/>
  <c r="Y19" i="9"/>
  <c r="Z19" i="9"/>
  <c r="AA19" i="9"/>
  <c r="AB19" i="9"/>
  <c r="AC19" i="9"/>
  <c r="AD19" i="9"/>
  <c r="AE19" i="9"/>
  <c r="AF19" i="9"/>
  <c r="AG19" i="9"/>
  <c r="AH19" i="9"/>
  <c r="AI19" i="9"/>
  <c r="AJ19" i="9"/>
  <c r="AK19" i="9"/>
  <c r="AL19" i="9"/>
  <c r="AM19" i="9"/>
  <c r="AN19" i="9"/>
  <c r="AO19" i="9"/>
  <c r="AP19" i="9"/>
  <c r="AQ19" i="9"/>
  <c r="AR19" i="9"/>
  <c r="AS19" i="9"/>
  <c r="AT19" i="9"/>
  <c r="AU19" i="9"/>
  <c r="AV19" i="9"/>
  <c r="AW19" i="9"/>
  <c r="AX19" i="9"/>
  <c r="AY19" i="9"/>
  <c r="AZ19" i="9"/>
  <c r="BA19" i="9"/>
  <c r="BB19" i="9"/>
  <c r="BC19" i="9"/>
  <c r="BD19" i="9"/>
  <c r="BE19" i="9"/>
  <c r="BF19" i="9"/>
  <c r="BG19" i="9"/>
  <c r="BH19" i="9"/>
  <c r="BI19" i="9"/>
  <c r="BJ19" i="9"/>
  <c r="BK19" i="9"/>
  <c r="BL19" i="9"/>
  <c r="BM19" i="9"/>
  <c r="BN19" i="9"/>
  <c r="BO19" i="9"/>
  <c r="BP19" i="9"/>
  <c r="BQ19" i="9"/>
  <c r="BR19" i="9"/>
  <c r="BS19" i="9"/>
  <c r="BT19" i="9"/>
  <c r="BU19" i="9"/>
  <c r="BV19" i="9"/>
  <c r="BW19" i="9"/>
  <c r="BX19" i="9"/>
  <c r="BY19" i="9"/>
  <c r="BZ19" i="9"/>
  <c r="CA19" i="9"/>
  <c r="CB19" i="9"/>
  <c r="CC19" i="9"/>
  <c r="U12" i="9"/>
  <c r="U13" i="9"/>
  <c r="U14" i="9"/>
  <c r="U15" i="9"/>
  <c r="U16" i="9"/>
  <c r="U17" i="9"/>
  <c r="U18" i="9"/>
  <c r="U19" i="9"/>
  <c r="U11" i="9"/>
  <c r="A11" i="9" l="1"/>
  <c r="A12" i="9"/>
  <c r="A13" i="9"/>
  <c r="A14" i="9"/>
  <c r="A15" i="9"/>
  <c r="A16" i="9"/>
  <c r="A17" i="9"/>
  <c r="A18" i="9"/>
  <c r="A19" i="9"/>
  <c r="U3" i="8"/>
  <c r="V3" i="8"/>
  <c r="W3" i="8"/>
  <c r="X3" i="8"/>
  <c r="Y3" i="8"/>
  <c r="Z3" i="8"/>
  <c r="AA3" i="8"/>
  <c r="AB3" i="8"/>
  <c r="AC3" i="8"/>
  <c r="T3" i="8"/>
  <c r="B34" i="10" l="1"/>
  <c r="B33" i="10"/>
  <c r="B32" i="10"/>
  <c r="B31" i="10"/>
  <c r="B30" i="10"/>
  <c r="B29" i="10"/>
  <c r="B28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11" i="10"/>
  <c r="C4" i="10" l="1"/>
  <c r="C3" i="10"/>
  <c r="B4" i="9"/>
  <c r="B3" i="9"/>
  <c r="C2" i="10"/>
  <c r="B2" i="9"/>
  <c r="D12" i="10" l="1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V12" i="10"/>
  <c r="W12" i="10"/>
  <c r="X12" i="10"/>
  <c r="Y12" i="10"/>
  <c r="Z12" i="10"/>
  <c r="AA12" i="10"/>
  <c r="AB12" i="10"/>
  <c r="AC12" i="10"/>
  <c r="AD12" i="10"/>
  <c r="AE12" i="10"/>
  <c r="AF12" i="10"/>
  <c r="AG12" i="10"/>
  <c r="AH12" i="10"/>
  <c r="AI12" i="10"/>
  <c r="AJ12" i="10"/>
  <c r="AK12" i="10"/>
  <c r="AL12" i="10"/>
  <c r="AM12" i="10"/>
  <c r="AN12" i="10"/>
  <c r="AO12" i="10"/>
  <c r="AP12" i="10"/>
  <c r="AQ12" i="10"/>
  <c r="AR12" i="10"/>
  <c r="AS12" i="10"/>
  <c r="AT12" i="10"/>
  <c r="AU12" i="10"/>
  <c r="AV12" i="10"/>
  <c r="AW12" i="10"/>
  <c r="AX12" i="10"/>
  <c r="AY12" i="10"/>
  <c r="AZ12" i="10"/>
  <c r="BA12" i="10"/>
  <c r="BB12" i="10"/>
  <c r="BC12" i="10"/>
  <c r="BD12" i="10"/>
  <c r="BE12" i="10"/>
  <c r="BF12" i="10"/>
  <c r="BG12" i="10"/>
  <c r="BH12" i="10"/>
  <c r="BI12" i="10"/>
  <c r="BJ12" i="10"/>
  <c r="BK12" i="10"/>
  <c r="BL12" i="10"/>
  <c r="BM12" i="10"/>
  <c r="BN12" i="10"/>
  <c r="BO12" i="10"/>
  <c r="BP12" i="10"/>
  <c r="BQ12" i="10"/>
  <c r="D20" i="10" l="1"/>
  <c r="E20" i="10"/>
  <c r="F20" i="10"/>
  <c r="G20" i="10"/>
  <c r="H20" i="10"/>
  <c r="I20" i="10"/>
  <c r="J20" i="10"/>
  <c r="K20" i="10"/>
  <c r="L20" i="10"/>
  <c r="M20" i="10"/>
  <c r="N20" i="10"/>
  <c r="O20" i="10"/>
  <c r="P20" i="10"/>
  <c r="Q20" i="10"/>
  <c r="R20" i="10"/>
  <c r="S20" i="10"/>
  <c r="T20" i="10"/>
  <c r="U20" i="10"/>
  <c r="V20" i="10"/>
  <c r="W20" i="10"/>
  <c r="X20" i="10"/>
  <c r="Y20" i="10"/>
  <c r="Z20" i="10"/>
  <c r="AA20" i="10"/>
  <c r="AB20" i="10"/>
  <c r="AC20" i="10"/>
  <c r="AD20" i="10"/>
  <c r="AE20" i="10"/>
  <c r="AF20" i="10"/>
  <c r="AG20" i="10"/>
  <c r="AH20" i="10"/>
  <c r="AI20" i="10"/>
  <c r="AJ20" i="10"/>
  <c r="AK20" i="10"/>
  <c r="AL20" i="10"/>
  <c r="AM20" i="10"/>
  <c r="AN20" i="10"/>
  <c r="AO20" i="10"/>
  <c r="AP20" i="10"/>
  <c r="AQ20" i="10"/>
  <c r="AR20" i="10"/>
  <c r="AS20" i="10"/>
  <c r="AT20" i="10"/>
  <c r="AU20" i="10"/>
  <c r="AV20" i="10"/>
  <c r="AW20" i="10"/>
  <c r="AX20" i="10"/>
  <c r="AY20" i="10"/>
  <c r="AZ20" i="10"/>
  <c r="BA20" i="10"/>
  <c r="BB20" i="10"/>
  <c r="BC20" i="10"/>
  <c r="BD20" i="10"/>
  <c r="BE20" i="10"/>
  <c r="BF20" i="10"/>
  <c r="BG20" i="10"/>
  <c r="BH20" i="10"/>
  <c r="BI20" i="10"/>
  <c r="BJ20" i="10"/>
  <c r="BK20" i="10"/>
  <c r="BL20" i="10"/>
  <c r="BM20" i="10"/>
  <c r="BN20" i="10"/>
  <c r="BO20" i="10"/>
  <c r="BP20" i="10"/>
  <c r="BQ20" i="10"/>
  <c r="S3" i="8" l="1"/>
  <c r="T7" i="9" s="1"/>
  <c r="R3" i="8" l="1"/>
  <c r="E3" i="4" l="1"/>
  <c r="F3" i="4"/>
  <c r="G3" i="4"/>
  <c r="I3" i="4"/>
  <c r="I6" i="10" s="1"/>
  <c r="J3" i="4"/>
  <c r="K3" i="4"/>
  <c r="K6" i="10" s="1"/>
  <c r="L3" i="4"/>
  <c r="M3" i="4"/>
  <c r="M6" i="10" s="1"/>
  <c r="N3" i="4"/>
  <c r="O3" i="4"/>
  <c r="P3" i="4"/>
  <c r="Q3" i="4"/>
  <c r="R3" i="4"/>
  <c r="S3" i="4"/>
  <c r="S6" i="10" s="1"/>
  <c r="T3" i="4"/>
  <c r="U3" i="4"/>
  <c r="U6" i="10" s="1"/>
  <c r="V3" i="4"/>
  <c r="W3" i="4"/>
  <c r="W6" i="10" s="1"/>
  <c r="X3" i="4"/>
  <c r="Y3" i="4"/>
  <c r="Z3" i="4"/>
  <c r="AA3" i="4"/>
  <c r="AB3" i="4"/>
  <c r="AC3" i="4"/>
  <c r="AC6" i="10" s="1"/>
  <c r="AD3" i="4"/>
  <c r="AE3" i="4"/>
  <c r="AE6" i="10" s="1"/>
  <c r="AF3" i="4"/>
  <c r="AG3" i="4"/>
  <c r="AG6" i="10" s="1"/>
  <c r="AH3" i="4"/>
  <c r="AI3" i="4"/>
  <c r="AI6" i="10" s="1"/>
  <c r="AJ3" i="4"/>
  <c r="AK3" i="4"/>
  <c r="AK6" i="10" s="1"/>
  <c r="AL3" i="4"/>
  <c r="AM3" i="4"/>
  <c r="AM6" i="10" s="1"/>
  <c r="AN3" i="4"/>
  <c r="AO3" i="4"/>
  <c r="AO6" i="10" s="1"/>
  <c r="AP3" i="4"/>
  <c r="AQ3" i="4"/>
  <c r="AQ6" i="10" s="1"/>
  <c r="AR3" i="4"/>
  <c r="AS3" i="4"/>
  <c r="AS6" i="10" s="1"/>
  <c r="AT3" i="4"/>
  <c r="AU3" i="4"/>
  <c r="AU6" i="10" s="1"/>
  <c r="AV3" i="4"/>
  <c r="AW3" i="4"/>
  <c r="AW6" i="10" s="1"/>
  <c r="AX3" i="4"/>
  <c r="AY3" i="4"/>
  <c r="AY6" i="10" s="1"/>
  <c r="AZ3" i="4"/>
  <c r="BA3" i="4"/>
  <c r="BA6" i="10" s="1"/>
  <c r="BB3" i="4"/>
  <c r="BC3" i="4"/>
  <c r="BC6" i="10" s="1"/>
  <c r="BD3" i="4"/>
  <c r="BE3" i="4"/>
  <c r="BE6" i="10" s="1"/>
  <c r="BF3" i="4"/>
  <c r="BG3" i="4"/>
  <c r="BG6" i="10" s="1"/>
  <c r="BH3" i="4"/>
  <c r="BI3" i="4"/>
  <c r="BI6" i="10" s="1"/>
  <c r="BJ3" i="4"/>
  <c r="BK3" i="4"/>
  <c r="BK6" i="10" s="1"/>
  <c r="BL3" i="4"/>
  <c r="BM3" i="4"/>
  <c r="BM6" i="10" s="1"/>
  <c r="BN3" i="4"/>
  <c r="BO3" i="4"/>
  <c r="BO6" i="10" s="1"/>
  <c r="BP3" i="4"/>
  <c r="BQ3" i="4"/>
  <c r="BQ6" i="10" s="1"/>
  <c r="AA6" i="10" l="1"/>
  <c r="Y6" i="10"/>
  <c r="Q6" i="10"/>
  <c r="BP6" i="10"/>
  <c r="BN6" i="10"/>
  <c r="BL6" i="10"/>
  <c r="BJ6" i="10"/>
  <c r="BH6" i="10"/>
  <c r="BF6" i="10"/>
  <c r="BD6" i="10"/>
  <c r="BB6" i="10"/>
  <c r="AZ6" i="10"/>
  <c r="AX6" i="10"/>
  <c r="AV6" i="10"/>
  <c r="AT6" i="10"/>
  <c r="AR6" i="10"/>
  <c r="AP6" i="10"/>
  <c r="AN6" i="10"/>
  <c r="AL6" i="10"/>
  <c r="AJ6" i="10"/>
  <c r="AH6" i="10"/>
  <c r="AF6" i="10"/>
  <c r="AD6" i="10"/>
  <c r="AB6" i="10"/>
  <c r="Z6" i="10"/>
  <c r="X6" i="10"/>
  <c r="V6" i="10"/>
  <c r="T6" i="10"/>
  <c r="R6" i="10"/>
  <c r="P6" i="10"/>
  <c r="L6" i="10"/>
  <c r="J6" i="10"/>
  <c r="O6" i="10"/>
  <c r="N6" i="10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Z6" i="9"/>
  <c r="AA6" i="9"/>
  <c r="AB6" i="9"/>
  <c r="AC6" i="9"/>
  <c r="AD6" i="9"/>
  <c r="AE6" i="9"/>
  <c r="AF6" i="9"/>
  <c r="AG6" i="9"/>
  <c r="AH6" i="9"/>
  <c r="AI6" i="9"/>
  <c r="AJ6" i="9"/>
  <c r="AK6" i="9"/>
  <c r="AL6" i="9"/>
  <c r="AM6" i="9"/>
  <c r="AN6" i="9"/>
  <c r="AO6" i="9"/>
  <c r="AP6" i="9"/>
  <c r="AQ6" i="9"/>
  <c r="AR6" i="9"/>
  <c r="AS6" i="9"/>
  <c r="AT6" i="9"/>
  <c r="AU6" i="9"/>
  <c r="AV6" i="9"/>
  <c r="AW6" i="9"/>
  <c r="AX6" i="9"/>
  <c r="AY6" i="9"/>
  <c r="AZ6" i="9"/>
  <c r="BA6" i="9"/>
  <c r="BB6" i="9"/>
  <c r="BC6" i="9"/>
  <c r="BD6" i="9"/>
  <c r="BE6" i="9"/>
  <c r="BF6" i="9"/>
  <c r="BG6" i="9"/>
  <c r="BH6" i="9"/>
  <c r="BI6" i="9"/>
  <c r="BJ6" i="9"/>
  <c r="BK6" i="9"/>
  <c r="BL6" i="9"/>
  <c r="BM6" i="9"/>
  <c r="BN6" i="9"/>
  <c r="BO6" i="9"/>
  <c r="BP6" i="9"/>
  <c r="BQ6" i="9"/>
  <c r="BR6" i="9"/>
  <c r="BS6" i="9"/>
  <c r="BT6" i="9"/>
  <c r="BU6" i="9"/>
  <c r="BV6" i="9"/>
  <c r="BW6" i="9"/>
  <c r="BX6" i="9"/>
  <c r="BY6" i="9"/>
  <c r="BZ6" i="9"/>
  <c r="CA6" i="9"/>
  <c r="CB6" i="9"/>
  <c r="CC6" i="9"/>
  <c r="D7" i="9"/>
  <c r="D2" i="9" s="1"/>
  <c r="E7" i="9"/>
  <c r="F7" i="9"/>
  <c r="G7" i="9"/>
  <c r="G2" i="9" s="1"/>
  <c r="H7" i="9"/>
  <c r="H2" i="9" s="1"/>
  <c r="I7" i="9"/>
  <c r="I2" i="9" s="1"/>
  <c r="J7" i="9"/>
  <c r="J2" i="9" s="1"/>
  <c r="K7" i="9"/>
  <c r="K2" i="9" s="1"/>
  <c r="L7" i="9"/>
  <c r="L2" i="9" s="1"/>
  <c r="M7" i="9"/>
  <c r="M2" i="9" s="1"/>
  <c r="N7" i="9"/>
  <c r="N2" i="9" s="1"/>
  <c r="O7" i="9"/>
  <c r="O2" i="9" s="1"/>
  <c r="P7" i="9"/>
  <c r="P2" i="9" s="1"/>
  <c r="S7" i="9"/>
  <c r="S2" i="9" s="1"/>
  <c r="T2" i="9"/>
  <c r="U7" i="9"/>
  <c r="U2" i="9" s="1"/>
  <c r="V7" i="9"/>
  <c r="V2" i="9" s="1"/>
  <c r="W7" i="9"/>
  <c r="W2" i="9" s="1"/>
  <c r="X7" i="9"/>
  <c r="X2" i="9" s="1"/>
  <c r="Y7" i="9"/>
  <c r="Z7" i="9"/>
  <c r="AA7" i="9"/>
  <c r="AA2" i="9" s="1"/>
  <c r="AB7" i="9"/>
  <c r="AB2" i="9" s="1"/>
  <c r="AC7" i="9"/>
  <c r="AC2" i="9" s="1"/>
  <c r="AD7" i="9"/>
  <c r="AD2" i="9" s="1"/>
  <c r="AE7" i="9"/>
  <c r="AE2" i="9" s="1"/>
  <c r="AF7" i="9"/>
  <c r="AF2" i="9" s="1"/>
  <c r="AG7" i="9"/>
  <c r="AG2" i="9" s="1"/>
  <c r="AH7" i="9"/>
  <c r="AH2" i="9" s="1"/>
  <c r="AI7" i="9"/>
  <c r="AI2" i="9" s="1"/>
  <c r="AJ7" i="9"/>
  <c r="AJ2" i="9" s="1"/>
  <c r="AK7" i="9"/>
  <c r="AK2" i="9" s="1"/>
  <c r="AL7" i="9"/>
  <c r="AL2" i="9" s="1"/>
  <c r="AM7" i="9"/>
  <c r="AM2" i="9" s="1"/>
  <c r="AN7" i="9"/>
  <c r="AN2" i="9" s="1"/>
  <c r="AO7" i="9"/>
  <c r="AO2" i="9" s="1"/>
  <c r="AP7" i="9"/>
  <c r="AP2" i="9" s="1"/>
  <c r="AQ7" i="9"/>
  <c r="AQ2" i="9" s="1"/>
  <c r="AR7" i="9"/>
  <c r="AR2" i="9" s="1"/>
  <c r="AS7" i="9"/>
  <c r="AS2" i="9" s="1"/>
  <c r="AT7" i="9"/>
  <c r="AT2" i="9" s="1"/>
  <c r="AU7" i="9"/>
  <c r="AU2" i="9" s="1"/>
  <c r="AV7" i="9"/>
  <c r="AV2" i="9" s="1"/>
  <c r="AW7" i="9"/>
  <c r="AW2" i="9" s="1"/>
  <c r="AX7" i="9"/>
  <c r="AX2" i="9" s="1"/>
  <c r="AY7" i="9"/>
  <c r="AY2" i="9" s="1"/>
  <c r="AZ7" i="9"/>
  <c r="AZ2" i="9" s="1"/>
  <c r="BA7" i="9"/>
  <c r="BA2" i="9" s="1"/>
  <c r="BB7" i="9"/>
  <c r="BB2" i="9" s="1"/>
  <c r="BC7" i="9"/>
  <c r="BC2" i="9" s="1"/>
  <c r="BD7" i="9"/>
  <c r="BD2" i="9" s="1"/>
  <c r="BE7" i="9"/>
  <c r="BE2" i="9" s="1"/>
  <c r="BF7" i="9"/>
  <c r="BF2" i="9" s="1"/>
  <c r="BG7" i="9"/>
  <c r="BG2" i="9" s="1"/>
  <c r="BH7" i="9"/>
  <c r="BH2" i="9" s="1"/>
  <c r="BI7" i="9"/>
  <c r="BI2" i="9" s="1"/>
  <c r="BJ7" i="9"/>
  <c r="BJ2" i="9" s="1"/>
  <c r="BK7" i="9"/>
  <c r="BK2" i="9" s="1"/>
  <c r="BL7" i="9"/>
  <c r="BL2" i="9" s="1"/>
  <c r="BM7" i="9"/>
  <c r="BM2" i="9" s="1"/>
  <c r="BN7" i="9"/>
  <c r="BN2" i="9" s="1"/>
  <c r="BO7" i="9"/>
  <c r="BO2" i="9" s="1"/>
  <c r="BP7" i="9"/>
  <c r="BP2" i="9" s="1"/>
  <c r="BQ7" i="9"/>
  <c r="BQ2" i="9" s="1"/>
  <c r="BR7" i="9"/>
  <c r="BR2" i="9" s="1"/>
  <c r="BS7" i="9"/>
  <c r="BS2" i="9" s="1"/>
  <c r="BT7" i="9"/>
  <c r="BT2" i="9" s="1"/>
  <c r="BU7" i="9"/>
  <c r="BU2" i="9" s="1"/>
  <c r="BV7" i="9"/>
  <c r="BV2" i="9" s="1"/>
  <c r="BW7" i="9"/>
  <c r="BW2" i="9" s="1"/>
  <c r="BX7" i="9"/>
  <c r="BX2" i="9" s="1"/>
  <c r="BY7" i="9"/>
  <c r="BY2" i="9" s="1"/>
  <c r="BZ7" i="9"/>
  <c r="BZ2" i="9" s="1"/>
  <c r="CA7" i="9"/>
  <c r="CA2" i="9" s="1"/>
  <c r="CB7" i="9"/>
  <c r="CB2" i="9" s="1"/>
  <c r="CC7" i="9"/>
  <c r="CC2" i="9" s="1"/>
  <c r="D8" i="9"/>
  <c r="D3" i="9" s="1"/>
  <c r="E8" i="9"/>
  <c r="E3" i="9" s="1"/>
  <c r="F8" i="9"/>
  <c r="F3" i="9" s="1"/>
  <c r="G8" i="9"/>
  <c r="G3" i="9" s="1"/>
  <c r="H8" i="9"/>
  <c r="H3" i="9" s="1"/>
  <c r="I8" i="9"/>
  <c r="I3" i="9" s="1"/>
  <c r="J8" i="9"/>
  <c r="J3" i="9" s="1"/>
  <c r="K8" i="9"/>
  <c r="K3" i="9" s="1"/>
  <c r="L8" i="9"/>
  <c r="L3" i="9" s="1"/>
  <c r="M8" i="9"/>
  <c r="M3" i="9" s="1"/>
  <c r="N8" i="9"/>
  <c r="N3" i="9" s="1"/>
  <c r="O8" i="9"/>
  <c r="O3" i="9" s="1"/>
  <c r="P8" i="9"/>
  <c r="P3" i="9" s="1"/>
  <c r="Q8" i="9"/>
  <c r="R8" i="9"/>
  <c r="S8" i="9"/>
  <c r="S3" i="9" s="1"/>
  <c r="T8" i="9"/>
  <c r="T3" i="9" s="1"/>
  <c r="U8" i="9"/>
  <c r="U3" i="9" s="1"/>
  <c r="V8" i="9"/>
  <c r="V3" i="9" s="1"/>
  <c r="W8" i="9"/>
  <c r="W3" i="9" s="1"/>
  <c r="X8" i="9"/>
  <c r="X3" i="9" s="1"/>
  <c r="Y8" i="9"/>
  <c r="Z8" i="9"/>
  <c r="AA8" i="9"/>
  <c r="AA3" i="9" s="1"/>
  <c r="AB8" i="9"/>
  <c r="AB3" i="9" s="1"/>
  <c r="AC8" i="9"/>
  <c r="AC3" i="9" s="1"/>
  <c r="AD8" i="9"/>
  <c r="AD3" i="9" s="1"/>
  <c r="AE8" i="9"/>
  <c r="AE3" i="9" s="1"/>
  <c r="AF8" i="9"/>
  <c r="AF3" i="9" s="1"/>
  <c r="AG8" i="9"/>
  <c r="AG3" i="9" s="1"/>
  <c r="AH8" i="9"/>
  <c r="AH3" i="9" s="1"/>
  <c r="AI8" i="9"/>
  <c r="AI3" i="9" s="1"/>
  <c r="AJ8" i="9"/>
  <c r="AJ3" i="9" s="1"/>
  <c r="AK8" i="9"/>
  <c r="AK3" i="9" s="1"/>
  <c r="AL8" i="9"/>
  <c r="AL3" i="9" s="1"/>
  <c r="AM8" i="9"/>
  <c r="AM3" i="9" s="1"/>
  <c r="AN8" i="9"/>
  <c r="AN3" i="9" s="1"/>
  <c r="AO8" i="9"/>
  <c r="AO3" i="9" s="1"/>
  <c r="AP8" i="9"/>
  <c r="AP3" i="9" s="1"/>
  <c r="AQ8" i="9"/>
  <c r="AQ3" i="9" s="1"/>
  <c r="AR8" i="9"/>
  <c r="AR3" i="9" s="1"/>
  <c r="AS8" i="9"/>
  <c r="AS3" i="9" s="1"/>
  <c r="AT8" i="9"/>
  <c r="AT3" i="9" s="1"/>
  <c r="AU8" i="9"/>
  <c r="AU3" i="9" s="1"/>
  <c r="AV8" i="9"/>
  <c r="AV3" i="9" s="1"/>
  <c r="AW8" i="9"/>
  <c r="AW3" i="9" s="1"/>
  <c r="AX8" i="9"/>
  <c r="AX3" i="9" s="1"/>
  <c r="AY8" i="9"/>
  <c r="AY3" i="9" s="1"/>
  <c r="AZ8" i="9"/>
  <c r="AZ3" i="9" s="1"/>
  <c r="BA8" i="9"/>
  <c r="BA3" i="9" s="1"/>
  <c r="BB8" i="9"/>
  <c r="BB3" i="9" s="1"/>
  <c r="BC8" i="9"/>
  <c r="BC3" i="9" s="1"/>
  <c r="BD8" i="9"/>
  <c r="BD3" i="9" s="1"/>
  <c r="BE8" i="9"/>
  <c r="BE3" i="9" s="1"/>
  <c r="BF8" i="9"/>
  <c r="BF3" i="9" s="1"/>
  <c r="BG8" i="9"/>
  <c r="BG3" i="9" s="1"/>
  <c r="BH8" i="9"/>
  <c r="BH3" i="9" s="1"/>
  <c r="BI8" i="9"/>
  <c r="BI3" i="9" s="1"/>
  <c r="BJ8" i="9"/>
  <c r="BJ3" i="9" s="1"/>
  <c r="BK8" i="9"/>
  <c r="BK3" i="9" s="1"/>
  <c r="BL8" i="9"/>
  <c r="BL3" i="9" s="1"/>
  <c r="BM8" i="9"/>
  <c r="BM3" i="9" s="1"/>
  <c r="BN8" i="9"/>
  <c r="BN3" i="9" s="1"/>
  <c r="BO8" i="9"/>
  <c r="BO3" i="9" s="1"/>
  <c r="BP8" i="9"/>
  <c r="BP3" i="9" s="1"/>
  <c r="BQ8" i="9"/>
  <c r="BQ3" i="9" s="1"/>
  <c r="BR8" i="9"/>
  <c r="BR3" i="9" s="1"/>
  <c r="BS8" i="9"/>
  <c r="BS3" i="9" s="1"/>
  <c r="BT8" i="9"/>
  <c r="BT3" i="9" s="1"/>
  <c r="BU8" i="9"/>
  <c r="BU3" i="9" s="1"/>
  <c r="BV8" i="9"/>
  <c r="BV3" i="9" s="1"/>
  <c r="BW8" i="9"/>
  <c r="BW3" i="9" s="1"/>
  <c r="BX8" i="9"/>
  <c r="BX3" i="9" s="1"/>
  <c r="BY8" i="9"/>
  <c r="BY3" i="9" s="1"/>
  <c r="BZ8" i="9"/>
  <c r="BZ3" i="9" s="1"/>
  <c r="CA8" i="9"/>
  <c r="CA3" i="9" s="1"/>
  <c r="CB8" i="9"/>
  <c r="CB3" i="9" s="1"/>
  <c r="CC8" i="9"/>
  <c r="CC3" i="9" s="1"/>
  <c r="D9" i="9"/>
  <c r="D4" i="9" s="1"/>
  <c r="E9" i="9"/>
  <c r="E4" i="9" s="1"/>
  <c r="F9" i="9"/>
  <c r="F4" i="9" s="1"/>
  <c r="G9" i="9"/>
  <c r="G4" i="9" s="1"/>
  <c r="H9" i="9"/>
  <c r="H4" i="9" s="1"/>
  <c r="I9" i="9"/>
  <c r="I4" i="9" s="1"/>
  <c r="J9" i="9"/>
  <c r="J4" i="9" s="1"/>
  <c r="K9" i="9"/>
  <c r="K4" i="9" s="1"/>
  <c r="L9" i="9"/>
  <c r="L4" i="9" s="1"/>
  <c r="M9" i="9"/>
  <c r="M4" i="9" s="1"/>
  <c r="N9" i="9"/>
  <c r="N4" i="9" s="1"/>
  <c r="O9" i="9"/>
  <c r="O4" i="9" s="1"/>
  <c r="P9" i="9"/>
  <c r="P4" i="9" s="1"/>
  <c r="Q9" i="9"/>
  <c r="R9" i="9"/>
  <c r="S9" i="9"/>
  <c r="S4" i="9" s="1"/>
  <c r="T9" i="9"/>
  <c r="T4" i="9" s="1"/>
  <c r="U9" i="9"/>
  <c r="U4" i="9" s="1"/>
  <c r="V9" i="9"/>
  <c r="V4" i="9" s="1"/>
  <c r="W9" i="9"/>
  <c r="W4" i="9" s="1"/>
  <c r="X9" i="9"/>
  <c r="X4" i="9" s="1"/>
  <c r="Y9" i="9"/>
  <c r="Z9" i="9"/>
  <c r="AA9" i="9"/>
  <c r="AA4" i="9" s="1"/>
  <c r="AB9" i="9"/>
  <c r="AB4" i="9" s="1"/>
  <c r="AC9" i="9"/>
  <c r="AC4" i="9" s="1"/>
  <c r="AD9" i="9"/>
  <c r="AD4" i="9" s="1"/>
  <c r="AE9" i="9"/>
  <c r="AE4" i="9" s="1"/>
  <c r="AF9" i="9"/>
  <c r="AF4" i="9" s="1"/>
  <c r="AG9" i="9"/>
  <c r="AG4" i="9" s="1"/>
  <c r="AH9" i="9"/>
  <c r="AH4" i="9" s="1"/>
  <c r="AI9" i="9"/>
  <c r="AI4" i="9" s="1"/>
  <c r="AJ9" i="9"/>
  <c r="AJ4" i="9" s="1"/>
  <c r="AK9" i="9"/>
  <c r="AK4" i="9" s="1"/>
  <c r="AL9" i="9"/>
  <c r="AL4" i="9" s="1"/>
  <c r="AM9" i="9"/>
  <c r="AM4" i="9" s="1"/>
  <c r="AN9" i="9"/>
  <c r="AN4" i="9" s="1"/>
  <c r="AO9" i="9"/>
  <c r="AO4" i="9" s="1"/>
  <c r="AP9" i="9"/>
  <c r="AP4" i="9" s="1"/>
  <c r="AQ9" i="9"/>
  <c r="AQ4" i="9" s="1"/>
  <c r="AR9" i="9"/>
  <c r="AR4" i="9" s="1"/>
  <c r="AS9" i="9"/>
  <c r="AS4" i="9" s="1"/>
  <c r="AT9" i="9"/>
  <c r="AT4" i="9" s="1"/>
  <c r="AU9" i="9"/>
  <c r="AU4" i="9" s="1"/>
  <c r="AV9" i="9"/>
  <c r="AV4" i="9" s="1"/>
  <c r="AW9" i="9"/>
  <c r="AW4" i="9" s="1"/>
  <c r="AX9" i="9"/>
  <c r="AX4" i="9" s="1"/>
  <c r="AY9" i="9"/>
  <c r="AY4" i="9" s="1"/>
  <c r="AZ9" i="9"/>
  <c r="AZ4" i="9" s="1"/>
  <c r="BA9" i="9"/>
  <c r="BA4" i="9" s="1"/>
  <c r="BB9" i="9"/>
  <c r="BB4" i="9" s="1"/>
  <c r="BC9" i="9"/>
  <c r="BC4" i="9" s="1"/>
  <c r="BD9" i="9"/>
  <c r="BD4" i="9" s="1"/>
  <c r="BE9" i="9"/>
  <c r="BE4" i="9" s="1"/>
  <c r="BF9" i="9"/>
  <c r="BF4" i="9" s="1"/>
  <c r="BG9" i="9"/>
  <c r="BG4" i="9" s="1"/>
  <c r="BH9" i="9"/>
  <c r="BH4" i="9" s="1"/>
  <c r="BI9" i="9"/>
  <c r="BI4" i="9" s="1"/>
  <c r="BJ9" i="9"/>
  <c r="BJ4" i="9" s="1"/>
  <c r="BK9" i="9"/>
  <c r="BK4" i="9" s="1"/>
  <c r="BL9" i="9"/>
  <c r="BL4" i="9" s="1"/>
  <c r="BM9" i="9"/>
  <c r="BM4" i="9" s="1"/>
  <c r="BN9" i="9"/>
  <c r="BN4" i="9" s="1"/>
  <c r="BO9" i="9"/>
  <c r="BO4" i="9" s="1"/>
  <c r="BP9" i="9"/>
  <c r="BP4" i="9" s="1"/>
  <c r="BQ9" i="9"/>
  <c r="BQ4" i="9" s="1"/>
  <c r="BR9" i="9"/>
  <c r="BR4" i="9" s="1"/>
  <c r="BS9" i="9"/>
  <c r="BS4" i="9" s="1"/>
  <c r="BT9" i="9"/>
  <c r="BT4" i="9" s="1"/>
  <c r="BU9" i="9"/>
  <c r="BU4" i="9" s="1"/>
  <c r="BV9" i="9"/>
  <c r="BV4" i="9" s="1"/>
  <c r="BW9" i="9"/>
  <c r="BW4" i="9" s="1"/>
  <c r="BX9" i="9"/>
  <c r="BX4" i="9" s="1"/>
  <c r="BY9" i="9"/>
  <c r="BY4" i="9" s="1"/>
  <c r="BZ9" i="9"/>
  <c r="BZ4" i="9" s="1"/>
  <c r="CA9" i="9"/>
  <c r="CA4" i="9" s="1"/>
  <c r="CB9" i="9"/>
  <c r="CB4" i="9" s="1"/>
  <c r="CC9" i="9"/>
  <c r="CC4" i="9" s="1"/>
  <c r="C7" i="9"/>
  <c r="C8" i="9"/>
  <c r="C9" i="9"/>
  <c r="C4" i="9" s="1"/>
  <c r="C6" i="9"/>
  <c r="F7" i="10"/>
  <c r="G7" i="10"/>
  <c r="H7" i="10"/>
  <c r="I7" i="10"/>
  <c r="I2" i="10" s="1"/>
  <c r="J7" i="10"/>
  <c r="K7" i="10"/>
  <c r="K2" i="10" s="1"/>
  <c r="L7" i="10"/>
  <c r="M7" i="10"/>
  <c r="M2" i="10" s="1"/>
  <c r="N7" i="10"/>
  <c r="O7" i="10"/>
  <c r="P7" i="10"/>
  <c r="Q7" i="10"/>
  <c r="Q2" i="10" s="1"/>
  <c r="R7" i="10"/>
  <c r="S7" i="10"/>
  <c r="T7" i="10"/>
  <c r="U7" i="10"/>
  <c r="V7" i="10"/>
  <c r="W7" i="10"/>
  <c r="X7" i="10"/>
  <c r="Y7" i="10"/>
  <c r="Z7" i="10"/>
  <c r="AA7" i="10"/>
  <c r="AB7" i="10"/>
  <c r="AC7" i="10"/>
  <c r="AD7" i="10"/>
  <c r="AE7" i="10"/>
  <c r="AF7" i="10"/>
  <c r="AG7" i="10"/>
  <c r="AH7" i="10"/>
  <c r="AI7" i="10"/>
  <c r="AJ7" i="10"/>
  <c r="AK7" i="10"/>
  <c r="AL7" i="10"/>
  <c r="AM7" i="10"/>
  <c r="AN7" i="10"/>
  <c r="AO7" i="10"/>
  <c r="AP7" i="10"/>
  <c r="AQ7" i="10"/>
  <c r="AR7" i="10"/>
  <c r="AS7" i="10"/>
  <c r="AT7" i="10"/>
  <c r="AU7" i="10"/>
  <c r="AV7" i="10"/>
  <c r="AW7" i="10"/>
  <c r="AX7" i="10"/>
  <c r="AY7" i="10"/>
  <c r="AZ7" i="10"/>
  <c r="BA7" i="10"/>
  <c r="BB7" i="10"/>
  <c r="BC7" i="10"/>
  <c r="BD7" i="10"/>
  <c r="BE7" i="10"/>
  <c r="BF7" i="10"/>
  <c r="BG7" i="10"/>
  <c r="BH7" i="10"/>
  <c r="BI7" i="10"/>
  <c r="BJ7" i="10"/>
  <c r="BK7" i="10"/>
  <c r="BL7" i="10"/>
  <c r="BM7" i="10"/>
  <c r="BN7" i="10"/>
  <c r="BO7" i="10"/>
  <c r="BP7" i="10"/>
  <c r="BQ7" i="10"/>
  <c r="E8" i="10"/>
  <c r="F8" i="10"/>
  <c r="G8" i="10"/>
  <c r="H8" i="10"/>
  <c r="I8" i="10"/>
  <c r="J8" i="10"/>
  <c r="K8" i="10"/>
  <c r="L8" i="10"/>
  <c r="M8" i="10"/>
  <c r="N8" i="10"/>
  <c r="O8" i="10"/>
  <c r="P8" i="10"/>
  <c r="Q8" i="10"/>
  <c r="R8" i="10"/>
  <c r="S8" i="10"/>
  <c r="T8" i="10"/>
  <c r="U8" i="10"/>
  <c r="V8" i="10"/>
  <c r="W8" i="10"/>
  <c r="X8" i="10"/>
  <c r="Y8" i="10"/>
  <c r="Z8" i="10"/>
  <c r="AA8" i="10"/>
  <c r="AB8" i="10"/>
  <c r="AC8" i="10"/>
  <c r="AD8" i="10"/>
  <c r="AE8" i="10"/>
  <c r="AF8" i="10"/>
  <c r="AG8" i="10"/>
  <c r="AH8" i="10"/>
  <c r="AI8" i="10"/>
  <c r="AJ8" i="10"/>
  <c r="AK8" i="10"/>
  <c r="AL8" i="10"/>
  <c r="AM8" i="10"/>
  <c r="AN8" i="10"/>
  <c r="AO8" i="10"/>
  <c r="AP8" i="10"/>
  <c r="AQ8" i="10"/>
  <c r="AR8" i="10"/>
  <c r="AS8" i="10"/>
  <c r="AT8" i="10"/>
  <c r="AU8" i="10"/>
  <c r="AV8" i="10"/>
  <c r="AW8" i="10"/>
  <c r="AX8" i="10"/>
  <c r="AY8" i="10"/>
  <c r="AZ8" i="10"/>
  <c r="BA8" i="10"/>
  <c r="BB8" i="10"/>
  <c r="BC8" i="10"/>
  <c r="BD8" i="10"/>
  <c r="BE8" i="10"/>
  <c r="BF8" i="10"/>
  <c r="BG8" i="10"/>
  <c r="BH8" i="10"/>
  <c r="BI8" i="10"/>
  <c r="BJ8" i="10"/>
  <c r="BK8" i="10"/>
  <c r="BL8" i="10"/>
  <c r="BM8" i="10"/>
  <c r="BN8" i="10"/>
  <c r="BO8" i="10"/>
  <c r="BP8" i="10"/>
  <c r="BQ8" i="10"/>
  <c r="E9" i="10"/>
  <c r="F9" i="10"/>
  <c r="F4" i="10" s="1"/>
  <c r="G9" i="10"/>
  <c r="G4" i="10" s="1"/>
  <c r="H9" i="10"/>
  <c r="H4" i="10" s="1"/>
  <c r="I9" i="10"/>
  <c r="I4" i="10" s="1"/>
  <c r="J9" i="10"/>
  <c r="J4" i="10" s="1"/>
  <c r="K9" i="10"/>
  <c r="K4" i="10" s="1"/>
  <c r="L9" i="10"/>
  <c r="L4" i="10" s="1"/>
  <c r="M9" i="10"/>
  <c r="M4" i="10" s="1"/>
  <c r="N9" i="10"/>
  <c r="O9" i="10"/>
  <c r="P9" i="10"/>
  <c r="P4" i="10" s="1"/>
  <c r="Q9" i="10"/>
  <c r="Q4" i="10" s="1"/>
  <c r="R9" i="10"/>
  <c r="R4" i="10" s="1"/>
  <c r="S9" i="10"/>
  <c r="S4" i="10" s="1"/>
  <c r="T9" i="10"/>
  <c r="T4" i="10" s="1"/>
  <c r="U9" i="10"/>
  <c r="U4" i="10" s="1"/>
  <c r="V9" i="10"/>
  <c r="V4" i="10" s="1"/>
  <c r="W9" i="10"/>
  <c r="W4" i="10" s="1"/>
  <c r="X9" i="10"/>
  <c r="X4" i="10" s="1"/>
  <c r="Y9" i="10"/>
  <c r="Y4" i="10" s="1"/>
  <c r="Z9" i="10"/>
  <c r="Z4" i="10" s="1"/>
  <c r="AA9" i="10"/>
  <c r="AA4" i="10" s="1"/>
  <c r="AB9" i="10"/>
  <c r="AB4" i="10" s="1"/>
  <c r="AC9" i="10"/>
  <c r="AC4" i="10" s="1"/>
  <c r="AD9" i="10"/>
  <c r="AD4" i="10" s="1"/>
  <c r="AE9" i="10"/>
  <c r="AE4" i="10" s="1"/>
  <c r="AF9" i="10"/>
  <c r="AF4" i="10" s="1"/>
  <c r="AG9" i="10"/>
  <c r="AG4" i="10" s="1"/>
  <c r="AH9" i="10"/>
  <c r="AH4" i="10" s="1"/>
  <c r="AI9" i="10"/>
  <c r="AI4" i="10" s="1"/>
  <c r="AJ9" i="10"/>
  <c r="AJ4" i="10" s="1"/>
  <c r="AK9" i="10"/>
  <c r="AK4" i="10" s="1"/>
  <c r="AL9" i="10"/>
  <c r="AL4" i="10" s="1"/>
  <c r="AM9" i="10"/>
  <c r="AM4" i="10" s="1"/>
  <c r="AN9" i="10"/>
  <c r="AN4" i="10" s="1"/>
  <c r="AO9" i="10"/>
  <c r="AO4" i="10" s="1"/>
  <c r="AP9" i="10"/>
  <c r="AP4" i="10" s="1"/>
  <c r="AQ9" i="10"/>
  <c r="AQ4" i="10" s="1"/>
  <c r="AR9" i="10"/>
  <c r="AR4" i="10" s="1"/>
  <c r="AS9" i="10"/>
  <c r="AS4" i="10" s="1"/>
  <c r="AT9" i="10"/>
  <c r="AT4" i="10" s="1"/>
  <c r="AU9" i="10"/>
  <c r="AU4" i="10" s="1"/>
  <c r="AV9" i="10"/>
  <c r="AV4" i="10" s="1"/>
  <c r="AW9" i="10"/>
  <c r="AW4" i="10" s="1"/>
  <c r="AX9" i="10"/>
  <c r="AX4" i="10" s="1"/>
  <c r="AY9" i="10"/>
  <c r="AY4" i="10" s="1"/>
  <c r="AZ9" i="10"/>
  <c r="AZ4" i="10" s="1"/>
  <c r="BA9" i="10"/>
  <c r="BA4" i="10" s="1"/>
  <c r="BB9" i="10"/>
  <c r="BB4" i="10" s="1"/>
  <c r="BC9" i="10"/>
  <c r="BC4" i="10" s="1"/>
  <c r="BD9" i="10"/>
  <c r="BD4" i="10" s="1"/>
  <c r="BE9" i="10"/>
  <c r="BE4" i="10" s="1"/>
  <c r="BF9" i="10"/>
  <c r="BF4" i="10" s="1"/>
  <c r="BG9" i="10"/>
  <c r="BG4" i="10" s="1"/>
  <c r="BH9" i="10"/>
  <c r="BH4" i="10" s="1"/>
  <c r="BI9" i="10"/>
  <c r="BI4" i="10" s="1"/>
  <c r="BJ9" i="10"/>
  <c r="BJ4" i="10" s="1"/>
  <c r="BK9" i="10"/>
  <c r="BK4" i="10" s="1"/>
  <c r="BL9" i="10"/>
  <c r="BL4" i="10" s="1"/>
  <c r="BM9" i="10"/>
  <c r="BM4" i="10" s="1"/>
  <c r="BN9" i="10"/>
  <c r="BN4" i="10" s="1"/>
  <c r="BO9" i="10"/>
  <c r="BO4" i="10" s="1"/>
  <c r="BP9" i="10"/>
  <c r="BP4" i="10" s="1"/>
  <c r="BQ9" i="10"/>
  <c r="BQ4" i="10" s="1"/>
  <c r="D8" i="10"/>
  <c r="D9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V11" i="10"/>
  <c r="W11" i="10"/>
  <c r="X11" i="10"/>
  <c r="Y11" i="10"/>
  <c r="Z11" i="10"/>
  <c r="AA11" i="10"/>
  <c r="AB11" i="10"/>
  <c r="AC11" i="10"/>
  <c r="AD11" i="10"/>
  <c r="AE11" i="10"/>
  <c r="AF11" i="10"/>
  <c r="AG11" i="10"/>
  <c r="AH11" i="10"/>
  <c r="AI11" i="10"/>
  <c r="AJ11" i="10"/>
  <c r="AK11" i="10"/>
  <c r="AL11" i="10"/>
  <c r="AM11" i="10"/>
  <c r="AN11" i="10"/>
  <c r="AO11" i="10"/>
  <c r="AP11" i="10"/>
  <c r="AQ11" i="10"/>
  <c r="AR11" i="10"/>
  <c r="AS11" i="10"/>
  <c r="AT11" i="10"/>
  <c r="AU11" i="10"/>
  <c r="AV11" i="10"/>
  <c r="AW11" i="10"/>
  <c r="AX11" i="10"/>
  <c r="AY11" i="10"/>
  <c r="AZ11" i="10"/>
  <c r="BA11" i="10"/>
  <c r="BB11" i="10"/>
  <c r="BC11" i="10"/>
  <c r="BD11" i="10"/>
  <c r="BE11" i="10"/>
  <c r="BF11" i="10"/>
  <c r="BG11" i="10"/>
  <c r="BH11" i="10"/>
  <c r="BI11" i="10"/>
  <c r="BJ11" i="10"/>
  <c r="BK11" i="10"/>
  <c r="BL11" i="10"/>
  <c r="BM11" i="10"/>
  <c r="BN11" i="10"/>
  <c r="BO11" i="10"/>
  <c r="BP11" i="10"/>
  <c r="BQ11" i="10"/>
  <c r="E13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S13" i="10"/>
  <c r="T13" i="10"/>
  <c r="U13" i="10"/>
  <c r="V13" i="10"/>
  <c r="W13" i="10"/>
  <c r="X13" i="10"/>
  <c r="Y13" i="10"/>
  <c r="Z13" i="10"/>
  <c r="AA13" i="10"/>
  <c r="AB13" i="10"/>
  <c r="AC13" i="10"/>
  <c r="AD13" i="10"/>
  <c r="AE13" i="10"/>
  <c r="AF13" i="10"/>
  <c r="AG13" i="10"/>
  <c r="AH13" i="10"/>
  <c r="AI13" i="10"/>
  <c r="AJ13" i="10"/>
  <c r="AK13" i="10"/>
  <c r="AL13" i="10"/>
  <c r="AM13" i="10"/>
  <c r="AN13" i="10"/>
  <c r="AO13" i="10"/>
  <c r="AP13" i="10"/>
  <c r="AQ13" i="10"/>
  <c r="AR13" i="10"/>
  <c r="AS13" i="10"/>
  <c r="AT13" i="10"/>
  <c r="AU13" i="10"/>
  <c r="AV13" i="10"/>
  <c r="AW13" i="10"/>
  <c r="AX13" i="10"/>
  <c r="AY13" i="10"/>
  <c r="AZ13" i="10"/>
  <c r="BA13" i="10"/>
  <c r="BB13" i="10"/>
  <c r="BC13" i="10"/>
  <c r="BD13" i="10"/>
  <c r="BE13" i="10"/>
  <c r="BF13" i="10"/>
  <c r="BG13" i="10"/>
  <c r="BH13" i="10"/>
  <c r="BI13" i="10"/>
  <c r="BJ13" i="10"/>
  <c r="BK13" i="10"/>
  <c r="BL13" i="10"/>
  <c r="BM13" i="10"/>
  <c r="BN13" i="10"/>
  <c r="BO13" i="10"/>
  <c r="BP13" i="10"/>
  <c r="BQ13" i="10"/>
  <c r="E14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V14" i="10"/>
  <c r="W14" i="10"/>
  <c r="X14" i="10"/>
  <c r="Y14" i="10"/>
  <c r="Z14" i="10"/>
  <c r="AA14" i="10"/>
  <c r="AB14" i="10"/>
  <c r="AC14" i="10"/>
  <c r="AD14" i="10"/>
  <c r="AE14" i="10"/>
  <c r="AF14" i="10"/>
  <c r="AG14" i="10"/>
  <c r="AH14" i="10"/>
  <c r="AI14" i="10"/>
  <c r="AJ14" i="10"/>
  <c r="AK14" i="10"/>
  <c r="AL14" i="10"/>
  <c r="AM14" i="10"/>
  <c r="AN14" i="10"/>
  <c r="AO14" i="10"/>
  <c r="AP14" i="10"/>
  <c r="AQ14" i="10"/>
  <c r="AR14" i="10"/>
  <c r="AS14" i="10"/>
  <c r="AT14" i="10"/>
  <c r="AU14" i="10"/>
  <c r="AV14" i="10"/>
  <c r="AW14" i="10"/>
  <c r="AX14" i="10"/>
  <c r="AY14" i="10"/>
  <c r="AZ14" i="10"/>
  <c r="BA14" i="10"/>
  <c r="BB14" i="10"/>
  <c r="BC14" i="10"/>
  <c r="BD14" i="10"/>
  <c r="BE14" i="10"/>
  <c r="BF14" i="10"/>
  <c r="BG14" i="10"/>
  <c r="BH14" i="10"/>
  <c r="BI14" i="10"/>
  <c r="BJ14" i="10"/>
  <c r="BK14" i="10"/>
  <c r="BL14" i="10"/>
  <c r="BM14" i="10"/>
  <c r="BN14" i="10"/>
  <c r="BO14" i="10"/>
  <c r="BP14" i="10"/>
  <c r="BQ14" i="10"/>
  <c r="E15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R15" i="10"/>
  <c r="S15" i="10"/>
  <c r="T15" i="10"/>
  <c r="U15" i="10"/>
  <c r="V15" i="10"/>
  <c r="W15" i="10"/>
  <c r="X15" i="10"/>
  <c r="Y15" i="10"/>
  <c r="Z15" i="10"/>
  <c r="AA15" i="10"/>
  <c r="AB15" i="10"/>
  <c r="AC15" i="10"/>
  <c r="AD15" i="10"/>
  <c r="AE15" i="10"/>
  <c r="AF15" i="10"/>
  <c r="AG15" i="10"/>
  <c r="AH15" i="10"/>
  <c r="AI15" i="10"/>
  <c r="AJ15" i="10"/>
  <c r="AK15" i="10"/>
  <c r="AL15" i="10"/>
  <c r="AM15" i="10"/>
  <c r="AN15" i="10"/>
  <c r="AO15" i="10"/>
  <c r="AP15" i="10"/>
  <c r="AQ15" i="10"/>
  <c r="AR15" i="10"/>
  <c r="AS15" i="10"/>
  <c r="AT15" i="10"/>
  <c r="AU15" i="10"/>
  <c r="AV15" i="10"/>
  <c r="AW15" i="10"/>
  <c r="AX15" i="10"/>
  <c r="AY15" i="10"/>
  <c r="AZ15" i="10"/>
  <c r="BA15" i="10"/>
  <c r="BB15" i="10"/>
  <c r="BC15" i="10"/>
  <c r="BD15" i="10"/>
  <c r="BE15" i="10"/>
  <c r="BF15" i="10"/>
  <c r="BG15" i="10"/>
  <c r="BH15" i="10"/>
  <c r="BI15" i="10"/>
  <c r="BJ15" i="10"/>
  <c r="BK15" i="10"/>
  <c r="BL15" i="10"/>
  <c r="BM15" i="10"/>
  <c r="BN15" i="10"/>
  <c r="BO15" i="10"/>
  <c r="BP15" i="10"/>
  <c r="BQ15" i="10"/>
  <c r="E16" i="10"/>
  <c r="F16" i="10"/>
  <c r="G16" i="10"/>
  <c r="H16" i="10"/>
  <c r="I16" i="10"/>
  <c r="J16" i="10"/>
  <c r="K16" i="10"/>
  <c r="L16" i="10"/>
  <c r="M16" i="10"/>
  <c r="N16" i="10"/>
  <c r="O16" i="10"/>
  <c r="P16" i="10"/>
  <c r="Q16" i="10"/>
  <c r="R16" i="10"/>
  <c r="S16" i="10"/>
  <c r="T16" i="10"/>
  <c r="U16" i="10"/>
  <c r="V16" i="10"/>
  <c r="W16" i="10"/>
  <c r="X16" i="10"/>
  <c r="Y16" i="10"/>
  <c r="Z16" i="10"/>
  <c r="AA16" i="10"/>
  <c r="AB16" i="10"/>
  <c r="AC16" i="10"/>
  <c r="AD16" i="10"/>
  <c r="AE16" i="10"/>
  <c r="AF16" i="10"/>
  <c r="AG16" i="10"/>
  <c r="AH16" i="10"/>
  <c r="AI16" i="10"/>
  <c r="AJ16" i="10"/>
  <c r="AK16" i="10"/>
  <c r="AL16" i="10"/>
  <c r="AM16" i="10"/>
  <c r="AN16" i="10"/>
  <c r="AO16" i="10"/>
  <c r="AP16" i="10"/>
  <c r="AQ16" i="10"/>
  <c r="AR16" i="10"/>
  <c r="AS16" i="10"/>
  <c r="AT16" i="10"/>
  <c r="AU16" i="10"/>
  <c r="AV16" i="10"/>
  <c r="AW16" i="10"/>
  <c r="AX16" i="10"/>
  <c r="AY16" i="10"/>
  <c r="AZ16" i="10"/>
  <c r="BA16" i="10"/>
  <c r="BB16" i="10"/>
  <c r="BC16" i="10"/>
  <c r="BD16" i="10"/>
  <c r="BE16" i="10"/>
  <c r="BF16" i="10"/>
  <c r="BG16" i="10"/>
  <c r="BH16" i="10"/>
  <c r="BI16" i="10"/>
  <c r="BJ16" i="10"/>
  <c r="BK16" i="10"/>
  <c r="BL16" i="10"/>
  <c r="BM16" i="10"/>
  <c r="BN16" i="10"/>
  <c r="BO16" i="10"/>
  <c r="BP16" i="10"/>
  <c r="BQ16" i="10"/>
  <c r="E17" i="10"/>
  <c r="F17" i="10"/>
  <c r="G17" i="10"/>
  <c r="H17" i="10"/>
  <c r="I17" i="10"/>
  <c r="J17" i="10"/>
  <c r="K17" i="10"/>
  <c r="L17" i="10"/>
  <c r="M17" i="10"/>
  <c r="N17" i="10"/>
  <c r="O17" i="10"/>
  <c r="P17" i="10"/>
  <c r="Q17" i="10"/>
  <c r="R17" i="10"/>
  <c r="S17" i="10"/>
  <c r="T17" i="10"/>
  <c r="U17" i="10"/>
  <c r="V17" i="10"/>
  <c r="W17" i="10"/>
  <c r="X17" i="10"/>
  <c r="Y17" i="10"/>
  <c r="Z17" i="10"/>
  <c r="AA17" i="10"/>
  <c r="AB17" i="10"/>
  <c r="AC17" i="10"/>
  <c r="AD17" i="10"/>
  <c r="AE17" i="10"/>
  <c r="AF17" i="10"/>
  <c r="AG17" i="10"/>
  <c r="AH17" i="10"/>
  <c r="AI17" i="10"/>
  <c r="AJ17" i="10"/>
  <c r="AK17" i="10"/>
  <c r="AL17" i="10"/>
  <c r="AM17" i="10"/>
  <c r="AN17" i="10"/>
  <c r="AO17" i="10"/>
  <c r="AP17" i="10"/>
  <c r="AQ17" i="10"/>
  <c r="AR17" i="10"/>
  <c r="AS17" i="10"/>
  <c r="AT17" i="10"/>
  <c r="AU17" i="10"/>
  <c r="AV17" i="10"/>
  <c r="AW17" i="10"/>
  <c r="AX17" i="10"/>
  <c r="AY17" i="10"/>
  <c r="AZ17" i="10"/>
  <c r="BA17" i="10"/>
  <c r="BB17" i="10"/>
  <c r="BC17" i="10"/>
  <c r="BD17" i="10"/>
  <c r="BE17" i="10"/>
  <c r="BF17" i="10"/>
  <c r="BG17" i="10"/>
  <c r="BH17" i="10"/>
  <c r="BI17" i="10"/>
  <c r="BJ17" i="10"/>
  <c r="BK17" i="10"/>
  <c r="BL17" i="10"/>
  <c r="BM17" i="10"/>
  <c r="BN17" i="10"/>
  <c r="BO17" i="10"/>
  <c r="BP17" i="10"/>
  <c r="BQ17" i="10"/>
  <c r="E18" i="10"/>
  <c r="F18" i="10"/>
  <c r="G18" i="10"/>
  <c r="H18" i="10"/>
  <c r="I18" i="10"/>
  <c r="J18" i="10"/>
  <c r="K18" i="10"/>
  <c r="L18" i="10"/>
  <c r="M18" i="10"/>
  <c r="N18" i="10"/>
  <c r="O18" i="10"/>
  <c r="P18" i="10"/>
  <c r="Q18" i="10"/>
  <c r="R18" i="10"/>
  <c r="S18" i="10"/>
  <c r="T18" i="10"/>
  <c r="U18" i="10"/>
  <c r="V18" i="10"/>
  <c r="W18" i="10"/>
  <c r="X18" i="10"/>
  <c r="Y18" i="10"/>
  <c r="Z18" i="10"/>
  <c r="AA18" i="10"/>
  <c r="AB18" i="10"/>
  <c r="AC18" i="10"/>
  <c r="AD18" i="10"/>
  <c r="AE18" i="10"/>
  <c r="AF18" i="10"/>
  <c r="AG18" i="10"/>
  <c r="AH18" i="10"/>
  <c r="AI18" i="10"/>
  <c r="AJ18" i="10"/>
  <c r="AK18" i="10"/>
  <c r="AL18" i="10"/>
  <c r="AM18" i="10"/>
  <c r="AN18" i="10"/>
  <c r="AO18" i="10"/>
  <c r="AP18" i="10"/>
  <c r="AQ18" i="10"/>
  <c r="AR18" i="10"/>
  <c r="AS18" i="10"/>
  <c r="AT18" i="10"/>
  <c r="AU18" i="10"/>
  <c r="AV18" i="10"/>
  <c r="AW18" i="10"/>
  <c r="AX18" i="10"/>
  <c r="AY18" i="10"/>
  <c r="AZ18" i="10"/>
  <c r="BA18" i="10"/>
  <c r="BB18" i="10"/>
  <c r="BC18" i="10"/>
  <c r="BD18" i="10"/>
  <c r="BE18" i="10"/>
  <c r="BF18" i="10"/>
  <c r="BG18" i="10"/>
  <c r="BH18" i="10"/>
  <c r="BI18" i="10"/>
  <c r="BJ18" i="10"/>
  <c r="BK18" i="10"/>
  <c r="BL18" i="10"/>
  <c r="BM18" i="10"/>
  <c r="BN18" i="10"/>
  <c r="BO18" i="10"/>
  <c r="BP18" i="10"/>
  <c r="BQ18" i="10"/>
  <c r="E19" i="10"/>
  <c r="F19" i="10"/>
  <c r="G19" i="10"/>
  <c r="H19" i="10"/>
  <c r="I19" i="10"/>
  <c r="J19" i="10"/>
  <c r="K19" i="10"/>
  <c r="L19" i="10"/>
  <c r="M19" i="10"/>
  <c r="N19" i="10"/>
  <c r="O19" i="10"/>
  <c r="P19" i="10"/>
  <c r="Q19" i="10"/>
  <c r="R19" i="10"/>
  <c r="S19" i="10"/>
  <c r="T19" i="10"/>
  <c r="U19" i="10"/>
  <c r="V19" i="10"/>
  <c r="W19" i="10"/>
  <c r="X19" i="10"/>
  <c r="Y19" i="10"/>
  <c r="Z19" i="10"/>
  <c r="AA19" i="10"/>
  <c r="AB19" i="10"/>
  <c r="AC19" i="10"/>
  <c r="AD19" i="10"/>
  <c r="AE19" i="10"/>
  <c r="AF19" i="10"/>
  <c r="AG19" i="10"/>
  <c r="AH19" i="10"/>
  <c r="AI19" i="10"/>
  <c r="AJ19" i="10"/>
  <c r="AK19" i="10"/>
  <c r="AL19" i="10"/>
  <c r="AM19" i="10"/>
  <c r="AN19" i="10"/>
  <c r="AO19" i="10"/>
  <c r="AP19" i="10"/>
  <c r="AQ19" i="10"/>
  <c r="AR19" i="10"/>
  <c r="AS19" i="10"/>
  <c r="AT19" i="10"/>
  <c r="AU19" i="10"/>
  <c r="AV19" i="10"/>
  <c r="AW19" i="10"/>
  <c r="AX19" i="10"/>
  <c r="AY19" i="10"/>
  <c r="AZ19" i="10"/>
  <c r="BA19" i="10"/>
  <c r="BB19" i="10"/>
  <c r="BC19" i="10"/>
  <c r="BD19" i="10"/>
  <c r="BE19" i="10"/>
  <c r="BF19" i="10"/>
  <c r="BG19" i="10"/>
  <c r="BH19" i="10"/>
  <c r="BI19" i="10"/>
  <c r="BJ19" i="10"/>
  <c r="BK19" i="10"/>
  <c r="BL19" i="10"/>
  <c r="BM19" i="10"/>
  <c r="BN19" i="10"/>
  <c r="BO19" i="10"/>
  <c r="BP19" i="10"/>
  <c r="BQ19" i="10"/>
  <c r="E21" i="10"/>
  <c r="F21" i="10"/>
  <c r="G21" i="10"/>
  <c r="H21" i="10"/>
  <c r="I21" i="10"/>
  <c r="J21" i="10"/>
  <c r="K21" i="10"/>
  <c r="L21" i="10"/>
  <c r="M21" i="10"/>
  <c r="N21" i="10"/>
  <c r="O21" i="10"/>
  <c r="P21" i="10"/>
  <c r="Q21" i="10"/>
  <c r="R21" i="10"/>
  <c r="S21" i="10"/>
  <c r="T21" i="10"/>
  <c r="U21" i="10"/>
  <c r="V21" i="10"/>
  <c r="W21" i="10"/>
  <c r="X21" i="10"/>
  <c r="Y21" i="10"/>
  <c r="Z21" i="10"/>
  <c r="AA21" i="10"/>
  <c r="AB21" i="10"/>
  <c r="AC21" i="10"/>
  <c r="AD21" i="10"/>
  <c r="AE21" i="10"/>
  <c r="AF21" i="10"/>
  <c r="AG21" i="10"/>
  <c r="AH21" i="10"/>
  <c r="AI21" i="10"/>
  <c r="AJ21" i="10"/>
  <c r="AK21" i="10"/>
  <c r="AL21" i="10"/>
  <c r="AM21" i="10"/>
  <c r="AN21" i="10"/>
  <c r="AO21" i="10"/>
  <c r="AP21" i="10"/>
  <c r="AQ21" i="10"/>
  <c r="AR21" i="10"/>
  <c r="AS21" i="10"/>
  <c r="AT21" i="10"/>
  <c r="AU21" i="10"/>
  <c r="AV21" i="10"/>
  <c r="AW21" i="10"/>
  <c r="AX21" i="10"/>
  <c r="AY21" i="10"/>
  <c r="AZ21" i="10"/>
  <c r="BA21" i="10"/>
  <c r="BB21" i="10"/>
  <c r="BC21" i="10"/>
  <c r="BD21" i="10"/>
  <c r="BE21" i="10"/>
  <c r="BF21" i="10"/>
  <c r="BG21" i="10"/>
  <c r="BH21" i="10"/>
  <c r="BI21" i="10"/>
  <c r="BJ21" i="10"/>
  <c r="BK21" i="10"/>
  <c r="BL21" i="10"/>
  <c r="BM21" i="10"/>
  <c r="BN21" i="10"/>
  <c r="BO21" i="10"/>
  <c r="BP21" i="10"/>
  <c r="BQ21" i="10"/>
  <c r="E22" i="10"/>
  <c r="F22" i="10"/>
  <c r="G22" i="10"/>
  <c r="H22" i="10"/>
  <c r="I22" i="10"/>
  <c r="J22" i="10"/>
  <c r="K22" i="10"/>
  <c r="L22" i="10"/>
  <c r="M22" i="10"/>
  <c r="N22" i="10"/>
  <c r="O22" i="10"/>
  <c r="P22" i="10"/>
  <c r="Q22" i="10"/>
  <c r="R22" i="10"/>
  <c r="S22" i="10"/>
  <c r="T22" i="10"/>
  <c r="U22" i="10"/>
  <c r="V22" i="10"/>
  <c r="W22" i="10"/>
  <c r="X22" i="10"/>
  <c r="Y22" i="10"/>
  <c r="Z22" i="10"/>
  <c r="AA22" i="10"/>
  <c r="AB22" i="10"/>
  <c r="AC22" i="10"/>
  <c r="AD22" i="10"/>
  <c r="AE22" i="10"/>
  <c r="AF22" i="10"/>
  <c r="AG22" i="10"/>
  <c r="AH22" i="10"/>
  <c r="AI22" i="10"/>
  <c r="AJ22" i="10"/>
  <c r="AK22" i="10"/>
  <c r="AL22" i="10"/>
  <c r="AM22" i="10"/>
  <c r="AN22" i="10"/>
  <c r="AO22" i="10"/>
  <c r="AP22" i="10"/>
  <c r="AQ22" i="10"/>
  <c r="AR22" i="10"/>
  <c r="AS22" i="10"/>
  <c r="AT22" i="10"/>
  <c r="AU22" i="10"/>
  <c r="AV22" i="10"/>
  <c r="AW22" i="10"/>
  <c r="AX22" i="10"/>
  <c r="AY22" i="10"/>
  <c r="AZ22" i="10"/>
  <c r="BA22" i="10"/>
  <c r="BB22" i="10"/>
  <c r="BC22" i="10"/>
  <c r="BD22" i="10"/>
  <c r="BE22" i="10"/>
  <c r="BF22" i="10"/>
  <c r="BG22" i="10"/>
  <c r="BH22" i="10"/>
  <c r="BI22" i="10"/>
  <c r="BJ22" i="10"/>
  <c r="BK22" i="10"/>
  <c r="BL22" i="10"/>
  <c r="BM22" i="10"/>
  <c r="BN22" i="10"/>
  <c r="BO22" i="10"/>
  <c r="BP22" i="10"/>
  <c r="BQ22" i="10"/>
  <c r="E23" i="10"/>
  <c r="F23" i="10"/>
  <c r="G23" i="10"/>
  <c r="H23" i="10"/>
  <c r="I23" i="10"/>
  <c r="J23" i="10"/>
  <c r="K23" i="10"/>
  <c r="L23" i="10"/>
  <c r="M23" i="10"/>
  <c r="N23" i="10"/>
  <c r="O23" i="10"/>
  <c r="P23" i="10"/>
  <c r="Q23" i="10"/>
  <c r="R23" i="10"/>
  <c r="S23" i="10"/>
  <c r="T23" i="10"/>
  <c r="U23" i="10"/>
  <c r="V23" i="10"/>
  <c r="W23" i="10"/>
  <c r="X23" i="10"/>
  <c r="Y23" i="10"/>
  <c r="Z23" i="10"/>
  <c r="AA23" i="10"/>
  <c r="AB23" i="10"/>
  <c r="AC23" i="10"/>
  <c r="AD23" i="10"/>
  <c r="AE23" i="10"/>
  <c r="AF23" i="10"/>
  <c r="AG23" i="10"/>
  <c r="AH23" i="10"/>
  <c r="AI23" i="10"/>
  <c r="AJ23" i="10"/>
  <c r="AK23" i="10"/>
  <c r="AL23" i="10"/>
  <c r="AM23" i="10"/>
  <c r="AN23" i="10"/>
  <c r="AO23" i="10"/>
  <c r="AP23" i="10"/>
  <c r="AQ23" i="10"/>
  <c r="AR23" i="10"/>
  <c r="AS23" i="10"/>
  <c r="AT23" i="10"/>
  <c r="AU23" i="10"/>
  <c r="AV23" i="10"/>
  <c r="AW23" i="10"/>
  <c r="AX23" i="10"/>
  <c r="AY23" i="10"/>
  <c r="AZ23" i="10"/>
  <c r="BA23" i="10"/>
  <c r="BB23" i="10"/>
  <c r="BC23" i="10"/>
  <c r="BD23" i="10"/>
  <c r="BE23" i="10"/>
  <c r="BF23" i="10"/>
  <c r="BG23" i="10"/>
  <c r="BH23" i="10"/>
  <c r="BI23" i="10"/>
  <c r="BJ23" i="10"/>
  <c r="BK23" i="10"/>
  <c r="BL23" i="10"/>
  <c r="BM23" i="10"/>
  <c r="BN23" i="10"/>
  <c r="BO23" i="10"/>
  <c r="BP23" i="10"/>
  <c r="BQ23" i="10"/>
  <c r="E24" i="10"/>
  <c r="F24" i="10"/>
  <c r="G24" i="10"/>
  <c r="H24" i="10"/>
  <c r="I24" i="10"/>
  <c r="J24" i="10"/>
  <c r="K24" i="10"/>
  <c r="L24" i="10"/>
  <c r="M24" i="10"/>
  <c r="N24" i="10"/>
  <c r="O24" i="10"/>
  <c r="P24" i="10"/>
  <c r="Q24" i="10"/>
  <c r="R24" i="10"/>
  <c r="S24" i="10"/>
  <c r="T24" i="10"/>
  <c r="U24" i="10"/>
  <c r="V24" i="10"/>
  <c r="W24" i="10"/>
  <c r="X24" i="10"/>
  <c r="Y24" i="10"/>
  <c r="Z24" i="10"/>
  <c r="AA24" i="10"/>
  <c r="AB24" i="10"/>
  <c r="AC24" i="10"/>
  <c r="AD24" i="10"/>
  <c r="AE24" i="10"/>
  <c r="AF24" i="10"/>
  <c r="AG24" i="10"/>
  <c r="AH24" i="10"/>
  <c r="AI24" i="10"/>
  <c r="AJ24" i="10"/>
  <c r="AK24" i="10"/>
  <c r="AL24" i="10"/>
  <c r="AM24" i="10"/>
  <c r="AN24" i="10"/>
  <c r="AO24" i="10"/>
  <c r="AP24" i="10"/>
  <c r="AQ24" i="10"/>
  <c r="AR24" i="10"/>
  <c r="AS24" i="10"/>
  <c r="AT24" i="10"/>
  <c r="AU24" i="10"/>
  <c r="AV24" i="10"/>
  <c r="AW24" i="10"/>
  <c r="AX24" i="10"/>
  <c r="AY24" i="10"/>
  <c r="AZ24" i="10"/>
  <c r="BA24" i="10"/>
  <c r="BB24" i="10"/>
  <c r="BC24" i="10"/>
  <c r="BD24" i="10"/>
  <c r="BE24" i="10"/>
  <c r="BF24" i="10"/>
  <c r="BG24" i="10"/>
  <c r="BH24" i="10"/>
  <c r="BI24" i="10"/>
  <c r="BJ24" i="10"/>
  <c r="BK24" i="10"/>
  <c r="BL24" i="10"/>
  <c r="BM24" i="10"/>
  <c r="BN24" i="10"/>
  <c r="BO24" i="10"/>
  <c r="BP24" i="10"/>
  <c r="BQ24" i="10"/>
  <c r="E25" i="10"/>
  <c r="F25" i="10"/>
  <c r="G25" i="10"/>
  <c r="H25" i="10"/>
  <c r="I25" i="10"/>
  <c r="J25" i="10"/>
  <c r="K25" i="10"/>
  <c r="L25" i="10"/>
  <c r="M25" i="10"/>
  <c r="N25" i="10"/>
  <c r="O25" i="10"/>
  <c r="P25" i="10"/>
  <c r="Q25" i="10"/>
  <c r="R25" i="10"/>
  <c r="S25" i="10"/>
  <c r="T25" i="10"/>
  <c r="U25" i="10"/>
  <c r="V25" i="10"/>
  <c r="W25" i="10"/>
  <c r="X25" i="10"/>
  <c r="Y25" i="10"/>
  <c r="Z25" i="10"/>
  <c r="AA25" i="10"/>
  <c r="AB25" i="10"/>
  <c r="AC25" i="10"/>
  <c r="AD25" i="10"/>
  <c r="AE25" i="10"/>
  <c r="AF25" i="10"/>
  <c r="AG25" i="10"/>
  <c r="AH25" i="10"/>
  <c r="AI25" i="10"/>
  <c r="AJ25" i="10"/>
  <c r="AK25" i="10"/>
  <c r="AL25" i="10"/>
  <c r="AM25" i="10"/>
  <c r="AN25" i="10"/>
  <c r="AO25" i="10"/>
  <c r="AP25" i="10"/>
  <c r="AQ25" i="10"/>
  <c r="AR25" i="10"/>
  <c r="AS25" i="10"/>
  <c r="AT25" i="10"/>
  <c r="AU25" i="10"/>
  <c r="AV25" i="10"/>
  <c r="AW25" i="10"/>
  <c r="AX25" i="10"/>
  <c r="AY25" i="10"/>
  <c r="AZ25" i="10"/>
  <c r="BA25" i="10"/>
  <c r="BB25" i="10"/>
  <c r="BC25" i="10"/>
  <c r="BD25" i="10"/>
  <c r="BE25" i="10"/>
  <c r="BF25" i="10"/>
  <c r="BG25" i="10"/>
  <c r="BH25" i="10"/>
  <c r="BI25" i="10"/>
  <c r="BJ25" i="10"/>
  <c r="BK25" i="10"/>
  <c r="BL25" i="10"/>
  <c r="BM25" i="10"/>
  <c r="BN25" i="10"/>
  <c r="BO25" i="10"/>
  <c r="BP25" i="10"/>
  <c r="BQ25" i="10"/>
  <c r="E26" i="10"/>
  <c r="F26" i="10"/>
  <c r="G26" i="10"/>
  <c r="H26" i="10"/>
  <c r="I26" i="10"/>
  <c r="J26" i="10"/>
  <c r="K26" i="10"/>
  <c r="L26" i="10"/>
  <c r="M26" i="10"/>
  <c r="N26" i="10"/>
  <c r="O26" i="10"/>
  <c r="P26" i="10"/>
  <c r="Q26" i="10"/>
  <c r="R26" i="10"/>
  <c r="S26" i="10"/>
  <c r="T26" i="10"/>
  <c r="U26" i="10"/>
  <c r="V26" i="10"/>
  <c r="W26" i="10"/>
  <c r="X26" i="10"/>
  <c r="Y26" i="10"/>
  <c r="Z26" i="10"/>
  <c r="AA26" i="10"/>
  <c r="AB26" i="10"/>
  <c r="AC26" i="10"/>
  <c r="AD26" i="10"/>
  <c r="AE26" i="10"/>
  <c r="AF26" i="10"/>
  <c r="AG26" i="10"/>
  <c r="AH26" i="10"/>
  <c r="AI26" i="10"/>
  <c r="AJ26" i="10"/>
  <c r="AK26" i="10"/>
  <c r="AL26" i="10"/>
  <c r="AM26" i="10"/>
  <c r="AN26" i="10"/>
  <c r="AO26" i="10"/>
  <c r="AP26" i="10"/>
  <c r="AQ26" i="10"/>
  <c r="AR26" i="10"/>
  <c r="AS26" i="10"/>
  <c r="AT26" i="10"/>
  <c r="AU26" i="10"/>
  <c r="AV26" i="10"/>
  <c r="AW26" i="10"/>
  <c r="AX26" i="10"/>
  <c r="AY26" i="10"/>
  <c r="AZ26" i="10"/>
  <c r="BA26" i="10"/>
  <c r="BB26" i="10"/>
  <c r="BC26" i="10"/>
  <c r="BD26" i="10"/>
  <c r="BE26" i="10"/>
  <c r="BF26" i="10"/>
  <c r="BG26" i="10"/>
  <c r="BH26" i="10"/>
  <c r="BI26" i="10"/>
  <c r="BJ26" i="10"/>
  <c r="BK26" i="10"/>
  <c r="BL26" i="10"/>
  <c r="BM26" i="10"/>
  <c r="BN26" i="10"/>
  <c r="BO26" i="10"/>
  <c r="BP26" i="10"/>
  <c r="BQ26" i="10"/>
  <c r="E27" i="10"/>
  <c r="F27" i="10"/>
  <c r="G27" i="10"/>
  <c r="H27" i="10"/>
  <c r="I27" i="10"/>
  <c r="J27" i="10"/>
  <c r="K27" i="10"/>
  <c r="L27" i="10"/>
  <c r="M27" i="10"/>
  <c r="N27" i="10"/>
  <c r="O27" i="10"/>
  <c r="P27" i="10"/>
  <c r="Q27" i="10"/>
  <c r="R27" i="10"/>
  <c r="S27" i="10"/>
  <c r="T27" i="10"/>
  <c r="U27" i="10"/>
  <c r="V27" i="10"/>
  <c r="W27" i="10"/>
  <c r="X27" i="10"/>
  <c r="Y27" i="10"/>
  <c r="Z27" i="10"/>
  <c r="AA27" i="10"/>
  <c r="AB27" i="10"/>
  <c r="AC27" i="10"/>
  <c r="AD27" i="10"/>
  <c r="AE27" i="10"/>
  <c r="AF27" i="10"/>
  <c r="AG27" i="10"/>
  <c r="AH27" i="10"/>
  <c r="AI27" i="10"/>
  <c r="AJ27" i="10"/>
  <c r="AK27" i="10"/>
  <c r="AL27" i="10"/>
  <c r="AM27" i="10"/>
  <c r="AN27" i="10"/>
  <c r="AO27" i="10"/>
  <c r="AP27" i="10"/>
  <c r="AQ27" i="10"/>
  <c r="AR27" i="10"/>
  <c r="AS27" i="10"/>
  <c r="AT27" i="10"/>
  <c r="AU27" i="10"/>
  <c r="AV27" i="10"/>
  <c r="AW27" i="10"/>
  <c r="AX27" i="10"/>
  <c r="AY27" i="10"/>
  <c r="AZ27" i="10"/>
  <c r="BA27" i="10"/>
  <c r="BB27" i="10"/>
  <c r="BC27" i="10"/>
  <c r="BD27" i="10"/>
  <c r="BE27" i="10"/>
  <c r="BF27" i="10"/>
  <c r="BG27" i="10"/>
  <c r="BH27" i="10"/>
  <c r="BI27" i="10"/>
  <c r="BJ27" i="10"/>
  <c r="BK27" i="10"/>
  <c r="BL27" i="10"/>
  <c r="BM27" i="10"/>
  <c r="BN27" i="10"/>
  <c r="BO27" i="10"/>
  <c r="BP27" i="10"/>
  <c r="BQ27" i="10"/>
  <c r="E28" i="10"/>
  <c r="F28" i="10"/>
  <c r="G28" i="10"/>
  <c r="H28" i="10"/>
  <c r="I28" i="10"/>
  <c r="J28" i="10"/>
  <c r="K28" i="10"/>
  <c r="L28" i="10"/>
  <c r="M28" i="10"/>
  <c r="N28" i="10"/>
  <c r="O28" i="10"/>
  <c r="P28" i="10"/>
  <c r="Q28" i="10"/>
  <c r="R28" i="10"/>
  <c r="S28" i="10"/>
  <c r="T28" i="10"/>
  <c r="U28" i="10"/>
  <c r="V28" i="10"/>
  <c r="W28" i="10"/>
  <c r="X28" i="10"/>
  <c r="Y28" i="10"/>
  <c r="Z28" i="10"/>
  <c r="AA28" i="10"/>
  <c r="AB28" i="10"/>
  <c r="AC28" i="10"/>
  <c r="AD28" i="10"/>
  <c r="AE28" i="10"/>
  <c r="AF28" i="10"/>
  <c r="AG28" i="10"/>
  <c r="AH28" i="10"/>
  <c r="AI28" i="10"/>
  <c r="AJ28" i="10"/>
  <c r="AK28" i="10"/>
  <c r="AL28" i="10"/>
  <c r="AM28" i="10"/>
  <c r="AN28" i="10"/>
  <c r="AO28" i="10"/>
  <c r="AP28" i="10"/>
  <c r="AQ28" i="10"/>
  <c r="AR28" i="10"/>
  <c r="AS28" i="10"/>
  <c r="AT28" i="10"/>
  <c r="AU28" i="10"/>
  <c r="AV28" i="10"/>
  <c r="AW28" i="10"/>
  <c r="AX28" i="10"/>
  <c r="AY28" i="10"/>
  <c r="AZ28" i="10"/>
  <c r="BA28" i="10"/>
  <c r="BB28" i="10"/>
  <c r="BC28" i="10"/>
  <c r="BD28" i="10"/>
  <c r="BE28" i="10"/>
  <c r="BF28" i="10"/>
  <c r="BG28" i="10"/>
  <c r="BH28" i="10"/>
  <c r="BI28" i="10"/>
  <c r="BJ28" i="10"/>
  <c r="BK28" i="10"/>
  <c r="BL28" i="10"/>
  <c r="BM28" i="10"/>
  <c r="BN28" i="10"/>
  <c r="BO28" i="10"/>
  <c r="BP28" i="10"/>
  <c r="BQ28" i="10"/>
  <c r="E29" i="10"/>
  <c r="F29" i="10"/>
  <c r="G29" i="10"/>
  <c r="H29" i="10"/>
  <c r="I29" i="10"/>
  <c r="J29" i="10"/>
  <c r="K29" i="10"/>
  <c r="L29" i="10"/>
  <c r="M29" i="10"/>
  <c r="N29" i="10"/>
  <c r="O29" i="10"/>
  <c r="P29" i="10"/>
  <c r="Q29" i="10"/>
  <c r="R29" i="10"/>
  <c r="S29" i="10"/>
  <c r="T29" i="10"/>
  <c r="U29" i="10"/>
  <c r="V29" i="10"/>
  <c r="W29" i="10"/>
  <c r="X29" i="10"/>
  <c r="Y29" i="10"/>
  <c r="Z29" i="10"/>
  <c r="AA29" i="10"/>
  <c r="AB29" i="10"/>
  <c r="AC29" i="10"/>
  <c r="AD29" i="10"/>
  <c r="AE29" i="10"/>
  <c r="AF29" i="10"/>
  <c r="AG29" i="10"/>
  <c r="AH29" i="10"/>
  <c r="AI29" i="10"/>
  <c r="AJ29" i="10"/>
  <c r="AK29" i="10"/>
  <c r="AL29" i="10"/>
  <c r="AM29" i="10"/>
  <c r="AN29" i="10"/>
  <c r="AO29" i="10"/>
  <c r="AP29" i="10"/>
  <c r="AQ29" i="10"/>
  <c r="AR29" i="10"/>
  <c r="AS29" i="10"/>
  <c r="AT29" i="10"/>
  <c r="AU29" i="10"/>
  <c r="AV29" i="10"/>
  <c r="AW29" i="10"/>
  <c r="AX29" i="10"/>
  <c r="AY29" i="10"/>
  <c r="AZ29" i="10"/>
  <c r="BA29" i="10"/>
  <c r="BB29" i="10"/>
  <c r="BC29" i="10"/>
  <c r="BD29" i="10"/>
  <c r="BE29" i="10"/>
  <c r="BF29" i="10"/>
  <c r="BG29" i="10"/>
  <c r="BH29" i="10"/>
  <c r="BI29" i="10"/>
  <c r="BJ29" i="10"/>
  <c r="BK29" i="10"/>
  <c r="BL29" i="10"/>
  <c r="BM29" i="10"/>
  <c r="BN29" i="10"/>
  <c r="BO29" i="10"/>
  <c r="BP29" i="10"/>
  <c r="BQ29" i="10"/>
  <c r="E30" i="10"/>
  <c r="F30" i="10"/>
  <c r="G30" i="10"/>
  <c r="H30" i="10"/>
  <c r="I30" i="10"/>
  <c r="J30" i="10"/>
  <c r="K30" i="10"/>
  <c r="L30" i="10"/>
  <c r="M30" i="10"/>
  <c r="N30" i="10"/>
  <c r="O30" i="10"/>
  <c r="P30" i="10"/>
  <c r="Q30" i="10"/>
  <c r="R30" i="10"/>
  <c r="S30" i="10"/>
  <c r="T30" i="10"/>
  <c r="U30" i="10"/>
  <c r="V30" i="10"/>
  <c r="W30" i="10"/>
  <c r="X30" i="10"/>
  <c r="Y30" i="10"/>
  <c r="Z30" i="10"/>
  <c r="AA30" i="10"/>
  <c r="AB30" i="10"/>
  <c r="AC30" i="10"/>
  <c r="AD30" i="10"/>
  <c r="AE30" i="10"/>
  <c r="AF30" i="10"/>
  <c r="AG30" i="10"/>
  <c r="AH30" i="10"/>
  <c r="AI30" i="10"/>
  <c r="AJ30" i="10"/>
  <c r="AK30" i="10"/>
  <c r="AL30" i="10"/>
  <c r="AM30" i="10"/>
  <c r="AN30" i="10"/>
  <c r="AO30" i="10"/>
  <c r="AP30" i="10"/>
  <c r="AQ30" i="10"/>
  <c r="AR30" i="10"/>
  <c r="AS30" i="10"/>
  <c r="AT30" i="10"/>
  <c r="AU30" i="10"/>
  <c r="AV30" i="10"/>
  <c r="AW30" i="10"/>
  <c r="AX30" i="10"/>
  <c r="AY30" i="10"/>
  <c r="AZ30" i="10"/>
  <c r="BA30" i="10"/>
  <c r="BB30" i="10"/>
  <c r="BC30" i="10"/>
  <c r="BD30" i="10"/>
  <c r="BE30" i="10"/>
  <c r="BF30" i="10"/>
  <c r="BG30" i="10"/>
  <c r="BH30" i="10"/>
  <c r="BI30" i="10"/>
  <c r="BJ30" i="10"/>
  <c r="BK30" i="10"/>
  <c r="BL30" i="10"/>
  <c r="BM30" i="10"/>
  <c r="BN30" i="10"/>
  <c r="BO30" i="10"/>
  <c r="BP30" i="10"/>
  <c r="BQ30" i="10"/>
  <c r="E31" i="10"/>
  <c r="F31" i="10"/>
  <c r="G31" i="10"/>
  <c r="H31" i="10"/>
  <c r="I31" i="10"/>
  <c r="J31" i="10"/>
  <c r="K31" i="10"/>
  <c r="L31" i="10"/>
  <c r="M31" i="10"/>
  <c r="N31" i="10"/>
  <c r="O31" i="10"/>
  <c r="P31" i="10"/>
  <c r="Q31" i="10"/>
  <c r="R31" i="10"/>
  <c r="S31" i="10"/>
  <c r="T31" i="10"/>
  <c r="U31" i="10"/>
  <c r="V31" i="10"/>
  <c r="W31" i="10"/>
  <c r="X31" i="10"/>
  <c r="Y31" i="10"/>
  <c r="Z31" i="10"/>
  <c r="AA31" i="10"/>
  <c r="AB31" i="10"/>
  <c r="AC31" i="10"/>
  <c r="AD31" i="10"/>
  <c r="AE31" i="10"/>
  <c r="AF31" i="10"/>
  <c r="AG31" i="10"/>
  <c r="AH31" i="10"/>
  <c r="AI31" i="10"/>
  <c r="AJ31" i="10"/>
  <c r="AK31" i="10"/>
  <c r="AL31" i="10"/>
  <c r="AM31" i="10"/>
  <c r="AN31" i="10"/>
  <c r="AO31" i="10"/>
  <c r="AP31" i="10"/>
  <c r="AQ31" i="10"/>
  <c r="AR31" i="10"/>
  <c r="AS31" i="10"/>
  <c r="AT31" i="10"/>
  <c r="AU31" i="10"/>
  <c r="AV31" i="10"/>
  <c r="AW31" i="10"/>
  <c r="AX31" i="10"/>
  <c r="AY31" i="10"/>
  <c r="AZ31" i="10"/>
  <c r="BA31" i="10"/>
  <c r="BB31" i="10"/>
  <c r="BC31" i="10"/>
  <c r="BD31" i="10"/>
  <c r="BE31" i="10"/>
  <c r="BF31" i="10"/>
  <c r="BG31" i="10"/>
  <c r="BH31" i="10"/>
  <c r="BI31" i="10"/>
  <c r="BJ31" i="10"/>
  <c r="BK31" i="10"/>
  <c r="BL31" i="10"/>
  <c r="BM31" i="10"/>
  <c r="BN31" i="10"/>
  <c r="BO31" i="10"/>
  <c r="BP31" i="10"/>
  <c r="BQ31" i="10"/>
  <c r="E32" i="10"/>
  <c r="F32" i="10"/>
  <c r="G32" i="10"/>
  <c r="H32" i="10"/>
  <c r="I32" i="10"/>
  <c r="J32" i="10"/>
  <c r="K32" i="10"/>
  <c r="L32" i="10"/>
  <c r="M32" i="10"/>
  <c r="N32" i="10"/>
  <c r="O32" i="10"/>
  <c r="P32" i="10"/>
  <c r="Q32" i="10"/>
  <c r="R32" i="10"/>
  <c r="S32" i="10"/>
  <c r="T32" i="10"/>
  <c r="U32" i="10"/>
  <c r="V32" i="10"/>
  <c r="W32" i="10"/>
  <c r="X32" i="10"/>
  <c r="Y32" i="10"/>
  <c r="Z32" i="10"/>
  <c r="AA32" i="10"/>
  <c r="AB32" i="10"/>
  <c r="AC32" i="10"/>
  <c r="AD32" i="10"/>
  <c r="AE32" i="10"/>
  <c r="AF32" i="10"/>
  <c r="AG32" i="10"/>
  <c r="AH32" i="10"/>
  <c r="AI32" i="10"/>
  <c r="AJ32" i="10"/>
  <c r="AK32" i="10"/>
  <c r="AL32" i="10"/>
  <c r="AM32" i="10"/>
  <c r="AN32" i="10"/>
  <c r="AO32" i="10"/>
  <c r="AP32" i="10"/>
  <c r="AQ32" i="10"/>
  <c r="AR32" i="10"/>
  <c r="AS32" i="10"/>
  <c r="AT32" i="10"/>
  <c r="AU32" i="10"/>
  <c r="AV32" i="10"/>
  <c r="AW32" i="10"/>
  <c r="AX32" i="10"/>
  <c r="AY32" i="10"/>
  <c r="AZ32" i="10"/>
  <c r="BA32" i="10"/>
  <c r="BB32" i="10"/>
  <c r="BC32" i="10"/>
  <c r="BD32" i="10"/>
  <c r="BE32" i="10"/>
  <c r="BF32" i="10"/>
  <c r="BG32" i="10"/>
  <c r="BH32" i="10"/>
  <c r="BI32" i="10"/>
  <c r="BJ32" i="10"/>
  <c r="BK32" i="10"/>
  <c r="BL32" i="10"/>
  <c r="BM32" i="10"/>
  <c r="BN32" i="10"/>
  <c r="BO32" i="10"/>
  <c r="BP32" i="10"/>
  <c r="BQ32" i="10"/>
  <c r="E33" i="10"/>
  <c r="F33" i="10"/>
  <c r="G33" i="10"/>
  <c r="H33" i="10"/>
  <c r="I33" i="10"/>
  <c r="J33" i="10"/>
  <c r="K33" i="10"/>
  <c r="L33" i="10"/>
  <c r="M33" i="10"/>
  <c r="N33" i="10"/>
  <c r="O33" i="10"/>
  <c r="P33" i="10"/>
  <c r="Q33" i="10"/>
  <c r="R33" i="10"/>
  <c r="S33" i="10"/>
  <c r="T33" i="10"/>
  <c r="U33" i="10"/>
  <c r="V33" i="10"/>
  <c r="W33" i="10"/>
  <c r="X33" i="10"/>
  <c r="Y33" i="10"/>
  <c r="Z33" i="10"/>
  <c r="AA33" i="10"/>
  <c r="AB33" i="10"/>
  <c r="AC33" i="10"/>
  <c r="AD33" i="10"/>
  <c r="AE33" i="10"/>
  <c r="AF33" i="10"/>
  <c r="AG33" i="10"/>
  <c r="AH33" i="10"/>
  <c r="AI33" i="10"/>
  <c r="AJ33" i="10"/>
  <c r="AK33" i="10"/>
  <c r="AL33" i="10"/>
  <c r="AM33" i="10"/>
  <c r="AN33" i="10"/>
  <c r="AO33" i="10"/>
  <c r="AP33" i="10"/>
  <c r="AQ33" i="10"/>
  <c r="AR33" i="10"/>
  <c r="AS33" i="10"/>
  <c r="AT33" i="10"/>
  <c r="AU33" i="10"/>
  <c r="AV33" i="10"/>
  <c r="AW33" i="10"/>
  <c r="AX33" i="10"/>
  <c r="AY33" i="10"/>
  <c r="AZ33" i="10"/>
  <c r="BA33" i="10"/>
  <c r="BB33" i="10"/>
  <c r="BC33" i="10"/>
  <c r="BD33" i="10"/>
  <c r="BE33" i="10"/>
  <c r="BF33" i="10"/>
  <c r="BG33" i="10"/>
  <c r="BH33" i="10"/>
  <c r="BI33" i="10"/>
  <c r="BJ33" i="10"/>
  <c r="BK33" i="10"/>
  <c r="BL33" i="10"/>
  <c r="BM33" i="10"/>
  <c r="BN33" i="10"/>
  <c r="BO33" i="10"/>
  <c r="BP33" i="10"/>
  <c r="BQ33" i="10"/>
  <c r="E34" i="10"/>
  <c r="F34" i="10"/>
  <c r="G34" i="10"/>
  <c r="H34" i="10"/>
  <c r="I34" i="10"/>
  <c r="J34" i="10"/>
  <c r="K34" i="10"/>
  <c r="L34" i="10"/>
  <c r="M34" i="10"/>
  <c r="N34" i="10"/>
  <c r="O34" i="10"/>
  <c r="P34" i="10"/>
  <c r="Q34" i="10"/>
  <c r="R34" i="10"/>
  <c r="S34" i="10"/>
  <c r="T34" i="10"/>
  <c r="U34" i="10"/>
  <c r="V34" i="10"/>
  <c r="W34" i="10"/>
  <c r="X34" i="10"/>
  <c r="Y34" i="10"/>
  <c r="Z34" i="10"/>
  <c r="AA34" i="10"/>
  <c r="AB34" i="10"/>
  <c r="AC34" i="10"/>
  <c r="AD34" i="10"/>
  <c r="AE34" i="10"/>
  <c r="AF34" i="10"/>
  <c r="AG34" i="10"/>
  <c r="AH34" i="10"/>
  <c r="AI34" i="10"/>
  <c r="AJ34" i="10"/>
  <c r="AK34" i="10"/>
  <c r="AL34" i="10"/>
  <c r="AM34" i="10"/>
  <c r="AN34" i="10"/>
  <c r="AO34" i="10"/>
  <c r="AP34" i="10"/>
  <c r="AQ34" i="10"/>
  <c r="AR34" i="10"/>
  <c r="AS34" i="10"/>
  <c r="AT34" i="10"/>
  <c r="AU34" i="10"/>
  <c r="AV34" i="10"/>
  <c r="AW34" i="10"/>
  <c r="AX34" i="10"/>
  <c r="AY34" i="10"/>
  <c r="AZ34" i="10"/>
  <c r="BA34" i="10"/>
  <c r="BB34" i="10"/>
  <c r="BC34" i="10"/>
  <c r="BD34" i="10"/>
  <c r="BE34" i="10"/>
  <c r="BF34" i="10"/>
  <c r="BG34" i="10"/>
  <c r="BH34" i="10"/>
  <c r="BI34" i="10"/>
  <c r="BJ34" i="10"/>
  <c r="BK34" i="10"/>
  <c r="BL34" i="10"/>
  <c r="BM34" i="10"/>
  <c r="BN34" i="10"/>
  <c r="BO34" i="10"/>
  <c r="BP34" i="10"/>
  <c r="BQ34" i="10"/>
  <c r="D13" i="10"/>
  <c r="D14" i="10"/>
  <c r="D15" i="10"/>
  <c r="D16" i="10"/>
  <c r="D17" i="10"/>
  <c r="D18" i="10"/>
  <c r="D19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11" i="10"/>
  <c r="D8" i="11"/>
  <c r="D9" i="11"/>
  <c r="D6" i="11"/>
  <c r="F8" i="11"/>
  <c r="G8" i="11"/>
  <c r="H8" i="11"/>
  <c r="I8" i="11"/>
  <c r="J8" i="11"/>
  <c r="K8" i="11"/>
  <c r="L8" i="11"/>
  <c r="M8" i="11"/>
  <c r="N8" i="11"/>
  <c r="O8" i="11"/>
  <c r="P8" i="11"/>
  <c r="Q8" i="11"/>
  <c r="R8" i="11"/>
  <c r="S8" i="11"/>
  <c r="T8" i="11"/>
  <c r="U8" i="11"/>
  <c r="V8" i="11"/>
  <c r="W8" i="11"/>
  <c r="X8" i="11"/>
  <c r="Y8" i="11"/>
  <c r="Z8" i="11"/>
  <c r="AA8" i="11"/>
  <c r="AB8" i="11"/>
  <c r="AC8" i="11"/>
  <c r="AD8" i="11"/>
  <c r="AE8" i="11"/>
  <c r="AF8" i="11"/>
  <c r="AG8" i="11"/>
  <c r="AH8" i="11"/>
  <c r="AI8" i="11"/>
  <c r="AJ8" i="11"/>
  <c r="AK8" i="11"/>
  <c r="AL8" i="11"/>
  <c r="AM8" i="11"/>
  <c r="AN8" i="11"/>
  <c r="AO8" i="11"/>
  <c r="AP8" i="11"/>
  <c r="AQ8" i="11"/>
  <c r="AR8" i="11"/>
  <c r="AS8" i="11"/>
  <c r="AT8" i="11"/>
  <c r="AU8" i="11"/>
  <c r="AV8" i="11"/>
  <c r="AW8" i="11"/>
  <c r="AX8" i="11"/>
  <c r="AY8" i="11"/>
  <c r="AZ8" i="11"/>
  <c r="BA8" i="11"/>
  <c r="BB8" i="11"/>
  <c r="BC8" i="11"/>
  <c r="BD8" i="11"/>
  <c r="BE8" i="11"/>
  <c r="BF8" i="11"/>
  <c r="BG8" i="11"/>
  <c r="BH8" i="11"/>
  <c r="BI8" i="11"/>
  <c r="BJ8" i="11"/>
  <c r="BK8" i="11"/>
  <c r="BL8" i="11"/>
  <c r="BM8" i="11"/>
  <c r="BN8" i="11"/>
  <c r="BO8" i="11"/>
  <c r="BP8" i="11"/>
  <c r="BQ8" i="11"/>
  <c r="BR8" i="11"/>
  <c r="BS8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AE9" i="11"/>
  <c r="AF9" i="11"/>
  <c r="AG9" i="11"/>
  <c r="AH9" i="11"/>
  <c r="AI9" i="11"/>
  <c r="AJ9" i="11"/>
  <c r="AK9" i="11"/>
  <c r="AL9" i="11"/>
  <c r="AM9" i="11"/>
  <c r="AN9" i="11"/>
  <c r="AO9" i="11"/>
  <c r="AP9" i="11"/>
  <c r="AQ9" i="11"/>
  <c r="AR9" i="11"/>
  <c r="AS9" i="11"/>
  <c r="AT9" i="11"/>
  <c r="AU9" i="11"/>
  <c r="AV9" i="11"/>
  <c r="AW9" i="11"/>
  <c r="AX9" i="11"/>
  <c r="AY9" i="11"/>
  <c r="AZ9" i="11"/>
  <c r="BA9" i="11"/>
  <c r="BB9" i="11"/>
  <c r="BC9" i="11"/>
  <c r="BD9" i="11"/>
  <c r="BE9" i="11"/>
  <c r="BF9" i="11"/>
  <c r="BG9" i="11"/>
  <c r="BH9" i="11"/>
  <c r="BI9" i="11"/>
  <c r="BJ9" i="11"/>
  <c r="BK9" i="11"/>
  <c r="BL9" i="11"/>
  <c r="BM9" i="11"/>
  <c r="BN9" i="11"/>
  <c r="BO9" i="11"/>
  <c r="BP9" i="11"/>
  <c r="BQ9" i="11"/>
  <c r="BR9" i="11"/>
  <c r="BS9" i="11"/>
  <c r="F6" i="11"/>
  <c r="G6" i="11"/>
  <c r="H6" i="11"/>
  <c r="I6" i="11"/>
  <c r="J6" i="11"/>
  <c r="K6" i="11"/>
  <c r="L6" i="11"/>
  <c r="M6" i="11"/>
  <c r="N6" i="11"/>
  <c r="O6" i="11"/>
  <c r="P6" i="11"/>
  <c r="Q6" i="11"/>
  <c r="R6" i="11"/>
  <c r="S6" i="11"/>
  <c r="T6" i="11"/>
  <c r="U6" i="11"/>
  <c r="V6" i="11"/>
  <c r="W6" i="11"/>
  <c r="X6" i="11"/>
  <c r="Y6" i="11"/>
  <c r="Z6" i="11"/>
  <c r="AA6" i="11"/>
  <c r="AB6" i="11"/>
  <c r="AC6" i="11"/>
  <c r="AD6" i="11"/>
  <c r="AE6" i="11"/>
  <c r="AF6" i="11"/>
  <c r="AG6" i="11"/>
  <c r="AH6" i="11"/>
  <c r="AI6" i="11"/>
  <c r="AJ6" i="11"/>
  <c r="AK6" i="11"/>
  <c r="AL6" i="11"/>
  <c r="AM6" i="11"/>
  <c r="AN6" i="11"/>
  <c r="AO6" i="11"/>
  <c r="AP6" i="11"/>
  <c r="AQ6" i="11"/>
  <c r="AR6" i="11"/>
  <c r="AS6" i="11"/>
  <c r="AT6" i="11"/>
  <c r="AU6" i="11"/>
  <c r="AV6" i="11"/>
  <c r="AW6" i="11"/>
  <c r="AX6" i="11"/>
  <c r="AY6" i="11"/>
  <c r="AZ6" i="11"/>
  <c r="BA6" i="11"/>
  <c r="BB6" i="11"/>
  <c r="BC6" i="11"/>
  <c r="BD6" i="11"/>
  <c r="BE6" i="11"/>
  <c r="BF6" i="11"/>
  <c r="BG6" i="11"/>
  <c r="BH6" i="11"/>
  <c r="BI6" i="11"/>
  <c r="BJ6" i="11"/>
  <c r="BK6" i="11"/>
  <c r="BL6" i="11"/>
  <c r="BM6" i="11"/>
  <c r="BN6" i="11"/>
  <c r="BO6" i="11"/>
  <c r="BP6" i="11"/>
  <c r="BQ6" i="11"/>
  <c r="BR6" i="11"/>
  <c r="BS6" i="11"/>
  <c r="E8" i="11"/>
  <c r="E9" i="11"/>
  <c r="E6" i="11"/>
  <c r="E12" i="11"/>
  <c r="F12" i="11"/>
  <c r="G12" i="11"/>
  <c r="H12" i="11"/>
  <c r="I12" i="11"/>
  <c r="J12" i="11"/>
  <c r="K12" i="11"/>
  <c r="L12" i="11"/>
  <c r="M12" i="11"/>
  <c r="N12" i="11"/>
  <c r="O12" i="11"/>
  <c r="P12" i="11"/>
  <c r="Q12" i="11"/>
  <c r="R12" i="11"/>
  <c r="S12" i="11"/>
  <c r="T12" i="11"/>
  <c r="U12" i="11"/>
  <c r="V12" i="11"/>
  <c r="W12" i="11"/>
  <c r="X12" i="11"/>
  <c r="Y12" i="11"/>
  <c r="Z12" i="11"/>
  <c r="AA12" i="11"/>
  <c r="AB12" i="11"/>
  <c r="AC12" i="11"/>
  <c r="AD12" i="11"/>
  <c r="AE12" i="11"/>
  <c r="AF12" i="11"/>
  <c r="AG12" i="11"/>
  <c r="AH12" i="11"/>
  <c r="AI12" i="11"/>
  <c r="AJ12" i="11"/>
  <c r="AK12" i="11"/>
  <c r="AL12" i="11"/>
  <c r="AM12" i="11"/>
  <c r="AN12" i="11"/>
  <c r="AO12" i="11"/>
  <c r="AP12" i="11"/>
  <c r="AQ12" i="11"/>
  <c r="AR12" i="11"/>
  <c r="AS12" i="11"/>
  <c r="AT12" i="11"/>
  <c r="AU12" i="11"/>
  <c r="AV12" i="11"/>
  <c r="AW12" i="11"/>
  <c r="AX12" i="11"/>
  <c r="AY12" i="11"/>
  <c r="AZ12" i="11"/>
  <c r="BA12" i="11"/>
  <c r="BB12" i="11"/>
  <c r="BC12" i="11"/>
  <c r="BD12" i="11"/>
  <c r="BE12" i="11"/>
  <c r="BF12" i="11"/>
  <c r="BG12" i="11"/>
  <c r="BH12" i="11"/>
  <c r="BI12" i="11"/>
  <c r="BJ12" i="11"/>
  <c r="BK12" i="11"/>
  <c r="BL12" i="11"/>
  <c r="BM12" i="11"/>
  <c r="BN12" i="11"/>
  <c r="BO12" i="11"/>
  <c r="BP12" i="11"/>
  <c r="BQ12" i="11"/>
  <c r="BR12" i="11"/>
  <c r="BS12" i="11"/>
  <c r="E13" i="11"/>
  <c r="F13" i="11"/>
  <c r="G13" i="11"/>
  <c r="H13" i="11"/>
  <c r="I13" i="11"/>
  <c r="J13" i="11"/>
  <c r="K13" i="11"/>
  <c r="L13" i="11"/>
  <c r="M13" i="11"/>
  <c r="N13" i="11"/>
  <c r="O13" i="11"/>
  <c r="P13" i="11"/>
  <c r="Q13" i="11"/>
  <c r="R13" i="11"/>
  <c r="S13" i="11"/>
  <c r="T13" i="11"/>
  <c r="U13" i="11"/>
  <c r="V13" i="11"/>
  <c r="W13" i="11"/>
  <c r="X13" i="11"/>
  <c r="Y13" i="11"/>
  <c r="Z13" i="11"/>
  <c r="AA13" i="11"/>
  <c r="AB13" i="11"/>
  <c r="AC13" i="11"/>
  <c r="AD13" i="11"/>
  <c r="AE13" i="11"/>
  <c r="AF13" i="11"/>
  <c r="AG13" i="11"/>
  <c r="AH13" i="11"/>
  <c r="AI13" i="11"/>
  <c r="AJ13" i="11"/>
  <c r="AK13" i="11"/>
  <c r="AL13" i="11"/>
  <c r="AM13" i="11"/>
  <c r="AN13" i="11"/>
  <c r="AO13" i="11"/>
  <c r="AP13" i="11"/>
  <c r="AQ13" i="11"/>
  <c r="AR13" i="11"/>
  <c r="AS13" i="11"/>
  <c r="AT13" i="11"/>
  <c r="AU13" i="11"/>
  <c r="AV13" i="11"/>
  <c r="AW13" i="11"/>
  <c r="AX13" i="11"/>
  <c r="AY13" i="11"/>
  <c r="AZ13" i="11"/>
  <c r="BA13" i="11"/>
  <c r="BB13" i="11"/>
  <c r="BC13" i="11"/>
  <c r="BD13" i="11"/>
  <c r="BE13" i="11"/>
  <c r="BF13" i="11"/>
  <c r="BG13" i="11"/>
  <c r="BH13" i="11"/>
  <c r="BI13" i="11"/>
  <c r="BJ13" i="11"/>
  <c r="BK13" i="11"/>
  <c r="BL13" i="11"/>
  <c r="BM13" i="11"/>
  <c r="BN13" i="11"/>
  <c r="BO13" i="11"/>
  <c r="BP13" i="11"/>
  <c r="BQ13" i="11"/>
  <c r="BR13" i="11"/>
  <c r="BS13" i="11"/>
  <c r="E14" i="11"/>
  <c r="F14" i="11"/>
  <c r="G14" i="11"/>
  <c r="H14" i="11"/>
  <c r="I14" i="11"/>
  <c r="J14" i="11"/>
  <c r="K14" i="11"/>
  <c r="L14" i="11"/>
  <c r="M14" i="11"/>
  <c r="N14" i="11"/>
  <c r="O14" i="11"/>
  <c r="P14" i="11"/>
  <c r="Q14" i="11"/>
  <c r="R14" i="11"/>
  <c r="S14" i="11"/>
  <c r="T14" i="11"/>
  <c r="U14" i="11"/>
  <c r="V14" i="11"/>
  <c r="W14" i="11"/>
  <c r="X14" i="11"/>
  <c r="Y14" i="11"/>
  <c r="Z14" i="11"/>
  <c r="AA14" i="11"/>
  <c r="AB14" i="11"/>
  <c r="AC14" i="11"/>
  <c r="AD14" i="11"/>
  <c r="AE14" i="11"/>
  <c r="AF14" i="11"/>
  <c r="AG14" i="11"/>
  <c r="AH14" i="11"/>
  <c r="AI14" i="11"/>
  <c r="AJ14" i="11"/>
  <c r="AK14" i="11"/>
  <c r="AL14" i="11"/>
  <c r="AM14" i="11"/>
  <c r="AN14" i="11"/>
  <c r="AO14" i="11"/>
  <c r="AP14" i="11"/>
  <c r="AQ14" i="11"/>
  <c r="AR14" i="11"/>
  <c r="AS14" i="11"/>
  <c r="AT14" i="11"/>
  <c r="AU14" i="11"/>
  <c r="AV14" i="11"/>
  <c r="AW14" i="11"/>
  <c r="AX14" i="11"/>
  <c r="AY14" i="11"/>
  <c r="AZ14" i="11"/>
  <c r="BA14" i="11"/>
  <c r="BB14" i="11"/>
  <c r="BC14" i="11"/>
  <c r="BD14" i="11"/>
  <c r="BE14" i="11"/>
  <c r="BF14" i="11"/>
  <c r="BG14" i="11"/>
  <c r="BH14" i="11"/>
  <c r="BI14" i="11"/>
  <c r="BJ14" i="11"/>
  <c r="BK14" i="11"/>
  <c r="BL14" i="11"/>
  <c r="BM14" i="11"/>
  <c r="BN14" i="11"/>
  <c r="BO14" i="11"/>
  <c r="BP14" i="11"/>
  <c r="BQ14" i="11"/>
  <c r="BR14" i="11"/>
  <c r="BS14" i="11"/>
  <c r="E15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R15" i="11"/>
  <c r="S15" i="11"/>
  <c r="T15" i="11"/>
  <c r="U15" i="11"/>
  <c r="V15" i="11"/>
  <c r="W15" i="11"/>
  <c r="X15" i="11"/>
  <c r="Y15" i="11"/>
  <c r="Z15" i="11"/>
  <c r="AA15" i="11"/>
  <c r="AB15" i="11"/>
  <c r="AC15" i="11"/>
  <c r="AD15" i="11"/>
  <c r="AE15" i="11"/>
  <c r="AF15" i="11"/>
  <c r="AG15" i="11"/>
  <c r="AH15" i="11"/>
  <c r="AI15" i="11"/>
  <c r="AJ15" i="11"/>
  <c r="AK15" i="11"/>
  <c r="AL15" i="11"/>
  <c r="AM15" i="11"/>
  <c r="AN15" i="11"/>
  <c r="AO15" i="11"/>
  <c r="AP15" i="11"/>
  <c r="AQ15" i="11"/>
  <c r="AR15" i="11"/>
  <c r="AS15" i="11"/>
  <c r="AT15" i="11"/>
  <c r="AU15" i="11"/>
  <c r="AV15" i="11"/>
  <c r="AW15" i="11"/>
  <c r="AX15" i="11"/>
  <c r="AY15" i="11"/>
  <c r="AZ15" i="11"/>
  <c r="BA15" i="11"/>
  <c r="BB15" i="11"/>
  <c r="BC15" i="11"/>
  <c r="BD15" i="11"/>
  <c r="BE15" i="11"/>
  <c r="BF15" i="11"/>
  <c r="BG15" i="11"/>
  <c r="BH15" i="11"/>
  <c r="BI15" i="11"/>
  <c r="BJ15" i="11"/>
  <c r="BK15" i="11"/>
  <c r="BL15" i="11"/>
  <c r="BM15" i="11"/>
  <c r="BN15" i="11"/>
  <c r="BO15" i="11"/>
  <c r="BP15" i="11"/>
  <c r="BQ15" i="11"/>
  <c r="BR15" i="11"/>
  <c r="BS15" i="11"/>
  <c r="E16" i="11"/>
  <c r="F16" i="11"/>
  <c r="G16" i="11"/>
  <c r="H16" i="11"/>
  <c r="I16" i="11"/>
  <c r="J16" i="11"/>
  <c r="K16" i="11"/>
  <c r="L16" i="11"/>
  <c r="M16" i="11"/>
  <c r="N16" i="11"/>
  <c r="O16" i="11"/>
  <c r="P16" i="11"/>
  <c r="Q16" i="11"/>
  <c r="R16" i="11"/>
  <c r="S16" i="11"/>
  <c r="T16" i="11"/>
  <c r="U16" i="11"/>
  <c r="V16" i="11"/>
  <c r="W16" i="11"/>
  <c r="X16" i="11"/>
  <c r="Y16" i="11"/>
  <c r="Z16" i="11"/>
  <c r="AA16" i="11"/>
  <c r="AB16" i="11"/>
  <c r="AC16" i="11"/>
  <c r="AD16" i="11"/>
  <c r="AE16" i="11"/>
  <c r="AF16" i="11"/>
  <c r="AG16" i="11"/>
  <c r="AH16" i="11"/>
  <c r="AI16" i="11"/>
  <c r="AJ16" i="11"/>
  <c r="AK16" i="11"/>
  <c r="AL16" i="11"/>
  <c r="AM16" i="11"/>
  <c r="AN16" i="11"/>
  <c r="AO16" i="11"/>
  <c r="AP16" i="11"/>
  <c r="AQ16" i="11"/>
  <c r="AR16" i="11"/>
  <c r="AS16" i="11"/>
  <c r="AT16" i="11"/>
  <c r="AU16" i="11"/>
  <c r="AV16" i="11"/>
  <c r="AW16" i="11"/>
  <c r="AX16" i="11"/>
  <c r="AY16" i="11"/>
  <c r="AZ16" i="11"/>
  <c r="BA16" i="11"/>
  <c r="BB16" i="11"/>
  <c r="BC16" i="11"/>
  <c r="BD16" i="11"/>
  <c r="BE16" i="11"/>
  <c r="BF16" i="11"/>
  <c r="BG16" i="11"/>
  <c r="BH16" i="11"/>
  <c r="BI16" i="11"/>
  <c r="BJ16" i="11"/>
  <c r="BK16" i="11"/>
  <c r="BL16" i="11"/>
  <c r="BM16" i="11"/>
  <c r="BN16" i="11"/>
  <c r="BO16" i="11"/>
  <c r="BP16" i="11"/>
  <c r="BQ16" i="11"/>
  <c r="BR16" i="11"/>
  <c r="BS16" i="11"/>
  <c r="E17" i="11"/>
  <c r="F17" i="11"/>
  <c r="G17" i="11"/>
  <c r="H17" i="11"/>
  <c r="I17" i="11"/>
  <c r="J17" i="11"/>
  <c r="K17" i="11"/>
  <c r="L17" i="11"/>
  <c r="M17" i="11"/>
  <c r="N17" i="11"/>
  <c r="O17" i="11"/>
  <c r="P17" i="11"/>
  <c r="Q17" i="11"/>
  <c r="R17" i="11"/>
  <c r="S17" i="11"/>
  <c r="T17" i="11"/>
  <c r="U17" i="11"/>
  <c r="V17" i="11"/>
  <c r="W17" i="11"/>
  <c r="X17" i="11"/>
  <c r="Y17" i="11"/>
  <c r="Z17" i="11"/>
  <c r="AA17" i="11"/>
  <c r="AB17" i="11"/>
  <c r="AC17" i="11"/>
  <c r="AD17" i="11"/>
  <c r="AE17" i="11"/>
  <c r="AF17" i="11"/>
  <c r="AG17" i="11"/>
  <c r="AH17" i="11"/>
  <c r="AI17" i="11"/>
  <c r="AJ17" i="11"/>
  <c r="AK17" i="11"/>
  <c r="AL17" i="11"/>
  <c r="AM17" i="11"/>
  <c r="AN17" i="11"/>
  <c r="AO17" i="11"/>
  <c r="AP17" i="11"/>
  <c r="AQ17" i="11"/>
  <c r="AR17" i="11"/>
  <c r="AS17" i="11"/>
  <c r="AT17" i="11"/>
  <c r="AU17" i="11"/>
  <c r="AV17" i="11"/>
  <c r="AW17" i="11"/>
  <c r="AX17" i="11"/>
  <c r="AY17" i="11"/>
  <c r="AZ17" i="11"/>
  <c r="BA17" i="11"/>
  <c r="BB17" i="11"/>
  <c r="BC17" i="11"/>
  <c r="BD17" i="11"/>
  <c r="BE17" i="11"/>
  <c r="BF17" i="11"/>
  <c r="BG17" i="11"/>
  <c r="BH17" i="11"/>
  <c r="BI17" i="11"/>
  <c r="BJ17" i="11"/>
  <c r="BK17" i="11"/>
  <c r="BL17" i="11"/>
  <c r="BM17" i="11"/>
  <c r="BN17" i="11"/>
  <c r="BO17" i="11"/>
  <c r="BP17" i="11"/>
  <c r="BQ17" i="11"/>
  <c r="BR17" i="11"/>
  <c r="BS17" i="11"/>
  <c r="E18" i="11"/>
  <c r="F18" i="11"/>
  <c r="G18" i="11"/>
  <c r="H18" i="11"/>
  <c r="I18" i="11"/>
  <c r="J18" i="11"/>
  <c r="K18" i="11"/>
  <c r="L18" i="11"/>
  <c r="M18" i="11"/>
  <c r="N18" i="11"/>
  <c r="O18" i="11"/>
  <c r="P18" i="11"/>
  <c r="Q18" i="11"/>
  <c r="R18" i="11"/>
  <c r="S18" i="11"/>
  <c r="T18" i="11"/>
  <c r="U18" i="11"/>
  <c r="V18" i="11"/>
  <c r="W18" i="11"/>
  <c r="X18" i="11"/>
  <c r="Y18" i="11"/>
  <c r="Z18" i="11"/>
  <c r="AA18" i="11"/>
  <c r="AB18" i="11"/>
  <c r="AC18" i="11"/>
  <c r="AD18" i="11"/>
  <c r="AE18" i="11"/>
  <c r="AF18" i="11"/>
  <c r="AG18" i="11"/>
  <c r="AH18" i="11"/>
  <c r="AI18" i="11"/>
  <c r="AJ18" i="11"/>
  <c r="AK18" i="11"/>
  <c r="AL18" i="11"/>
  <c r="AM18" i="11"/>
  <c r="AN18" i="11"/>
  <c r="AO18" i="11"/>
  <c r="AP18" i="11"/>
  <c r="AQ18" i="11"/>
  <c r="AR18" i="11"/>
  <c r="AS18" i="11"/>
  <c r="AT18" i="11"/>
  <c r="AU18" i="11"/>
  <c r="AV18" i="11"/>
  <c r="AW18" i="11"/>
  <c r="AX18" i="11"/>
  <c r="AY18" i="11"/>
  <c r="AZ18" i="11"/>
  <c r="BA18" i="11"/>
  <c r="BB18" i="11"/>
  <c r="BC18" i="11"/>
  <c r="BD18" i="11"/>
  <c r="BE18" i="11"/>
  <c r="BF18" i="11"/>
  <c r="BG18" i="11"/>
  <c r="BH18" i="11"/>
  <c r="BI18" i="11"/>
  <c r="BJ18" i="11"/>
  <c r="BK18" i="11"/>
  <c r="BL18" i="11"/>
  <c r="BM18" i="11"/>
  <c r="BN18" i="11"/>
  <c r="BO18" i="11"/>
  <c r="BP18" i="11"/>
  <c r="BQ18" i="11"/>
  <c r="BR18" i="11"/>
  <c r="BS18" i="11"/>
  <c r="E19" i="11"/>
  <c r="F19" i="11"/>
  <c r="G19" i="11"/>
  <c r="H19" i="11"/>
  <c r="I19" i="11"/>
  <c r="J19" i="11"/>
  <c r="K19" i="11"/>
  <c r="L19" i="11"/>
  <c r="M19" i="11"/>
  <c r="N19" i="11"/>
  <c r="O19" i="11"/>
  <c r="P19" i="11"/>
  <c r="Q19" i="11"/>
  <c r="R19" i="11"/>
  <c r="S19" i="11"/>
  <c r="T19" i="11"/>
  <c r="U19" i="11"/>
  <c r="V19" i="11"/>
  <c r="W19" i="11"/>
  <c r="X19" i="11"/>
  <c r="Y19" i="11"/>
  <c r="Z19" i="11"/>
  <c r="AA19" i="11"/>
  <c r="AB19" i="11"/>
  <c r="AC19" i="11"/>
  <c r="AD19" i="11"/>
  <c r="AE19" i="11"/>
  <c r="AF19" i="11"/>
  <c r="AG19" i="11"/>
  <c r="AH19" i="11"/>
  <c r="AI19" i="11"/>
  <c r="AJ19" i="11"/>
  <c r="AK19" i="11"/>
  <c r="AL19" i="11"/>
  <c r="AM19" i="11"/>
  <c r="AN19" i="11"/>
  <c r="AO19" i="11"/>
  <c r="AP19" i="11"/>
  <c r="AQ19" i="11"/>
  <c r="AR19" i="11"/>
  <c r="AS19" i="11"/>
  <c r="AT19" i="11"/>
  <c r="AU19" i="11"/>
  <c r="AV19" i="11"/>
  <c r="AW19" i="11"/>
  <c r="AX19" i="11"/>
  <c r="AY19" i="11"/>
  <c r="AZ19" i="11"/>
  <c r="BA19" i="11"/>
  <c r="BB19" i="11"/>
  <c r="BC19" i="11"/>
  <c r="BD19" i="11"/>
  <c r="BE19" i="11"/>
  <c r="BF19" i="11"/>
  <c r="BG19" i="11"/>
  <c r="BH19" i="11"/>
  <c r="BI19" i="11"/>
  <c r="BJ19" i="11"/>
  <c r="BK19" i="11"/>
  <c r="BL19" i="11"/>
  <c r="BM19" i="11"/>
  <c r="BN19" i="11"/>
  <c r="BO19" i="11"/>
  <c r="BP19" i="11"/>
  <c r="BQ19" i="11"/>
  <c r="BR19" i="11"/>
  <c r="BS19" i="11"/>
  <c r="E20" i="11"/>
  <c r="F20" i="11"/>
  <c r="G20" i="11"/>
  <c r="H20" i="11"/>
  <c r="I20" i="11"/>
  <c r="J20" i="11"/>
  <c r="K20" i="11"/>
  <c r="L20" i="11"/>
  <c r="M20" i="11"/>
  <c r="N20" i="11"/>
  <c r="O20" i="11"/>
  <c r="P20" i="11"/>
  <c r="Q20" i="11"/>
  <c r="R20" i="11"/>
  <c r="S20" i="11"/>
  <c r="T20" i="11"/>
  <c r="U20" i="11"/>
  <c r="V20" i="11"/>
  <c r="W20" i="11"/>
  <c r="X20" i="11"/>
  <c r="Y20" i="11"/>
  <c r="Z20" i="11"/>
  <c r="AA20" i="11"/>
  <c r="AB20" i="11"/>
  <c r="AC20" i="11"/>
  <c r="AD20" i="11"/>
  <c r="AE20" i="11"/>
  <c r="AF20" i="11"/>
  <c r="AG20" i="11"/>
  <c r="AH20" i="11"/>
  <c r="AI20" i="11"/>
  <c r="AJ20" i="11"/>
  <c r="AK20" i="11"/>
  <c r="AL20" i="11"/>
  <c r="AM20" i="11"/>
  <c r="AN20" i="11"/>
  <c r="AO20" i="11"/>
  <c r="AP20" i="11"/>
  <c r="AQ20" i="11"/>
  <c r="AR20" i="11"/>
  <c r="AS20" i="11"/>
  <c r="AT20" i="11"/>
  <c r="AU20" i="11"/>
  <c r="AV20" i="11"/>
  <c r="AW20" i="11"/>
  <c r="AX20" i="11"/>
  <c r="AY20" i="11"/>
  <c r="AZ20" i="11"/>
  <c r="BA20" i="11"/>
  <c r="BB20" i="11"/>
  <c r="BC20" i="11"/>
  <c r="BD20" i="11"/>
  <c r="BE20" i="11"/>
  <c r="BF20" i="11"/>
  <c r="BG20" i="11"/>
  <c r="BH20" i="11"/>
  <c r="BI20" i="11"/>
  <c r="BJ20" i="11"/>
  <c r="BK20" i="11"/>
  <c r="BL20" i="11"/>
  <c r="BM20" i="11"/>
  <c r="BN20" i="11"/>
  <c r="BO20" i="11"/>
  <c r="BP20" i="11"/>
  <c r="BQ20" i="11"/>
  <c r="BR20" i="11"/>
  <c r="BS20" i="11"/>
  <c r="E21" i="11"/>
  <c r="F21" i="11"/>
  <c r="G21" i="11"/>
  <c r="H21" i="11"/>
  <c r="I21" i="11"/>
  <c r="J21" i="11"/>
  <c r="K21" i="11"/>
  <c r="L21" i="11"/>
  <c r="M21" i="11"/>
  <c r="N21" i="11"/>
  <c r="O21" i="11"/>
  <c r="P21" i="11"/>
  <c r="Q21" i="11"/>
  <c r="R21" i="11"/>
  <c r="S21" i="11"/>
  <c r="T21" i="11"/>
  <c r="U21" i="11"/>
  <c r="V21" i="11"/>
  <c r="W21" i="11"/>
  <c r="X21" i="11"/>
  <c r="Y21" i="11"/>
  <c r="Z21" i="11"/>
  <c r="AA21" i="11"/>
  <c r="AB21" i="11"/>
  <c r="AC21" i="11"/>
  <c r="AD21" i="11"/>
  <c r="AE21" i="11"/>
  <c r="AF21" i="11"/>
  <c r="AG21" i="11"/>
  <c r="AH21" i="11"/>
  <c r="AI21" i="11"/>
  <c r="AJ21" i="11"/>
  <c r="AK21" i="11"/>
  <c r="AL21" i="11"/>
  <c r="AM21" i="11"/>
  <c r="AN21" i="11"/>
  <c r="AO21" i="11"/>
  <c r="AP21" i="11"/>
  <c r="AQ21" i="11"/>
  <c r="AR21" i="11"/>
  <c r="AS21" i="11"/>
  <c r="AT21" i="11"/>
  <c r="AU21" i="11"/>
  <c r="AV21" i="11"/>
  <c r="AW21" i="11"/>
  <c r="AX21" i="11"/>
  <c r="AY21" i="11"/>
  <c r="AZ21" i="11"/>
  <c r="BA21" i="11"/>
  <c r="BB21" i="11"/>
  <c r="BC21" i="11"/>
  <c r="BD21" i="11"/>
  <c r="BE21" i="11"/>
  <c r="BF21" i="11"/>
  <c r="BG21" i="11"/>
  <c r="BH21" i="11"/>
  <c r="BI21" i="11"/>
  <c r="BJ21" i="11"/>
  <c r="BK21" i="11"/>
  <c r="BL21" i="11"/>
  <c r="BM21" i="11"/>
  <c r="BN21" i="11"/>
  <c r="BO21" i="11"/>
  <c r="BP21" i="11"/>
  <c r="BQ21" i="11"/>
  <c r="BR21" i="11"/>
  <c r="BS21" i="11"/>
  <c r="E22" i="11"/>
  <c r="F22" i="11"/>
  <c r="G22" i="11"/>
  <c r="H22" i="11"/>
  <c r="I22" i="11"/>
  <c r="J22" i="11"/>
  <c r="K22" i="11"/>
  <c r="L22" i="11"/>
  <c r="M22" i="11"/>
  <c r="N22" i="11"/>
  <c r="O22" i="11"/>
  <c r="P22" i="11"/>
  <c r="Q22" i="11"/>
  <c r="R22" i="11"/>
  <c r="S22" i="11"/>
  <c r="T22" i="11"/>
  <c r="U22" i="11"/>
  <c r="V22" i="11"/>
  <c r="W22" i="11"/>
  <c r="X22" i="11"/>
  <c r="Y22" i="11"/>
  <c r="Z22" i="11"/>
  <c r="AA22" i="11"/>
  <c r="AB22" i="11"/>
  <c r="AC22" i="11"/>
  <c r="AD22" i="11"/>
  <c r="AE22" i="11"/>
  <c r="AF22" i="11"/>
  <c r="AG22" i="11"/>
  <c r="AH22" i="11"/>
  <c r="AI22" i="11"/>
  <c r="AJ22" i="11"/>
  <c r="AK22" i="11"/>
  <c r="AL22" i="11"/>
  <c r="AM22" i="11"/>
  <c r="AN22" i="11"/>
  <c r="AO22" i="11"/>
  <c r="AP22" i="11"/>
  <c r="AQ22" i="11"/>
  <c r="AR22" i="11"/>
  <c r="AS22" i="11"/>
  <c r="AT22" i="11"/>
  <c r="AU22" i="11"/>
  <c r="AV22" i="11"/>
  <c r="AW22" i="11"/>
  <c r="AX22" i="11"/>
  <c r="AY22" i="11"/>
  <c r="AZ22" i="11"/>
  <c r="BA22" i="11"/>
  <c r="BB22" i="11"/>
  <c r="BC22" i="11"/>
  <c r="BD22" i="11"/>
  <c r="BE22" i="11"/>
  <c r="BF22" i="11"/>
  <c r="BG22" i="11"/>
  <c r="BH22" i="11"/>
  <c r="BI22" i="11"/>
  <c r="BJ22" i="11"/>
  <c r="BK22" i="11"/>
  <c r="BL22" i="11"/>
  <c r="BM22" i="11"/>
  <c r="BN22" i="11"/>
  <c r="BO22" i="11"/>
  <c r="BP22" i="11"/>
  <c r="BQ22" i="11"/>
  <c r="BR22" i="11"/>
  <c r="BS22" i="11"/>
  <c r="E23" i="11"/>
  <c r="F23" i="11"/>
  <c r="G23" i="11"/>
  <c r="H23" i="11"/>
  <c r="I23" i="11"/>
  <c r="J23" i="11"/>
  <c r="K23" i="11"/>
  <c r="L23" i="11"/>
  <c r="M23" i="11"/>
  <c r="N23" i="11"/>
  <c r="O23" i="11"/>
  <c r="P23" i="11"/>
  <c r="Q23" i="11"/>
  <c r="R23" i="11"/>
  <c r="S23" i="11"/>
  <c r="T23" i="11"/>
  <c r="U23" i="11"/>
  <c r="V23" i="11"/>
  <c r="W23" i="11"/>
  <c r="X23" i="11"/>
  <c r="Y23" i="11"/>
  <c r="Z23" i="11"/>
  <c r="AA23" i="11"/>
  <c r="AB23" i="11"/>
  <c r="AC23" i="11"/>
  <c r="AD23" i="11"/>
  <c r="AE23" i="11"/>
  <c r="AF23" i="11"/>
  <c r="AG23" i="11"/>
  <c r="AH23" i="11"/>
  <c r="AI23" i="11"/>
  <c r="AJ23" i="11"/>
  <c r="AK23" i="11"/>
  <c r="AL23" i="11"/>
  <c r="AM23" i="11"/>
  <c r="AN23" i="11"/>
  <c r="AO23" i="11"/>
  <c r="AP23" i="11"/>
  <c r="AQ23" i="11"/>
  <c r="AR23" i="11"/>
  <c r="AS23" i="11"/>
  <c r="AT23" i="11"/>
  <c r="AU23" i="11"/>
  <c r="AV23" i="11"/>
  <c r="AW23" i="11"/>
  <c r="AX23" i="11"/>
  <c r="AY23" i="11"/>
  <c r="AZ23" i="11"/>
  <c r="BA23" i="11"/>
  <c r="BB23" i="11"/>
  <c r="BC23" i="11"/>
  <c r="BD23" i="11"/>
  <c r="BE23" i="11"/>
  <c r="BF23" i="11"/>
  <c r="BG23" i="11"/>
  <c r="BH23" i="11"/>
  <c r="BI23" i="11"/>
  <c r="BJ23" i="11"/>
  <c r="BK23" i="11"/>
  <c r="BL23" i="11"/>
  <c r="BM23" i="11"/>
  <c r="BN23" i="11"/>
  <c r="BO23" i="11"/>
  <c r="BP23" i="11"/>
  <c r="BQ23" i="11"/>
  <c r="BR23" i="11"/>
  <c r="BS23" i="11"/>
  <c r="E24" i="11"/>
  <c r="F24" i="11"/>
  <c r="G24" i="11"/>
  <c r="H24" i="11"/>
  <c r="I24" i="11"/>
  <c r="J24" i="11"/>
  <c r="K24" i="11"/>
  <c r="L24" i="11"/>
  <c r="M24" i="11"/>
  <c r="N24" i="11"/>
  <c r="O24" i="11"/>
  <c r="P24" i="11"/>
  <c r="Q24" i="11"/>
  <c r="R24" i="11"/>
  <c r="S24" i="11"/>
  <c r="T24" i="11"/>
  <c r="U24" i="11"/>
  <c r="V24" i="11"/>
  <c r="W24" i="11"/>
  <c r="X24" i="11"/>
  <c r="Y24" i="11"/>
  <c r="Z24" i="11"/>
  <c r="AA24" i="11"/>
  <c r="AB24" i="11"/>
  <c r="AC24" i="11"/>
  <c r="AD24" i="11"/>
  <c r="AE24" i="11"/>
  <c r="AF24" i="11"/>
  <c r="AG24" i="11"/>
  <c r="AH24" i="11"/>
  <c r="AI24" i="11"/>
  <c r="AJ24" i="11"/>
  <c r="AK24" i="11"/>
  <c r="AL24" i="11"/>
  <c r="AM24" i="11"/>
  <c r="AN24" i="11"/>
  <c r="AO24" i="11"/>
  <c r="AP24" i="11"/>
  <c r="AQ24" i="11"/>
  <c r="AR24" i="11"/>
  <c r="AS24" i="11"/>
  <c r="AT24" i="11"/>
  <c r="AU24" i="11"/>
  <c r="AV24" i="11"/>
  <c r="AW24" i="11"/>
  <c r="AX24" i="11"/>
  <c r="AY24" i="11"/>
  <c r="AZ24" i="11"/>
  <c r="BA24" i="11"/>
  <c r="BB24" i="11"/>
  <c r="BC24" i="11"/>
  <c r="BD24" i="11"/>
  <c r="BE24" i="11"/>
  <c r="BF24" i="11"/>
  <c r="BG24" i="11"/>
  <c r="BH24" i="11"/>
  <c r="BI24" i="11"/>
  <c r="BJ24" i="11"/>
  <c r="BK24" i="11"/>
  <c r="BL24" i="11"/>
  <c r="BM24" i="11"/>
  <c r="BN24" i="11"/>
  <c r="BO24" i="11"/>
  <c r="BP24" i="11"/>
  <c r="BQ24" i="11"/>
  <c r="BR24" i="11"/>
  <c r="BS24" i="11"/>
  <c r="E25" i="11"/>
  <c r="F25" i="11"/>
  <c r="G25" i="11"/>
  <c r="H25" i="11"/>
  <c r="I25" i="11"/>
  <c r="J25" i="11"/>
  <c r="K25" i="11"/>
  <c r="L25" i="11"/>
  <c r="M25" i="11"/>
  <c r="N25" i="11"/>
  <c r="O25" i="11"/>
  <c r="P25" i="11"/>
  <c r="Q25" i="11"/>
  <c r="R25" i="11"/>
  <c r="S25" i="11"/>
  <c r="T25" i="11"/>
  <c r="U25" i="11"/>
  <c r="V25" i="11"/>
  <c r="W25" i="11"/>
  <c r="X25" i="11"/>
  <c r="Y25" i="11"/>
  <c r="Z25" i="11"/>
  <c r="AA25" i="11"/>
  <c r="AB25" i="11"/>
  <c r="AC25" i="11"/>
  <c r="AD25" i="11"/>
  <c r="AE25" i="11"/>
  <c r="AF25" i="11"/>
  <c r="AG25" i="11"/>
  <c r="AH25" i="11"/>
  <c r="AI25" i="11"/>
  <c r="AJ25" i="11"/>
  <c r="AK25" i="11"/>
  <c r="AL25" i="11"/>
  <c r="AM25" i="11"/>
  <c r="AN25" i="11"/>
  <c r="AO25" i="11"/>
  <c r="AP25" i="11"/>
  <c r="AQ25" i="11"/>
  <c r="AR25" i="11"/>
  <c r="AS25" i="11"/>
  <c r="AT25" i="11"/>
  <c r="AU25" i="11"/>
  <c r="AV25" i="11"/>
  <c r="AW25" i="11"/>
  <c r="AX25" i="11"/>
  <c r="AY25" i="11"/>
  <c r="AZ25" i="11"/>
  <c r="BA25" i="11"/>
  <c r="BB25" i="11"/>
  <c r="BC25" i="11"/>
  <c r="BD25" i="11"/>
  <c r="BE25" i="11"/>
  <c r="BF25" i="11"/>
  <c r="BG25" i="11"/>
  <c r="BH25" i="11"/>
  <c r="BI25" i="11"/>
  <c r="BJ25" i="11"/>
  <c r="BK25" i="11"/>
  <c r="BL25" i="11"/>
  <c r="BM25" i="11"/>
  <c r="BN25" i="11"/>
  <c r="BO25" i="11"/>
  <c r="BP25" i="11"/>
  <c r="BQ25" i="11"/>
  <c r="BR25" i="11"/>
  <c r="BS25" i="11"/>
  <c r="E26" i="11"/>
  <c r="F26" i="11"/>
  <c r="G26" i="11"/>
  <c r="H26" i="11"/>
  <c r="I26" i="11"/>
  <c r="J26" i="11"/>
  <c r="K26" i="11"/>
  <c r="L26" i="11"/>
  <c r="M26" i="11"/>
  <c r="N26" i="11"/>
  <c r="O26" i="11"/>
  <c r="P26" i="11"/>
  <c r="Q26" i="11"/>
  <c r="R26" i="11"/>
  <c r="S26" i="11"/>
  <c r="T26" i="11"/>
  <c r="U26" i="11"/>
  <c r="V26" i="11"/>
  <c r="W26" i="11"/>
  <c r="X26" i="11"/>
  <c r="Y26" i="11"/>
  <c r="Z26" i="11"/>
  <c r="AA26" i="11"/>
  <c r="AB26" i="11"/>
  <c r="AC26" i="11"/>
  <c r="AD26" i="11"/>
  <c r="AE26" i="11"/>
  <c r="AF26" i="11"/>
  <c r="AG26" i="11"/>
  <c r="AH26" i="11"/>
  <c r="AI26" i="11"/>
  <c r="AJ26" i="11"/>
  <c r="AK26" i="11"/>
  <c r="AL26" i="11"/>
  <c r="AM26" i="11"/>
  <c r="AN26" i="11"/>
  <c r="AO26" i="11"/>
  <c r="AP26" i="11"/>
  <c r="AQ26" i="11"/>
  <c r="AR26" i="11"/>
  <c r="AS26" i="11"/>
  <c r="AT26" i="11"/>
  <c r="AU26" i="11"/>
  <c r="AV26" i="11"/>
  <c r="AW26" i="11"/>
  <c r="AX26" i="11"/>
  <c r="AY26" i="11"/>
  <c r="AZ26" i="11"/>
  <c r="BA26" i="11"/>
  <c r="BB26" i="11"/>
  <c r="BC26" i="11"/>
  <c r="BD26" i="11"/>
  <c r="BE26" i="11"/>
  <c r="BF26" i="11"/>
  <c r="BG26" i="11"/>
  <c r="BH26" i="11"/>
  <c r="BI26" i="11"/>
  <c r="BJ26" i="11"/>
  <c r="BK26" i="11"/>
  <c r="BL26" i="11"/>
  <c r="BM26" i="11"/>
  <c r="BN26" i="11"/>
  <c r="BO26" i="11"/>
  <c r="BP26" i="11"/>
  <c r="BQ26" i="11"/>
  <c r="BR26" i="11"/>
  <c r="BS26" i="11"/>
  <c r="E27" i="11"/>
  <c r="F27" i="11"/>
  <c r="G27" i="11"/>
  <c r="H27" i="11"/>
  <c r="I27" i="11"/>
  <c r="J27" i="11"/>
  <c r="K27" i="11"/>
  <c r="L27" i="11"/>
  <c r="M27" i="11"/>
  <c r="N27" i="11"/>
  <c r="O27" i="11"/>
  <c r="P27" i="11"/>
  <c r="Q27" i="11"/>
  <c r="R27" i="11"/>
  <c r="S27" i="11"/>
  <c r="T27" i="11"/>
  <c r="U27" i="11"/>
  <c r="V27" i="11"/>
  <c r="W27" i="11"/>
  <c r="X27" i="11"/>
  <c r="Y27" i="11"/>
  <c r="Z27" i="11"/>
  <c r="AA27" i="11"/>
  <c r="AB27" i="11"/>
  <c r="AC27" i="11"/>
  <c r="AD27" i="11"/>
  <c r="AE27" i="11"/>
  <c r="AF27" i="11"/>
  <c r="AG27" i="11"/>
  <c r="AH27" i="11"/>
  <c r="AI27" i="11"/>
  <c r="AJ27" i="11"/>
  <c r="AK27" i="11"/>
  <c r="AL27" i="11"/>
  <c r="AM27" i="11"/>
  <c r="AN27" i="11"/>
  <c r="AO27" i="11"/>
  <c r="AP27" i="11"/>
  <c r="AQ27" i="11"/>
  <c r="AR27" i="11"/>
  <c r="AS27" i="11"/>
  <c r="AT27" i="11"/>
  <c r="AU27" i="11"/>
  <c r="AV27" i="11"/>
  <c r="AW27" i="11"/>
  <c r="AX27" i="11"/>
  <c r="AY27" i="11"/>
  <c r="AZ27" i="11"/>
  <c r="BA27" i="11"/>
  <c r="BB27" i="11"/>
  <c r="BC27" i="11"/>
  <c r="BD27" i="11"/>
  <c r="BE27" i="11"/>
  <c r="BF27" i="11"/>
  <c r="BG27" i="11"/>
  <c r="BH27" i="11"/>
  <c r="BI27" i="11"/>
  <c r="BJ27" i="11"/>
  <c r="BK27" i="11"/>
  <c r="BL27" i="11"/>
  <c r="BM27" i="11"/>
  <c r="BN27" i="11"/>
  <c r="BO27" i="11"/>
  <c r="BP27" i="11"/>
  <c r="BQ27" i="11"/>
  <c r="BR27" i="11"/>
  <c r="BS27" i="11"/>
  <c r="E28" i="11"/>
  <c r="F28" i="11"/>
  <c r="G28" i="11"/>
  <c r="H28" i="11"/>
  <c r="I28" i="11"/>
  <c r="J28" i="11"/>
  <c r="K28" i="11"/>
  <c r="L28" i="11"/>
  <c r="M28" i="11"/>
  <c r="N28" i="11"/>
  <c r="O28" i="11"/>
  <c r="P28" i="11"/>
  <c r="Q28" i="11"/>
  <c r="R28" i="11"/>
  <c r="S28" i="11"/>
  <c r="T28" i="11"/>
  <c r="U28" i="11"/>
  <c r="V28" i="11"/>
  <c r="W28" i="11"/>
  <c r="X28" i="11"/>
  <c r="Y28" i="11"/>
  <c r="Z28" i="11"/>
  <c r="AA28" i="11"/>
  <c r="AB28" i="11"/>
  <c r="AC28" i="11"/>
  <c r="AD28" i="11"/>
  <c r="AE28" i="11"/>
  <c r="AF28" i="11"/>
  <c r="AG28" i="11"/>
  <c r="AH28" i="11"/>
  <c r="AI28" i="11"/>
  <c r="AJ28" i="11"/>
  <c r="AK28" i="11"/>
  <c r="AL28" i="11"/>
  <c r="AM28" i="11"/>
  <c r="AN28" i="11"/>
  <c r="AO28" i="11"/>
  <c r="AP28" i="11"/>
  <c r="AQ28" i="11"/>
  <c r="AR28" i="11"/>
  <c r="AS28" i="11"/>
  <c r="AT28" i="11"/>
  <c r="AU28" i="11"/>
  <c r="AV28" i="11"/>
  <c r="AW28" i="11"/>
  <c r="AX28" i="11"/>
  <c r="AY28" i="11"/>
  <c r="AZ28" i="11"/>
  <c r="BA28" i="11"/>
  <c r="BB28" i="11"/>
  <c r="BC28" i="11"/>
  <c r="BD28" i="11"/>
  <c r="BE28" i="11"/>
  <c r="BF28" i="11"/>
  <c r="BG28" i="11"/>
  <c r="BH28" i="11"/>
  <c r="BI28" i="11"/>
  <c r="BJ28" i="11"/>
  <c r="BK28" i="11"/>
  <c r="BL28" i="11"/>
  <c r="BM28" i="11"/>
  <c r="BN28" i="11"/>
  <c r="BO28" i="11"/>
  <c r="BP28" i="11"/>
  <c r="BQ28" i="11"/>
  <c r="BR28" i="11"/>
  <c r="BS28" i="11"/>
  <c r="E29" i="11"/>
  <c r="F29" i="11"/>
  <c r="G29" i="11"/>
  <c r="H29" i="11"/>
  <c r="I29" i="11"/>
  <c r="J29" i="11"/>
  <c r="K29" i="11"/>
  <c r="L29" i="11"/>
  <c r="M29" i="11"/>
  <c r="N29" i="11"/>
  <c r="O29" i="11"/>
  <c r="P29" i="11"/>
  <c r="Q29" i="11"/>
  <c r="R29" i="11"/>
  <c r="S29" i="11"/>
  <c r="T29" i="11"/>
  <c r="U29" i="11"/>
  <c r="V29" i="11"/>
  <c r="W29" i="11"/>
  <c r="X29" i="11"/>
  <c r="Y29" i="11"/>
  <c r="Z29" i="11"/>
  <c r="AA29" i="11"/>
  <c r="AB29" i="11"/>
  <c r="AC29" i="11"/>
  <c r="AD29" i="11"/>
  <c r="AE29" i="11"/>
  <c r="AF29" i="11"/>
  <c r="AG29" i="11"/>
  <c r="AH29" i="11"/>
  <c r="AI29" i="11"/>
  <c r="AJ29" i="11"/>
  <c r="AK29" i="11"/>
  <c r="AL29" i="11"/>
  <c r="AM29" i="11"/>
  <c r="AN29" i="11"/>
  <c r="AO29" i="11"/>
  <c r="AP29" i="11"/>
  <c r="AQ29" i="11"/>
  <c r="AR29" i="11"/>
  <c r="AS29" i="11"/>
  <c r="AT29" i="11"/>
  <c r="AU29" i="11"/>
  <c r="AV29" i="11"/>
  <c r="AW29" i="11"/>
  <c r="AX29" i="11"/>
  <c r="AY29" i="11"/>
  <c r="AZ29" i="11"/>
  <c r="BA29" i="11"/>
  <c r="BB29" i="11"/>
  <c r="BC29" i="11"/>
  <c r="BD29" i="11"/>
  <c r="BE29" i="11"/>
  <c r="BF29" i="11"/>
  <c r="BG29" i="11"/>
  <c r="BH29" i="11"/>
  <c r="BI29" i="11"/>
  <c r="BJ29" i="11"/>
  <c r="BK29" i="11"/>
  <c r="BL29" i="11"/>
  <c r="BM29" i="11"/>
  <c r="BN29" i="11"/>
  <c r="BO29" i="11"/>
  <c r="BP29" i="11"/>
  <c r="BQ29" i="11"/>
  <c r="BR29" i="11"/>
  <c r="BS29" i="11"/>
  <c r="E30" i="11"/>
  <c r="F30" i="11"/>
  <c r="G30" i="11"/>
  <c r="H30" i="11"/>
  <c r="I30" i="11"/>
  <c r="J30" i="11"/>
  <c r="K30" i="11"/>
  <c r="L30" i="11"/>
  <c r="M30" i="11"/>
  <c r="N30" i="11"/>
  <c r="O30" i="11"/>
  <c r="P30" i="11"/>
  <c r="Q30" i="11"/>
  <c r="R30" i="11"/>
  <c r="S30" i="11"/>
  <c r="T30" i="11"/>
  <c r="U30" i="11"/>
  <c r="V30" i="11"/>
  <c r="W30" i="11"/>
  <c r="X30" i="11"/>
  <c r="Y30" i="11"/>
  <c r="Z30" i="11"/>
  <c r="AA30" i="11"/>
  <c r="AB30" i="11"/>
  <c r="AC30" i="11"/>
  <c r="AD30" i="11"/>
  <c r="AE30" i="11"/>
  <c r="AF30" i="11"/>
  <c r="AG30" i="11"/>
  <c r="AH30" i="11"/>
  <c r="AI30" i="11"/>
  <c r="AJ30" i="11"/>
  <c r="AK30" i="11"/>
  <c r="AL30" i="11"/>
  <c r="AM30" i="11"/>
  <c r="AN30" i="11"/>
  <c r="AO30" i="11"/>
  <c r="AP30" i="11"/>
  <c r="AQ30" i="11"/>
  <c r="AR30" i="11"/>
  <c r="AS30" i="11"/>
  <c r="AT30" i="11"/>
  <c r="AU30" i="11"/>
  <c r="AV30" i="11"/>
  <c r="AW30" i="11"/>
  <c r="AX30" i="11"/>
  <c r="AY30" i="11"/>
  <c r="AZ30" i="11"/>
  <c r="BA30" i="11"/>
  <c r="BB30" i="11"/>
  <c r="BC30" i="11"/>
  <c r="BD30" i="11"/>
  <c r="BE30" i="11"/>
  <c r="BF30" i="11"/>
  <c r="BG30" i="11"/>
  <c r="BH30" i="11"/>
  <c r="BI30" i="11"/>
  <c r="BJ30" i="11"/>
  <c r="BK30" i="11"/>
  <c r="BL30" i="11"/>
  <c r="BM30" i="11"/>
  <c r="BN30" i="11"/>
  <c r="BO30" i="11"/>
  <c r="BP30" i="11"/>
  <c r="BQ30" i="11"/>
  <c r="BR30" i="11"/>
  <c r="BS30" i="11"/>
  <c r="E31" i="11"/>
  <c r="F31" i="11"/>
  <c r="G31" i="11"/>
  <c r="H31" i="11"/>
  <c r="I31" i="11"/>
  <c r="J31" i="11"/>
  <c r="K31" i="11"/>
  <c r="L31" i="11"/>
  <c r="M31" i="11"/>
  <c r="N31" i="11"/>
  <c r="O31" i="11"/>
  <c r="P31" i="11"/>
  <c r="Q31" i="11"/>
  <c r="R31" i="11"/>
  <c r="S31" i="11"/>
  <c r="T31" i="11"/>
  <c r="U31" i="11"/>
  <c r="V31" i="11"/>
  <c r="W31" i="11"/>
  <c r="X31" i="11"/>
  <c r="Y31" i="11"/>
  <c r="Z31" i="11"/>
  <c r="AA31" i="11"/>
  <c r="AB31" i="11"/>
  <c r="AC31" i="11"/>
  <c r="AD31" i="11"/>
  <c r="AE31" i="11"/>
  <c r="AF31" i="11"/>
  <c r="AG31" i="11"/>
  <c r="AH31" i="11"/>
  <c r="AI31" i="11"/>
  <c r="AJ31" i="11"/>
  <c r="AK31" i="11"/>
  <c r="AL31" i="11"/>
  <c r="AM31" i="11"/>
  <c r="AN31" i="11"/>
  <c r="AO31" i="11"/>
  <c r="AP31" i="11"/>
  <c r="AQ31" i="11"/>
  <c r="AR31" i="11"/>
  <c r="AS31" i="11"/>
  <c r="AT31" i="11"/>
  <c r="AU31" i="11"/>
  <c r="AV31" i="11"/>
  <c r="AW31" i="11"/>
  <c r="AX31" i="11"/>
  <c r="AY31" i="11"/>
  <c r="AZ31" i="11"/>
  <c r="BA31" i="11"/>
  <c r="BB31" i="11"/>
  <c r="BC31" i="11"/>
  <c r="BD31" i="11"/>
  <c r="BE31" i="11"/>
  <c r="BF31" i="11"/>
  <c r="BG31" i="11"/>
  <c r="BH31" i="11"/>
  <c r="BI31" i="11"/>
  <c r="BJ31" i="11"/>
  <c r="BK31" i="11"/>
  <c r="BL31" i="11"/>
  <c r="BM31" i="11"/>
  <c r="BN31" i="11"/>
  <c r="BO31" i="11"/>
  <c r="BP31" i="11"/>
  <c r="BQ31" i="11"/>
  <c r="BR31" i="11"/>
  <c r="BS31" i="11"/>
  <c r="E32" i="11"/>
  <c r="F32" i="11"/>
  <c r="G32" i="11"/>
  <c r="H32" i="11"/>
  <c r="I32" i="11"/>
  <c r="J32" i="11"/>
  <c r="K32" i="11"/>
  <c r="L32" i="11"/>
  <c r="M32" i="11"/>
  <c r="N32" i="11"/>
  <c r="O32" i="11"/>
  <c r="P32" i="11"/>
  <c r="Q32" i="11"/>
  <c r="R32" i="11"/>
  <c r="S32" i="11"/>
  <c r="T32" i="11"/>
  <c r="U32" i="11"/>
  <c r="V32" i="11"/>
  <c r="W32" i="11"/>
  <c r="X32" i="11"/>
  <c r="Y32" i="11"/>
  <c r="Z32" i="11"/>
  <c r="AA32" i="11"/>
  <c r="AB32" i="11"/>
  <c r="AC32" i="11"/>
  <c r="AD32" i="11"/>
  <c r="AE32" i="11"/>
  <c r="AF32" i="11"/>
  <c r="AG32" i="11"/>
  <c r="AH32" i="11"/>
  <c r="AI32" i="11"/>
  <c r="AJ32" i="11"/>
  <c r="AK32" i="11"/>
  <c r="AL32" i="11"/>
  <c r="AM32" i="11"/>
  <c r="AN32" i="11"/>
  <c r="AO32" i="11"/>
  <c r="AP32" i="11"/>
  <c r="AQ32" i="11"/>
  <c r="AR32" i="11"/>
  <c r="AS32" i="11"/>
  <c r="AT32" i="11"/>
  <c r="AU32" i="11"/>
  <c r="AV32" i="11"/>
  <c r="AW32" i="11"/>
  <c r="AX32" i="11"/>
  <c r="AY32" i="11"/>
  <c r="AZ32" i="11"/>
  <c r="BA32" i="11"/>
  <c r="BB32" i="11"/>
  <c r="BC32" i="11"/>
  <c r="BD32" i="11"/>
  <c r="BE32" i="11"/>
  <c r="BF32" i="11"/>
  <c r="BG32" i="11"/>
  <c r="BH32" i="11"/>
  <c r="BI32" i="11"/>
  <c r="BJ32" i="11"/>
  <c r="BK32" i="11"/>
  <c r="BL32" i="11"/>
  <c r="BM32" i="11"/>
  <c r="BN32" i="11"/>
  <c r="BO32" i="11"/>
  <c r="BP32" i="11"/>
  <c r="BQ32" i="11"/>
  <c r="BR32" i="11"/>
  <c r="BS32" i="11"/>
  <c r="E33" i="11"/>
  <c r="F33" i="11"/>
  <c r="G33" i="11"/>
  <c r="H33" i="11"/>
  <c r="I33" i="11"/>
  <c r="J33" i="11"/>
  <c r="K33" i="11"/>
  <c r="L33" i="11"/>
  <c r="M33" i="11"/>
  <c r="N33" i="11"/>
  <c r="O33" i="11"/>
  <c r="P33" i="11"/>
  <c r="Q33" i="11"/>
  <c r="R33" i="11"/>
  <c r="S33" i="11"/>
  <c r="T33" i="11"/>
  <c r="U33" i="11"/>
  <c r="V33" i="11"/>
  <c r="W33" i="11"/>
  <c r="X33" i="11"/>
  <c r="Y33" i="11"/>
  <c r="Z33" i="11"/>
  <c r="AA33" i="11"/>
  <c r="AB33" i="11"/>
  <c r="AC33" i="11"/>
  <c r="AD33" i="11"/>
  <c r="AE33" i="11"/>
  <c r="AF33" i="11"/>
  <c r="AG33" i="11"/>
  <c r="AH33" i="11"/>
  <c r="AI33" i="11"/>
  <c r="AJ33" i="11"/>
  <c r="AK33" i="11"/>
  <c r="AL33" i="11"/>
  <c r="AM33" i="11"/>
  <c r="AN33" i="11"/>
  <c r="AO33" i="11"/>
  <c r="AP33" i="11"/>
  <c r="AQ33" i="11"/>
  <c r="AR33" i="11"/>
  <c r="AS33" i="11"/>
  <c r="AT33" i="11"/>
  <c r="AU33" i="11"/>
  <c r="AV33" i="11"/>
  <c r="AW33" i="11"/>
  <c r="AX33" i="11"/>
  <c r="AY33" i="11"/>
  <c r="AZ33" i="11"/>
  <c r="BA33" i="11"/>
  <c r="BB33" i="11"/>
  <c r="BC33" i="11"/>
  <c r="BD33" i="11"/>
  <c r="BE33" i="11"/>
  <c r="BF33" i="11"/>
  <c r="BG33" i="11"/>
  <c r="BH33" i="11"/>
  <c r="BI33" i="11"/>
  <c r="BJ33" i="11"/>
  <c r="BK33" i="11"/>
  <c r="BL33" i="11"/>
  <c r="BM33" i="11"/>
  <c r="BN33" i="11"/>
  <c r="BO33" i="11"/>
  <c r="BP33" i="11"/>
  <c r="BQ33" i="11"/>
  <c r="BR33" i="11"/>
  <c r="BS33" i="11"/>
  <c r="E34" i="11"/>
  <c r="F34" i="11"/>
  <c r="G34" i="11"/>
  <c r="H34" i="11"/>
  <c r="I34" i="11"/>
  <c r="J34" i="11"/>
  <c r="K34" i="11"/>
  <c r="L34" i="11"/>
  <c r="M34" i="11"/>
  <c r="N34" i="11"/>
  <c r="O34" i="11"/>
  <c r="P34" i="11"/>
  <c r="Q34" i="11"/>
  <c r="R34" i="11"/>
  <c r="S34" i="11"/>
  <c r="T34" i="11"/>
  <c r="U34" i="11"/>
  <c r="V34" i="11"/>
  <c r="W34" i="11"/>
  <c r="X34" i="11"/>
  <c r="Y34" i="11"/>
  <c r="Z34" i="11"/>
  <c r="AA34" i="11"/>
  <c r="AB34" i="11"/>
  <c r="AC34" i="11"/>
  <c r="AD34" i="11"/>
  <c r="AE34" i="11"/>
  <c r="AF34" i="11"/>
  <c r="AG34" i="11"/>
  <c r="AH34" i="11"/>
  <c r="AI34" i="11"/>
  <c r="AJ34" i="11"/>
  <c r="AK34" i="11"/>
  <c r="AL34" i="11"/>
  <c r="AM34" i="11"/>
  <c r="AN34" i="11"/>
  <c r="AO34" i="11"/>
  <c r="AP34" i="11"/>
  <c r="AQ34" i="11"/>
  <c r="AR34" i="11"/>
  <c r="AS34" i="11"/>
  <c r="AT34" i="11"/>
  <c r="AU34" i="11"/>
  <c r="AV34" i="11"/>
  <c r="AW34" i="11"/>
  <c r="AX34" i="11"/>
  <c r="AY34" i="11"/>
  <c r="AZ34" i="11"/>
  <c r="BA34" i="11"/>
  <c r="BB34" i="11"/>
  <c r="BC34" i="11"/>
  <c r="BD34" i="11"/>
  <c r="BE34" i="11"/>
  <c r="BF34" i="11"/>
  <c r="BG34" i="11"/>
  <c r="BH34" i="11"/>
  <c r="BI34" i="11"/>
  <c r="BJ34" i="11"/>
  <c r="BK34" i="11"/>
  <c r="BL34" i="11"/>
  <c r="BM34" i="11"/>
  <c r="BN34" i="11"/>
  <c r="BO34" i="11"/>
  <c r="BP34" i="11"/>
  <c r="BQ34" i="11"/>
  <c r="BR34" i="11"/>
  <c r="BS34" i="11"/>
  <c r="E35" i="11"/>
  <c r="F35" i="11"/>
  <c r="G35" i="11"/>
  <c r="H35" i="11"/>
  <c r="I35" i="11"/>
  <c r="J35" i="11"/>
  <c r="K35" i="11"/>
  <c r="L35" i="11"/>
  <c r="M35" i="11"/>
  <c r="N35" i="11"/>
  <c r="O35" i="11"/>
  <c r="P35" i="11"/>
  <c r="Q35" i="11"/>
  <c r="R35" i="11"/>
  <c r="S35" i="11"/>
  <c r="T35" i="11"/>
  <c r="U35" i="11"/>
  <c r="V35" i="11"/>
  <c r="W35" i="11"/>
  <c r="X35" i="11"/>
  <c r="Y35" i="11"/>
  <c r="Z35" i="11"/>
  <c r="AA35" i="11"/>
  <c r="AB35" i="11"/>
  <c r="AC35" i="11"/>
  <c r="AD35" i="11"/>
  <c r="AE35" i="11"/>
  <c r="AF35" i="11"/>
  <c r="AG35" i="11"/>
  <c r="AH35" i="11"/>
  <c r="AI35" i="11"/>
  <c r="AJ35" i="11"/>
  <c r="AK35" i="11"/>
  <c r="AL35" i="11"/>
  <c r="AM35" i="11"/>
  <c r="AN35" i="11"/>
  <c r="AO35" i="11"/>
  <c r="AP35" i="11"/>
  <c r="AQ35" i="11"/>
  <c r="AR35" i="11"/>
  <c r="AS35" i="11"/>
  <c r="AT35" i="11"/>
  <c r="AU35" i="11"/>
  <c r="AV35" i="11"/>
  <c r="AW35" i="11"/>
  <c r="AX35" i="11"/>
  <c r="AY35" i="11"/>
  <c r="AZ35" i="11"/>
  <c r="BA35" i="11"/>
  <c r="BB35" i="11"/>
  <c r="BC35" i="11"/>
  <c r="BD35" i="11"/>
  <c r="BE35" i="11"/>
  <c r="BF35" i="11"/>
  <c r="BG35" i="11"/>
  <c r="BH35" i="11"/>
  <c r="BI35" i="11"/>
  <c r="BJ35" i="11"/>
  <c r="BK35" i="11"/>
  <c r="BL35" i="11"/>
  <c r="BM35" i="11"/>
  <c r="BN35" i="11"/>
  <c r="BO35" i="11"/>
  <c r="BP35" i="11"/>
  <c r="BQ35" i="11"/>
  <c r="BR35" i="11"/>
  <c r="BS35" i="11"/>
  <c r="E36" i="11"/>
  <c r="F36" i="11"/>
  <c r="G36" i="11"/>
  <c r="H36" i="11"/>
  <c r="I36" i="11"/>
  <c r="J36" i="11"/>
  <c r="K36" i="11"/>
  <c r="L36" i="11"/>
  <c r="M36" i="11"/>
  <c r="N36" i="11"/>
  <c r="O36" i="11"/>
  <c r="P36" i="11"/>
  <c r="Q36" i="11"/>
  <c r="R36" i="11"/>
  <c r="S36" i="11"/>
  <c r="T36" i="11"/>
  <c r="U36" i="11"/>
  <c r="V36" i="11"/>
  <c r="W36" i="11"/>
  <c r="X36" i="11"/>
  <c r="Y36" i="11"/>
  <c r="Z36" i="11"/>
  <c r="AA36" i="11"/>
  <c r="AB36" i="11"/>
  <c r="AC36" i="11"/>
  <c r="AD36" i="11"/>
  <c r="AE36" i="11"/>
  <c r="AF36" i="11"/>
  <c r="AG36" i="11"/>
  <c r="AH36" i="11"/>
  <c r="AI36" i="11"/>
  <c r="AJ36" i="11"/>
  <c r="AK36" i="11"/>
  <c r="AL36" i="11"/>
  <c r="AM36" i="11"/>
  <c r="AN36" i="11"/>
  <c r="AO36" i="11"/>
  <c r="AP36" i="11"/>
  <c r="AQ36" i="11"/>
  <c r="AR36" i="11"/>
  <c r="AS36" i="11"/>
  <c r="AT36" i="11"/>
  <c r="AU36" i="11"/>
  <c r="AV36" i="11"/>
  <c r="AW36" i="11"/>
  <c r="AX36" i="11"/>
  <c r="AY36" i="11"/>
  <c r="AZ36" i="11"/>
  <c r="BA36" i="11"/>
  <c r="BB36" i="11"/>
  <c r="BC36" i="11"/>
  <c r="BD36" i="11"/>
  <c r="BE36" i="11"/>
  <c r="BF36" i="11"/>
  <c r="BG36" i="11"/>
  <c r="BH36" i="11"/>
  <c r="BI36" i="11"/>
  <c r="BJ36" i="11"/>
  <c r="BK36" i="11"/>
  <c r="BL36" i="11"/>
  <c r="BM36" i="11"/>
  <c r="BN36" i="11"/>
  <c r="BO36" i="11"/>
  <c r="BP36" i="11"/>
  <c r="BQ36" i="11"/>
  <c r="BR36" i="11"/>
  <c r="BS36" i="11"/>
  <c r="E37" i="11"/>
  <c r="F37" i="11"/>
  <c r="G37" i="11"/>
  <c r="H37" i="11"/>
  <c r="I37" i="11"/>
  <c r="J37" i="11"/>
  <c r="K37" i="11"/>
  <c r="L37" i="11"/>
  <c r="M37" i="11"/>
  <c r="N37" i="11"/>
  <c r="O37" i="11"/>
  <c r="P37" i="11"/>
  <c r="Q37" i="11"/>
  <c r="R37" i="11"/>
  <c r="S37" i="11"/>
  <c r="T37" i="11"/>
  <c r="U37" i="11"/>
  <c r="V37" i="11"/>
  <c r="W37" i="11"/>
  <c r="X37" i="11"/>
  <c r="Y37" i="11"/>
  <c r="Z37" i="11"/>
  <c r="AA37" i="11"/>
  <c r="AB37" i="11"/>
  <c r="AC37" i="11"/>
  <c r="AD37" i="11"/>
  <c r="AE37" i="11"/>
  <c r="AF37" i="11"/>
  <c r="AG37" i="11"/>
  <c r="AH37" i="11"/>
  <c r="AI37" i="11"/>
  <c r="AJ37" i="11"/>
  <c r="AK37" i="11"/>
  <c r="AL37" i="11"/>
  <c r="AM37" i="11"/>
  <c r="AN37" i="11"/>
  <c r="AO37" i="11"/>
  <c r="AP37" i="11"/>
  <c r="AQ37" i="11"/>
  <c r="AR37" i="11"/>
  <c r="AS37" i="11"/>
  <c r="AT37" i="11"/>
  <c r="AU37" i="11"/>
  <c r="AV37" i="11"/>
  <c r="AW37" i="11"/>
  <c r="AX37" i="11"/>
  <c r="AY37" i="11"/>
  <c r="AZ37" i="11"/>
  <c r="BA37" i="11"/>
  <c r="BB37" i="11"/>
  <c r="BC37" i="11"/>
  <c r="BD37" i="11"/>
  <c r="BE37" i="11"/>
  <c r="BF37" i="11"/>
  <c r="BG37" i="11"/>
  <c r="BH37" i="11"/>
  <c r="BI37" i="11"/>
  <c r="BJ37" i="11"/>
  <c r="BK37" i="11"/>
  <c r="BL37" i="11"/>
  <c r="BM37" i="11"/>
  <c r="BN37" i="11"/>
  <c r="BO37" i="11"/>
  <c r="BP37" i="11"/>
  <c r="BQ37" i="11"/>
  <c r="BR37" i="11"/>
  <c r="BS37" i="11"/>
  <c r="E38" i="11"/>
  <c r="F38" i="11"/>
  <c r="G38" i="11"/>
  <c r="H38" i="11"/>
  <c r="I38" i="11"/>
  <c r="J38" i="11"/>
  <c r="K38" i="11"/>
  <c r="L38" i="11"/>
  <c r="M38" i="11"/>
  <c r="N38" i="11"/>
  <c r="O38" i="11"/>
  <c r="P38" i="11"/>
  <c r="Q38" i="11"/>
  <c r="R38" i="11"/>
  <c r="S38" i="11"/>
  <c r="T38" i="11"/>
  <c r="U38" i="11"/>
  <c r="V38" i="11"/>
  <c r="W38" i="11"/>
  <c r="X38" i="11"/>
  <c r="Y38" i="11"/>
  <c r="Z38" i="11"/>
  <c r="AA38" i="11"/>
  <c r="AB38" i="11"/>
  <c r="AC38" i="11"/>
  <c r="AD38" i="11"/>
  <c r="AE38" i="11"/>
  <c r="AF38" i="11"/>
  <c r="AG38" i="11"/>
  <c r="AH38" i="11"/>
  <c r="AI38" i="11"/>
  <c r="AJ38" i="11"/>
  <c r="AK38" i="11"/>
  <c r="AL38" i="11"/>
  <c r="AM38" i="11"/>
  <c r="AN38" i="11"/>
  <c r="AO38" i="11"/>
  <c r="AP38" i="11"/>
  <c r="AQ38" i="11"/>
  <c r="AR38" i="11"/>
  <c r="AS38" i="11"/>
  <c r="AT38" i="11"/>
  <c r="AU38" i="11"/>
  <c r="AV38" i="11"/>
  <c r="AW38" i="11"/>
  <c r="AX38" i="11"/>
  <c r="AY38" i="11"/>
  <c r="AZ38" i="11"/>
  <c r="BA38" i="11"/>
  <c r="BB38" i="11"/>
  <c r="BC38" i="11"/>
  <c r="BD38" i="11"/>
  <c r="BE38" i="11"/>
  <c r="BF38" i="11"/>
  <c r="BG38" i="11"/>
  <c r="BH38" i="11"/>
  <c r="BI38" i="11"/>
  <c r="BJ38" i="11"/>
  <c r="BK38" i="11"/>
  <c r="BL38" i="11"/>
  <c r="BM38" i="11"/>
  <c r="BN38" i="11"/>
  <c r="BO38" i="11"/>
  <c r="BP38" i="11"/>
  <c r="BQ38" i="11"/>
  <c r="BR38" i="11"/>
  <c r="BS38" i="11"/>
  <c r="E39" i="11"/>
  <c r="F39" i="11"/>
  <c r="G39" i="11"/>
  <c r="H39" i="11"/>
  <c r="I39" i="11"/>
  <c r="J39" i="11"/>
  <c r="K39" i="11"/>
  <c r="L39" i="11"/>
  <c r="M39" i="11"/>
  <c r="N39" i="11"/>
  <c r="O39" i="11"/>
  <c r="P39" i="11"/>
  <c r="Q39" i="11"/>
  <c r="R39" i="11"/>
  <c r="S39" i="11"/>
  <c r="T39" i="11"/>
  <c r="U39" i="11"/>
  <c r="V39" i="11"/>
  <c r="W39" i="11"/>
  <c r="X39" i="11"/>
  <c r="Y39" i="11"/>
  <c r="Z39" i="11"/>
  <c r="AA39" i="11"/>
  <c r="AB39" i="11"/>
  <c r="AC39" i="11"/>
  <c r="AD39" i="11"/>
  <c r="AE39" i="11"/>
  <c r="AF39" i="11"/>
  <c r="AG39" i="11"/>
  <c r="AH39" i="11"/>
  <c r="AI39" i="11"/>
  <c r="AJ39" i="11"/>
  <c r="AK39" i="11"/>
  <c r="AL39" i="11"/>
  <c r="AM39" i="11"/>
  <c r="AN39" i="11"/>
  <c r="AO39" i="11"/>
  <c r="AP39" i="11"/>
  <c r="AQ39" i="11"/>
  <c r="AR39" i="11"/>
  <c r="AS39" i="11"/>
  <c r="AT39" i="11"/>
  <c r="AU39" i="11"/>
  <c r="AV39" i="11"/>
  <c r="AW39" i="11"/>
  <c r="AX39" i="11"/>
  <c r="AY39" i="11"/>
  <c r="AZ39" i="11"/>
  <c r="BA39" i="11"/>
  <c r="BB39" i="11"/>
  <c r="BC39" i="11"/>
  <c r="BD39" i="11"/>
  <c r="BE39" i="11"/>
  <c r="BF39" i="11"/>
  <c r="BG39" i="11"/>
  <c r="BH39" i="11"/>
  <c r="BI39" i="11"/>
  <c r="BJ39" i="11"/>
  <c r="BK39" i="11"/>
  <c r="BL39" i="11"/>
  <c r="BM39" i="11"/>
  <c r="BN39" i="11"/>
  <c r="BO39" i="11"/>
  <c r="BP39" i="11"/>
  <c r="BQ39" i="11"/>
  <c r="BR39" i="11"/>
  <c r="BS39" i="11"/>
  <c r="E40" i="11"/>
  <c r="F40" i="11"/>
  <c r="G40" i="11"/>
  <c r="H40" i="11"/>
  <c r="I40" i="11"/>
  <c r="J40" i="11"/>
  <c r="K40" i="11"/>
  <c r="L40" i="11"/>
  <c r="M40" i="11"/>
  <c r="N40" i="11"/>
  <c r="O40" i="11"/>
  <c r="P40" i="11"/>
  <c r="Q40" i="11"/>
  <c r="R40" i="11"/>
  <c r="S40" i="11"/>
  <c r="T40" i="11"/>
  <c r="U40" i="11"/>
  <c r="V40" i="11"/>
  <c r="W40" i="11"/>
  <c r="X40" i="11"/>
  <c r="Y40" i="11"/>
  <c r="Z40" i="11"/>
  <c r="AA40" i="11"/>
  <c r="AB40" i="11"/>
  <c r="AC40" i="11"/>
  <c r="AD40" i="11"/>
  <c r="AE40" i="11"/>
  <c r="AF40" i="11"/>
  <c r="AG40" i="11"/>
  <c r="AH40" i="11"/>
  <c r="AI40" i="11"/>
  <c r="AJ40" i="11"/>
  <c r="AK40" i="11"/>
  <c r="AL40" i="11"/>
  <c r="AM40" i="11"/>
  <c r="AN40" i="11"/>
  <c r="AO40" i="11"/>
  <c r="AP40" i="11"/>
  <c r="AQ40" i="11"/>
  <c r="AR40" i="11"/>
  <c r="AS40" i="11"/>
  <c r="AT40" i="11"/>
  <c r="AU40" i="11"/>
  <c r="AV40" i="11"/>
  <c r="AW40" i="11"/>
  <c r="AX40" i="11"/>
  <c r="AY40" i="11"/>
  <c r="AZ40" i="11"/>
  <c r="BA40" i="11"/>
  <c r="BB40" i="11"/>
  <c r="BC40" i="11"/>
  <c r="BD40" i="11"/>
  <c r="BE40" i="11"/>
  <c r="BF40" i="11"/>
  <c r="BG40" i="11"/>
  <c r="BH40" i="11"/>
  <c r="BI40" i="11"/>
  <c r="BJ40" i="11"/>
  <c r="BK40" i="11"/>
  <c r="BL40" i="11"/>
  <c r="BM40" i="11"/>
  <c r="BN40" i="11"/>
  <c r="BO40" i="11"/>
  <c r="BP40" i="11"/>
  <c r="BQ40" i="11"/>
  <c r="BR40" i="11"/>
  <c r="BS40" i="11"/>
  <c r="E41" i="11"/>
  <c r="F41" i="11"/>
  <c r="G41" i="11"/>
  <c r="H41" i="11"/>
  <c r="I41" i="11"/>
  <c r="J41" i="11"/>
  <c r="K41" i="11"/>
  <c r="L41" i="11"/>
  <c r="M41" i="11"/>
  <c r="N41" i="11"/>
  <c r="O41" i="11"/>
  <c r="P41" i="11"/>
  <c r="Q41" i="11"/>
  <c r="R41" i="11"/>
  <c r="S41" i="11"/>
  <c r="T41" i="11"/>
  <c r="U41" i="11"/>
  <c r="V41" i="11"/>
  <c r="W41" i="11"/>
  <c r="X41" i="11"/>
  <c r="Y41" i="11"/>
  <c r="Z41" i="11"/>
  <c r="AA41" i="11"/>
  <c r="AB41" i="11"/>
  <c r="AC41" i="11"/>
  <c r="AD41" i="11"/>
  <c r="AE41" i="11"/>
  <c r="AF41" i="11"/>
  <c r="AG41" i="11"/>
  <c r="AH41" i="11"/>
  <c r="AI41" i="11"/>
  <c r="AJ41" i="11"/>
  <c r="AK41" i="11"/>
  <c r="AL41" i="11"/>
  <c r="AM41" i="11"/>
  <c r="AN41" i="11"/>
  <c r="AO41" i="11"/>
  <c r="AP41" i="11"/>
  <c r="AQ41" i="11"/>
  <c r="AR41" i="11"/>
  <c r="AS41" i="11"/>
  <c r="AT41" i="11"/>
  <c r="AU41" i="11"/>
  <c r="AV41" i="11"/>
  <c r="AW41" i="11"/>
  <c r="AX41" i="11"/>
  <c r="AY41" i="11"/>
  <c r="AZ41" i="11"/>
  <c r="BA41" i="11"/>
  <c r="BB41" i="11"/>
  <c r="BC41" i="11"/>
  <c r="BD41" i="11"/>
  <c r="BE41" i="11"/>
  <c r="BF41" i="11"/>
  <c r="BG41" i="11"/>
  <c r="BH41" i="11"/>
  <c r="BI41" i="11"/>
  <c r="BJ41" i="11"/>
  <c r="BK41" i="11"/>
  <c r="BL41" i="11"/>
  <c r="BM41" i="11"/>
  <c r="BN41" i="11"/>
  <c r="BO41" i="11"/>
  <c r="BP41" i="11"/>
  <c r="BQ41" i="11"/>
  <c r="BR41" i="11"/>
  <c r="BS41" i="11"/>
  <c r="E42" i="11"/>
  <c r="F42" i="11"/>
  <c r="G42" i="11"/>
  <c r="H42" i="11"/>
  <c r="I42" i="11"/>
  <c r="J42" i="11"/>
  <c r="K42" i="11"/>
  <c r="L42" i="11"/>
  <c r="M42" i="11"/>
  <c r="N42" i="11"/>
  <c r="O42" i="11"/>
  <c r="P42" i="11"/>
  <c r="Q42" i="11"/>
  <c r="R42" i="11"/>
  <c r="S42" i="11"/>
  <c r="T42" i="11"/>
  <c r="U42" i="11"/>
  <c r="V42" i="11"/>
  <c r="W42" i="11"/>
  <c r="X42" i="11"/>
  <c r="Y42" i="11"/>
  <c r="Z42" i="11"/>
  <c r="AA42" i="11"/>
  <c r="AB42" i="11"/>
  <c r="AC42" i="11"/>
  <c r="AD42" i="11"/>
  <c r="AE42" i="11"/>
  <c r="AF42" i="11"/>
  <c r="AG42" i="11"/>
  <c r="AH42" i="11"/>
  <c r="AI42" i="11"/>
  <c r="AJ42" i="11"/>
  <c r="AK42" i="11"/>
  <c r="AL42" i="11"/>
  <c r="AM42" i="11"/>
  <c r="AN42" i="11"/>
  <c r="AO42" i="11"/>
  <c r="AP42" i="11"/>
  <c r="AQ42" i="11"/>
  <c r="AR42" i="11"/>
  <c r="AS42" i="11"/>
  <c r="AT42" i="11"/>
  <c r="AU42" i="11"/>
  <c r="AV42" i="11"/>
  <c r="AW42" i="11"/>
  <c r="AX42" i="11"/>
  <c r="AY42" i="11"/>
  <c r="AZ42" i="11"/>
  <c r="BA42" i="11"/>
  <c r="BB42" i="11"/>
  <c r="BC42" i="11"/>
  <c r="BD42" i="11"/>
  <c r="BE42" i="11"/>
  <c r="BF42" i="11"/>
  <c r="BG42" i="11"/>
  <c r="BH42" i="11"/>
  <c r="BI42" i="11"/>
  <c r="BJ42" i="11"/>
  <c r="BK42" i="11"/>
  <c r="BL42" i="11"/>
  <c r="BM42" i="11"/>
  <c r="BN42" i="11"/>
  <c r="BO42" i="11"/>
  <c r="BP42" i="11"/>
  <c r="BQ42" i="11"/>
  <c r="BR42" i="11"/>
  <c r="BS42" i="11"/>
  <c r="E43" i="11"/>
  <c r="F43" i="11"/>
  <c r="G43" i="11"/>
  <c r="H43" i="11"/>
  <c r="I43" i="11"/>
  <c r="J43" i="11"/>
  <c r="K43" i="11"/>
  <c r="L43" i="11"/>
  <c r="M43" i="11"/>
  <c r="N43" i="11"/>
  <c r="O43" i="11"/>
  <c r="P43" i="11"/>
  <c r="Q43" i="11"/>
  <c r="R43" i="11"/>
  <c r="S43" i="11"/>
  <c r="T43" i="11"/>
  <c r="U43" i="11"/>
  <c r="V43" i="11"/>
  <c r="W43" i="11"/>
  <c r="X43" i="11"/>
  <c r="Y43" i="11"/>
  <c r="Z43" i="11"/>
  <c r="AA43" i="11"/>
  <c r="AB43" i="11"/>
  <c r="AC43" i="11"/>
  <c r="AD43" i="11"/>
  <c r="AE43" i="11"/>
  <c r="AF43" i="11"/>
  <c r="AG43" i="11"/>
  <c r="AH43" i="11"/>
  <c r="AI43" i="11"/>
  <c r="AJ43" i="11"/>
  <c r="AK43" i="11"/>
  <c r="AL43" i="11"/>
  <c r="AM43" i="11"/>
  <c r="AN43" i="11"/>
  <c r="AO43" i="11"/>
  <c r="AP43" i="11"/>
  <c r="AQ43" i="11"/>
  <c r="AR43" i="11"/>
  <c r="AS43" i="11"/>
  <c r="AT43" i="11"/>
  <c r="AU43" i="11"/>
  <c r="AV43" i="11"/>
  <c r="AW43" i="11"/>
  <c r="AX43" i="11"/>
  <c r="AY43" i="11"/>
  <c r="AZ43" i="11"/>
  <c r="BA43" i="11"/>
  <c r="BB43" i="11"/>
  <c r="BC43" i="11"/>
  <c r="BD43" i="11"/>
  <c r="BE43" i="11"/>
  <c r="BF43" i="11"/>
  <c r="BG43" i="11"/>
  <c r="BH43" i="11"/>
  <c r="BI43" i="11"/>
  <c r="BJ43" i="11"/>
  <c r="BK43" i="11"/>
  <c r="BL43" i="11"/>
  <c r="BM43" i="11"/>
  <c r="BN43" i="11"/>
  <c r="BO43" i="11"/>
  <c r="BP43" i="11"/>
  <c r="BQ43" i="11"/>
  <c r="BR43" i="11"/>
  <c r="BS43" i="11"/>
  <c r="E44" i="11"/>
  <c r="F44" i="11"/>
  <c r="G44" i="11"/>
  <c r="H44" i="11"/>
  <c r="I44" i="11"/>
  <c r="J44" i="11"/>
  <c r="K44" i="11"/>
  <c r="L44" i="11"/>
  <c r="M44" i="11"/>
  <c r="N44" i="11"/>
  <c r="O44" i="11"/>
  <c r="P44" i="11"/>
  <c r="Q44" i="11"/>
  <c r="R44" i="11"/>
  <c r="S44" i="11"/>
  <c r="T44" i="11"/>
  <c r="U44" i="11"/>
  <c r="V44" i="11"/>
  <c r="W44" i="11"/>
  <c r="X44" i="11"/>
  <c r="Y44" i="11"/>
  <c r="Z44" i="11"/>
  <c r="AA44" i="11"/>
  <c r="AB44" i="11"/>
  <c r="AC44" i="11"/>
  <c r="AD44" i="11"/>
  <c r="AE44" i="11"/>
  <c r="AF44" i="11"/>
  <c r="AG44" i="11"/>
  <c r="AH44" i="11"/>
  <c r="AI44" i="11"/>
  <c r="AJ44" i="11"/>
  <c r="AK44" i="11"/>
  <c r="AL44" i="11"/>
  <c r="AM44" i="11"/>
  <c r="AN44" i="11"/>
  <c r="AO44" i="11"/>
  <c r="AP44" i="11"/>
  <c r="AQ44" i="11"/>
  <c r="AR44" i="11"/>
  <c r="AS44" i="11"/>
  <c r="AT44" i="11"/>
  <c r="AU44" i="11"/>
  <c r="AV44" i="11"/>
  <c r="AW44" i="11"/>
  <c r="AX44" i="11"/>
  <c r="AY44" i="11"/>
  <c r="AZ44" i="11"/>
  <c r="BA44" i="11"/>
  <c r="BB44" i="11"/>
  <c r="BC44" i="11"/>
  <c r="BD44" i="11"/>
  <c r="BE44" i="11"/>
  <c r="BF44" i="11"/>
  <c r="BG44" i="11"/>
  <c r="BH44" i="11"/>
  <c r="BI44" i="11"/>
  <c r="BJ44" i="11"/>
  <c r="BK44" i="11"/>
  <c r="BL44" i="11"/>
  <c r="BM44" i="11"/>
  <c r="BN44" i="11"/>
  <c r="BO44" i="11"/>
  <c r="BP44" i="11"/>
  <c r="BQ44" i="11"/>
  <c r="BR44" i="11"/>
  <c r="BS44" i="11"/>
  <c r="E45" i="11"/>
  <c r="F45" i="11"/>
  <c r="G45" i="11"/>
  <c r="H45" i="11"/>
  <c r="I45" i="11"/>
  <c r="J45" i="11"/>
  <c r="K45" i="11"/>
  <c r="L45" i="11"/>
  <c r="M45" i="11"/>
  <c r="N45" i="11"/>
  <c r="O45" i="11"/>
  <c r="P45" i="11"/>
  <c r="Q45" i="11"/>
  <c r="R45" i="11"/>
  <c r="S45" i="11"/>
  <c r="T45" i="11"/>
  <c r="U45" i="11"/>
  <c r="V45" i="11"/>
  <c r="W45" i="11"/>
  <c r="X45" i="11"/>
  <c r="Y45" i="11"/>
  <c r="Z45" i="11"/>
  <c r="AA45" i="11"/>
  <c r="AB45" i="11"/>
  <c r="AC45" i="11"/>
  <c r="AD45" i="11"/>
  <c r="AE45" i="11"/>
  <c r="AF45" i="11"/>
  <c r="AG45" i="11"/>
  <c r="AH45" i="11"/>
  <c r="AI45" i="11"/>
  <c r="AJ45" i="11"/>
  <c r="AK45" i="11"/>
  <c r="AL45" i="11"/>
  <c r="AM45" i="11"/>
  <c r="AN45" i="11"/>
  <c r="AO45" i="11"/>
  <c r="AP45" i="11"/>
  <c r="AQ45" i="11"/>
  <c r="AR45" i="11"/>
  <c r="AS45" i="11"/>
  <c r="AT45" i="11"/>
  <c r="AU45" i="11"/>
  <c r="AV45" i="11"/>
  <c r="AW45" i="11"/>
  <c r="AX45" i="11"/>
  <c r="AY45" i="11"/>
  <c r="AZ45" i="11"/>
  <c r="BA45" i="11"/>
  <c r="BB45" i="11"/>
  <c r="BC45" i="11"/>
  <c r="BD45" i="11"/>
  <c r="BE45" i="11"/>
  <c r="BF45" i="11"/>
  <c r="BG45" i="11"/>
  <c r="BH45" i="11"/>
  <c r="BI45" i="11"/>
  <c r="BJ45" i="11"/>
  <c r="BK45" i="11"/>
  <c r="BL45" i="11"/>
  <c r="BM45" i="11"/>
  <c r="BN45" i="11"/>
  <c r="BO45" i="11"/>
  <c r="BP45" i="11"/>
  <c r="BQ45" i="11"/>
  <c r="BR45" i="11"/>
  <c r="BS45" i="11"/>
  <c r="E46" i="11"/>
  <c r="F46" i="11"/>
  <c r="G46" i="11"/>
  <c r="H46" i="11"/>
  <c r="I46" i="11"/>
  <c r="J46" i="11"/>
  <c r="K46" i="11"/>
  <c r="L46" i="11"/>
  <c r="M46" i="11"/>
  <c r="N46" i="11"/>
  <c r="O46" i="11"/>
  <c r="P46" i="11"/>
  <c r="Q46" i="11"/>
  <c r="R46" i="11"/>
  <c r="S46" i="11"/>
  <c r="T46" i="11"/>
  <c r="U46" i="11"/>
  <c r="V46" i="11"/>
  <c r="W46" i="11"/>
  <c r="X46" i="11"/>
  <c r="Y46" i="11"/>
  <c r="Z46" i="11"/>
  <c r="AA46" i="11"/>
  <c r="AB46" i="11"/>
  <c r="AC46" i="11"/>
  <c r="AD46" i="11"/>
  <c r="AE46" i="11"/>
  <c r="AF46" i="11"/>
  <c r="AG46" i="11"/>
  <c r="AH46" i="11"/>
  <c r="AI46" i="11"/>
  <c r="AJ46" i="11"/>
  <c r="AK46" i="11"/>
  <c r="AL46" i="11"/>
  <c r="AM46" i="11"/>
  <c r="AN46" i="11"/>
  <c r="AO46" i="11"/>
  <c r="AP46" i="11"/>
  <c r="AQ46" i="11"/>
  <c r="AR46" i="11"/>
  <c r="AS46" i="11"/>
  <c r="AT46" i="11"/>
  <c r="AU46" i="11"/>
  <c r="AV46" i="11"/>
  <c r="AW46" i="11"/>
  <c r="AX46" i="11"/>
  <c r="AY46" i="11"/>
  <c r="AZ46" i="11"/>
  <c r="BA46" i="11"/>
  <c r="BB46" i="11"/>
  <c r="BC46" i="11"/>
  <c r="BD46" i="11"/>
  <c r="BE46" i="11"/>
  <c r="BF46" i="11"/>
  <c r="BG46" i="11"/>
  <c r="BH46" i="11"/>
  <c r="BI46" i="11"/>
  <c r="BJ46" i="11"/>
  <c r="BK46" i="11"/>
  <c r="BL46" i="11"/>
  <c r="BM46" i="11"/>
  <c r="BN46" i="11"/>
  <c r="BO46" i="11"/>
  <c r="BP46" i="11"/>
  <c r="BQ46" i="11"/>
  <c r="BR46" i="11"/>
  <c r="BS46" i="11"/>
  <c r="E47" i="11"/>
  <c r="F47" i="11"/>
  <c r="G47" i="11"/>
  <c r="H47" i="11"/>
  <c r="I47" i="11"/>
  <c r="J47" i="11"/>
  <c r="K47" i="11"/>
  <c r="L47" i="11"/>
  <c r="M47" i="11"/>
  <c r="N47" i="11"/>
  <c r="O47" i="11"/>
  <c r="P47" i="11"/>
  <c r="Q47" i="11"/>
  <c r="R47" i="11"/>
  <c r="S47" i="11"/>
  <c r="T47" i="11"/>
  <c r="U47" i="11"/>
  <c r="V47" i="11"/>
  <c r="W47" i="11"/>
  <c r="X47" i="11"/>
  <c r="Y47" i="11"/>
  <c r="Z47" i="11"/>
  <c r="AA47" i="11"/>
  <c r="AB47" i="11"/>
  <c r="AC47" i="11"/>
  <c r="AD47" i="11"/>
  <c r="AE47" i="11"/>
  <c r="AF47" i="11"/>
  <c r="AG47" i="11"/>
  <c r="AH47" i="11"/>
  <c r="AI47" i="11"/>
  <c r="AJ47" i="11"/>
  <c r="AK47" i="11"/>
  <c r="AL47" i="11"/>
  <c r="AM47" i="11"/>
  <c r="AN47" i="11"/>
  <c r="AO47" i="11"/>
  <c r="AP47" i="11"/>
  <c r="AQ47" i="11"/>
  <c r="AR47" i="11"/>
  <c r="AS47" i="11"/>
  <c r="AT47" i="11"/>
  <c r="AU47" i="11"/>
  <c r="AV47" i="11"/>
  <c r="AW47" i="11"/>
  <c r="AX47" i="11"/>
  <c r="AY47" i="11"/>
  <c r="AZ47" i="11"/>
  <c r="BA47" i="11"/>
  <c r="BB47" i="11"/>
  <c r="BC47" i="11"/>
  <c r="BD47" i="11"/>
  <c r="BE47" i="11"/>
  <c r="BF47" i="11"/>
  <c r="BG47" i="11"/>
  <c r="BH47" i="11"/>
  <c r="BI47" i="11"/>
  <c r="BJ47" i="11"/>
  <c r="BK47" i="11"/>
  <c r="BL47" i="11"/>
  <c r="BM47" i="11"/>
  <c r="BN47" i="11"/>
  <c r="BO47" i="11"/>
  <c r="BP47" i="11"/>
  <c r="BQ47" i="11"/>
  <c r="BR47" i="11"/>
  <c r="BS47" i="11"/>
  <c r="E48" i="11"/>
  <c r="F48" i="11"/>
  <c r="G48" i="11"/>
  <c r="H48" i="11"/>
  <c r="I48" i="11"/>
  <c r="J48" i="11"/>
  <c r="K48" i="11"/>
  <c r="L48" i="11"/>
  <c r="M48" i="11"/>
  <c r="N48" i="11"/>
  <c r="O48" i="11"/>
  <c r="P48" i="11"/>
  <c r="Q48" i="11"/>
  <c r="R48" i="11"/>
  <c r="S48" i="11"/>
  <c r="T48" i="11"/>
  <c r="U48" i="11"/>
  <c r="V48" i="11"/>
  <c r="W48" i="11"/>
  <c r="X48" i="11"/>
  <c r="Y48" i="11"/>
  <c r="Z48" i="11"/>
  <c r="AA48" i="11"/>
  <c r="AB48" i="11"/>
  <c r="AC48" i="11"/>
  <c r="AD48" i="11"/>
  <c r="AE48" i="11"/>
  <c r="AF48" i="11"/>
  <c r="AG48" i="11"/>
  <c r="AH48" i="11"/>
  <c r="AI48" i="11"/>
  <c r="AJ48" i="11"/>
  <c r="AK48" i="11"/>
  <c r="AL48" i="11"/>
  <c r="AM48" i="11"/>
  <c r="AN48" i="11"/>
  <c r="AO48" i="11"/>
  <c r="AP48" i="11"/>
  <c r="AQ48" i="11"/>
  <c r="AR48" i="11"/>
  <c r="AS48" i="11"/>
  <c r="AT48" i="11"/>
  <c r="AU48" i="11"/>
  <c r="AV48" i="11"/>
  <c r="AW48" i="11"/>
  <c r="AX48" i="11"/>
  <c r="AY48" i="11"/>
  <c r="AZ48" i="11"/>
  <c r="BA48" i="11"/>
  <c r="BB48" i="11"/>
  <c r="BC48" i="11"/>
  <c r="BD48" i="11"/>
  <c r="BE48" i="11"/>
  <c r="BF48" i="11"/>
  <c r="BG48" i="11"/>
  <c r="BH48" i="11"/>
  <c r="BI48" i="11"/>
  <c r="BJ48" i="11"/>
  <c r="BK48" i="11"/>
  <c r="BL48" i="11"/>
  <c r="BM48" i="11"/>
  <c r="BN48" i="11"/>
  <c r="BO48" i="11"/>
  <c r="BP48" i="11"/>
  <c r="BQ48" i="11"/>
  <c r="BR48" i="11"/>
  <c r="BS48" i="11"/>
  <c r="E49" i="11"/>
  <c r="F49" i="11"/>
  <c r="G49" i="11"/>
  <c r="H49" i="11"/>
  <c r="I49" i="11"/>
  <c r="J49" i="11"/>
  <c r="K49" i="11"/>
  <c r="L49" i="11"/>
  <c r="M49" i="11"/>
  <c r="N49" i="11"/>
  <c r="O49" i="11"/>
  <c r="P49" i="11"/>
  <c r="Q49" i="11"/>
  <c r="R49" i="11"/>
  <c r="S49" i="11"/>
  <c r="T49" i="11"/>
  <c r="U49" i="11"/>
  <c r="V49" i="11"/>
  <c r="W49" i="11"/>
  <c r="X49" i="11"/>
  <c r="Y49" i="11"/>
  <c r="Z49" i="11"/>
  <c r="AA49" i="11"/>
  <c r="AB49" i="11"/>
  <c r="AC49" i="11"/>
  <c r="AD49" i="11"/>
  <c r="AE49" i="11"/>
  <c r="AF49" i="11"/>
  <c r="AG49" i="11"/>
  <c r="AH49" i="11"/>
  <c r="AI49" i="11"/>
  <c r="AJ49" i="11"/>
  <c r="AK49" i="11"/>
  <c r="AL49" i="11"/>
  <c r="AM49" i="11"/>
  <c r="AN49" i="11"/>
  <c r="AO49" i="11"/>
  <c r="AP49" i="11"/>
  <c r="AQ49" i="11"/>
  <c r="AR49" i="11"/>
  <c r="AS49" i="11"/>
  <c r="AT49" i="11"/>
  <c r="AU49" i="11"/>
  <c r="AV49" i="11"/>
  <c r="AW49" i="11"/>
  <c r="AX49" i="11"/>
  <c r="AY49" i="11"/>
  <c r="AZ49" i="11"/>
  <c r="BA49" i="11"/>
  <c r="BB49" i="11"/>
  <c r="BC49" i="11"/>
  <c r="BD49" i="11"/>
  <c r="BE49" i="11"/>
  <c r="BF49" i="11"/>
  <c r="BG49" i="11"/>
  <c r="BH49" i="11"/>
  <c r="BI49" i="11"/>
  <c r="BJ49" i="11"/>
  <c r="BK49" i="11"/>
  <c r="BL49" i="11"/>
  <c r="BM49" i="11"/>
  <c r="BN49" i="11"/>
  <c r="BO49" i="11"/>
  <c r="BP49" i="11"/>
  <c r="BQ49" i="11"/>
  <c r="BR49" i="11"/>
  <c r="BS49" i="11"/>
  <c r="E50" i="11"/>
  <c r="F50" i="11"/>
  <c r="G50" i="11"/>
  <c r="H50" i="11"/>
  <c r="I50" i="11"/>
  <c r="J50" i="11"/>
  <c r="K50" i="11"/>
  <c r="L50" i="11"/>
  <c r="M50" i="11"/>
  <c r="N50" i="11"/>
  <c r="O50" i="11"/>
  <c r="P50" i="11"/>
  <c r="Q50" i="11"/>
  <c r="R50" i="11"/>
  <c r="S50" i="11"/>
  <c r="T50" i="11"/>
  <c r="U50" i="11"/>
  <c r="V50" i="11"/>
  <c r="W50" i="11"/>
  <c r="X50" i="11"/>
  <c r="Y50" i="11"/>
  <c r="Z50" i="11"/>
  <c r="AA50" i="11"/>
  <c r="AB50" i="11"/>
  <c r="AC50" i="11"/>
  <c r="AD50" i="11"/>
  <c r="AE50" i="11"/>
  <c r="AF50" i="11"/>
  <c r="AG50" i="11"/>
  <c r="AH50" i="11"/>
  <c r="AI50" i="11"/>
  <c r="AJ50" i="11"/>
  <c r="AK50" i="11"/>
  <c r="AL50" i="11"/>
  <c r="AM50" i="11"/>
  <c r="AN50" i="11"/>
  <c r="AO50" i="11"/>
  <c r="AP50" i="11"/>
  <c r="AQ50" i="11"/>
  <c r="AR50" i="11"/>
  <c r="AS50" i="11"/>
  <c r="AT50" i="11"/>
  <c r="AU50" i="11"/>
  <c r="AV50" i="11"/>
  <c r="AW50" i="11"/>
  <c r="AX50" i="11"/>
  <c r="AY50" i="11"/>
  <c r="AZ50" i="11"/>
  <c r="BA50" i="11"/>
  <c r="BB50" i="11"/>
  <c r="BC50" i="11"/>
  <c r="BD50" i="11"/>
  <c r="BE50" i="11"/>
  <c r="BF50" i="11"/>
  <c r="BG50" i="11"/>
  <c r="BH50" i="11"/>
  <c r="BI50" i="11"/>
  <c r="BJ50" i="11"/>
  <c r="BK50" i="11"/>
  <c r="BL50" i="11"/>
  <c r="BM50" i="11"/>
  <c r="BN50" i="11"/>
  <c r="BO50" i="11"/>
  <c r="BP50" i="11"/>
  <c r="BQ50" i="11"/>
  <c r="BR50" i="11"/>
  <c r="BS50" i="11"/>
  <c r="E51" i="11"/>
  <c r="F51" i="11"/>
  <c r="G51" i="11"/>
  <c r="H51" i="11"/>
  <c r="I51" i="11"/>
  <c r="J51" i="11"/>
  <c r="K51" i="11"/>
  <c r="L51" i="11"/>
  <c r="M51" i="11"/>
  <c r="N51" i="11"/>
  <c r="O51" i="11"/>
  <c r="P51" i="11"/>
  <c r="Q51" i="11"/>
  <c r="R51" i="11"/>
  <c r="S51" i="11"/>
  <c r="T51" i="11"/>
  <c r="U51" i="11"/>
  <c r="V51" i="11"/>
  <c r="W51" i="11"/>
  <c r="X51" i="11"/>
  <c r="Y51" i="11"/>
  <c r="Z51" i="11"/>
  <c r="AA51" i="11"/>
  <c r="AB51" i="11"/>
  <c r="AC51" i="11"/>
  <c r="AD51" i="11"/>
  <c r="AE51" i="11"/>
  <c r="AF51" i="11"/>
  <c r="AG51" i="11"/>
  <c r="AH51" i="11"/>
  <c r="AI51" i="11"/>
  <c r="AJ51" i="11"/>
  <c r="AK51" i="11"/>
  <c r="AL51" i="11"/>
  <c r="AM51" i="11"/>
  <c r="AN51" i="11"/>
  <c r="AO51" i="11"/>
  <c r="AP51" i="11"/>
  <c r="AQ51" i="11"/>
  <c r="AR51" i="11"/>
  <c r="AS51" i="11"/>
  <c r="AT51" i="11"/>
  <c r="AU51" i="11"/>
  <c r="AV51" i="11"/>
  <c r="AW51" i="11"/>
  <c r="AX51" i="11"/>
  <c r="AY51" i="11"/>
  <c r="AZ51" i="11"/>
  <c r="BA51" i="11"/>
  <c r="BB51" i="11"/>
  <c r="BC51" i="11"/>
  <c r="BD51" i="11"/>
  <c r="BE51" i="11"/>
  <c r="BF51" i="11"/>
  <c r="BG51" i="11"/>
  <c r="BH51" i="11"/>
  <c r="BI51" i="11"/>
  <c r="BJ51" i="11"/>
  <c r="BK51" i="11"/>
  <c r="BL51" i="11"/>
  <c r="BM51" i="11"/>
  <c r="BN51" i="11"/>
  <c r="BO51" i="11"/>
  <c r="BP51" i="11"/>
  <c r="BQ51" i="11"/>
  <c r="BR51" i="11"/>
  <c r="BS51" i="11"/>
  <c r="E52" i="11"/>
  <c r="F52" i="11"/>
  <c r="G52" i="11"/>
  <c r="H52" i="11"/>
  <c r="I52" i="11"/>
  <c r="J52" i="11"/>
  <c r="K52" i="11"/>
  <c r="L52" i="11"/>
  <c r="M52" i="11"/>
  <c r="N52" i="11"/>
  <c r="O52" i="11"/>
  <c r="P52" i="11"/>
  <c r="Q52" i="11"/>
  <c r="R52" i="11"/>
  <c r="S52" i="11"/>
  <c r="T52" i="11"/>
  <c r="U52" i="11"/>
  <c r="V52" i="11"/>
  <c r="W52" i="11"/>
  <c r="X52" i="11"/>
  <c r="Y52" i="11"/>
  <c r="Z52" i="11"/>
  <c r="AA52" i="11"/>
  <c r="AB52" i="11"/>
  <c r="AC52" i="11"/>
  <c r="AD52" i="11"/>
  <c r="AE52" i="11"/>
  <c r="AF52" i="11"/>
  <c r="AG52" i="11"/>
  <c r="AH52" i="11"/>
  <c r="AI52" i="11"/>
  <c r="AJ52" i="11"/>
  <c r="AK52" i="11"/>
  <c r="AL52" i="11"/>
  <c r="AM52" i="11"/>
  <c r="AN52" i="11"/>
  <c r="AO52" i="11"/>
  <c r="AP52" i="11"/>
  <c r="AQ52" i="11"/>
  <c r="AR52" i="11"/>
  <c r="AS52" i="11"/>
  <c r="AT52" i="11"/>
  <c r="AU52" i="11"/>
  <c r="AV52" i="11"/>
  <c r="AW52" i="11"/>
  <c r="AX52" i="11"/>
  <c r="AY52" i="11"/>
  <c r="AZ52" i="11"/>
  <c r="BA52" i="11"/>
  <c r="BB52" i="11"/>
  <c r="BC52" i="11"/>
  <c r="BD52" i="11"/>
  <c r="BE52" i="11"/>
  <c r="BF52" i="11"/>
  <c r="BG52" i="11"/>
  <c r="BH52" i="11"/>
  <c r="BI52" i="11"/>
  <c r="BJ52" i="11"/>
  <c r="BK52" i="11"/>
  <c r="BL52" i="11"/>
  <c r="BM52" i="11"/>
  <c r="BN52" i="11"/>
  <c r="BO52" i="11"/>
  <c r="BP52" i="11"/>
  <c r="BQ52" i="11"/>
  <c r="BR52" i="11"/>
  <c r="BS52" i="11"/>
  <c r="E53" i="11"/>
  <c r="F53" i="11"/>
  <c r="G53" i="11"/>
  <c r="H53" i="11"/>
  <c r="I53" i="11"/>
  <c r="J53" i="11"/>
  <c r="K53" i="11"/>
  <c r="L53" i="11"/>
  <c r="M53" i="11"/>
  <c r="N53" i="11"/>
  <c r="O53" i="11"/>
  <c r="P53" i="11"/>
  <c r="Q53" i="11"/>
  <c r="R53" i="11"/>
  <c r="S53" i="11"/>
  <c r="T53" i="11"/>
  <c r="U53" i="11"/>
  <c r="V53" i="11"/>
  <c r="W53" i="11"/>
  <c r="X53" i="11"/>
  <c r="Y53" i="11"/>
  <c r="Z53" i="11"/>
  <c r="AA53" i="11"/>
  <c r="AB53" i="11"/>
  <c r="AC53" i="11"/>
  <c r="AD53" i="11"/>
  <c r="AE53" i="11"/>
  <c r="AF53" i="11"/>
  <c r="AG53" i="11"/>
  <c r="AH53" i="11"/>
  <c r="AI53" i="11"/>
  <c r="AJ53" i="11"/>
  <c r="AK53" i="11"/>
  <c r="AL53" i="11"/>
  <c r="AM53" i="11"/>
  <c r="AN53" i="11"/>
  <c r="AO53" i="11"/>
  <c r="AP53" i="11"/>
  <c r="AQ53" i="11"/>
  <c r="AR53" i="11"/>
  <c r="AS53" i="11"/>
  <c r="AT53" i="11"/>
  <c r="AU53" i="11"/>
  <c r="AV53" i="11"/>
  <c r="AW53" i="11"/>
  <c r="AX53" i="11"/>
  <c r="AY53" i="11"/>
  <c r="AZ53" i="11"/>
  <c r="BA53" i="11"/>
  <c r="BB53" i="11"/>
  <c r="BC53" i="11"/>
  <c r="BD53" i="11"/>
  <c r="BE53" i="11"/>
  <c r="BF53" i="11"/>
  <c r="BG53" i="11"/>
  <c r="BH53" i="11"/>
  <c r="BI53" i="11"/>
  <c r="BJ53" i="11"/>
  <c r="BK53" i="11"/>
  <c r="BL53" i="11"/>
  <c r="BM53" i="11"/>
  <c r="BN53" i="11"/>
  <c r="BO53" i="11"/>
  <c r="BP53" i="11"/>
  <c r="BQ53" i="11"/>
  <c r="BR53" i="11"/>
  <c r="BS53" i="11"/>
  <c r="E54" i="11"/>
  <c r="F54" i="11"/>
  <c r="G54" i="11"/>
  <c r="H54" i="11"/>
  <c r="I54" i="11"/>
  <c r="J54" i="11"/>
  <c r="K54" i="11"/>
  <c r="L54" i="11"/>
  <c r="M54" i="11"/>
  <c r="N54" i="11"/>
  <c r="O54" i="11"/>
  <c r="P54" i="11"/>
  <c r="Q54" i="11"/>
  <c r="R54" i="11"/>
  <c r="S54" i="11"/>
  <c r="T54" i="11"/>
  <c r="U54" i="11"/>
  <c r="V54" i="11"/>
  <c r="W54" i="11"/>
  <c r="X54" i="11"/>
  <c r="Y54" i="11"/>
  <c r="Z54" i="11"/>
  <c r="AA54" i="11"/>
  <c r="AB54" i="11"/>
  <c r="AC54" i="11"/>
  <c r="AD54" i="11"/>
  <c r="AE54" i="11"/>
  <c r="AF54" i="11"/>
  <c r="AG54" i="11"/>
  <c r="AH54" i="11"/>
  <c r="AI54" i="11"/>
  <c r="AJ54" i="11"/>
  <c r="AK54" i="11"/>
  <c r="AL54" i="11"/>
  <c r="AM54" i="11"/>
  <c r="AN54" i="11"/>
  <c r="AO54" i="11"/>
  <c r="AP54" i="11"/>
  <c r="AQ54" i="11"/>
  <c r="AR54" i="11"/>
  <c r="AS54" i="11"/>
  <c r="AT54" i="11"/>
  <c r="AU54" i="11"/>
  <c r="AV54" i="11"/>
  <c r="AW54" i="11"/>
  <c r="AX54" i="11"/>
  <c r="AY54" i="11"/>
  <c r="AZ54" i="11"/>
  <c r="BA54" i="11"/>
  <c r="BB54" i="11"/>
  <c r="BC54" i="11"/>
  <c r="BD54" i="11"/>
  <c r="BE54" i="11"/>
  <c r="BF54" i="11"/>
  <c r="BG54" i="11"/>
  <c r="BH54" i="11"/>
  <c r="BI54" i="11"/>
  <c r="BJ54" i="11"/>
  <c r="BK54" i="11"/>
  <c r="BL54" i="11"/>
  <c r="BM54" i="11"/>
  <c r="BN54" i="11"/>
  <c r="BO54" i="11"/>
  <c r="BP54" i="11"/>
  <c r="BQ54" i="11"/>
  <c r="BR54" i="11"/>
  <c r="BS54" i="11"/>
  <c r="E55" i="11"/>
  <c r="F55" i="11"/>
  <c r="G55" i="11"/>
  <c r="H55" i="11"/>
  <c r="I55" i="11"/>
  <c r="J55" i="11"/>
  <c r="K55" i="11"/>
  <c r="L55" i="11"/>
  <c r="M55" i="11"/>
  <c r="N55" i="11"/>
  <c r="O55" i="11"/>
  <c r="P55" i="11"/>
  <c r="Q55" i="11"/>
  <c r="R55" i="11"/>
  <c r="S55" i="11"/>
  <c r="T55" i="11"/>
  <c r="U55" i="11"/>
  <c r="V55" i="11"/>
  <c r="W55" i="11"/>
  <c r="X55" i="11"/>
  <c r="Y55" i="11"/>
  <c r="Z55" i="11"/>
  <c r="AA55" i="11"/>
  <c r="AB55" i="11"/>
  <c r="AC55" i="11"/>
  <c r="AD55" i="11"/>
  <c r="AE55" i="11"/>
  <c r="AF55" i="11"/>
  <c r="AG55" i="11"/>
  <c r="AH55" i="11"/>
  <c r="AI55" i="11"/>
  <c r="AJ55" i="11"/>
  <c r="AK55" i="11"/>
  <c r="AL55" i="11"/>
  <c r="AM55" i="11"/>
  <c r="AN55" i="11"/>
  <c r="AO55" i="11"/>
  <c r="AP55" i="11"/>
  <c r="AQ55" i="11"/>
  <c r="AR55" i="11"/>
  <c r="AS55" i="11"/>
  <c r="AT55" i="11"/>
  <c r="AU55" i="11"/>
  <c r="AV55" i="11"/>
  <c r="AW55" i="11"/>
  <c r="AX55" i="11"/>
  <c r="AY55" i="11"/>
  <c r="AZ55" i="11"/>
  <c r="BA55" i="11"/>
  <c r="BB55" i="11"/>
  <c r="BC55" i="11"/>
  <c r="BD55" i="11"/>
  <c r="BE55" i="11"/>
  <c r="BF55" i="11"/>
  <c r="BG55" i="11"/>
  <c r="BH55" i="11"/>
  <c r="BI55" i="11"/>
  <c r="BJ55" i="11"/>
  <c r="BK55" i="11"/>
  <c r="BL55" i="11"/>
  <c r="BM55" i="11"/>
  <c r="BN55" i="11"/>
  <c r="BO55" i="11"/>
  <c r="BP55" i="11"/>
  <c r="BQ55" i="11"/>
  <c r="BR55" i="11"/>
  <c r="BS55" i="11"/>
  <c r="E56" i="11"/>
  <c r="F56" i="11"/>
  <c r="G56" i="11"/>
  <c r="H56" i="11"/>
  <c r="I56" i="11"/>
  <c r="J56" i="11"/>
  <c r="K56" i="11"/>
  <c r="L56" i="11"/>
  <c r="M56" i="11"/>
  <c r="N56" i="11"/>
  <c r="O56" i="11"/>
  <c r="P56" i="11"/>
  <c r="Q56" i="11"/>
  <c r="R56" i="11"/>
  <c r="S56" i="11"/>
  <c r="T56" i="11"/>
  <c r="U56" i="11"/>
  <c r="V56" i="11"/>
  <c r="W56" i="11"/>
  <c r="X56" i="11"/>
  <c r="Y56" i="11"/>
  <c r="Z56" i="11"/>
  <c r="AA56" i="11"/>
  <c r="AB56" i="11"/>
  <c r="AC56" i="11"/>
  <c r="AD56" i="11"/>
  <c r="AE56" i="11"/>
  <c r="AF56" i="11"/>
  <c r="AG56" i="11"/>
  <c r="AH56" i="11"/>
  <c r="AI56" i="11"/>
  <c r="AJ56" i="11"/>
  <c r="AK56" i="11"/>
  <c r="AL56" i="11"/>
  <c r="AM56" i="11"/>
  <c r="AN56" i="11"/>
  <c r="AO56" i="11"/>
  <c r="AP56" i="11"/>
  <c r="AQ56" i="11"/>
  <c r="AR56" i="11"/>
  <c r="AS56" i="11"/>
  <c r="AT56" i="11"/>
  <c r="AU56" i="11"/>
  <c r="AV56" i="11"/>
  <c r="AW56" i="11"/>
  <c r="AX56" i="11"/>
  <c r="AY56" i="11"/>
  <c r="AZ56" i="11"/>
  <c r="BA56" i="11"/>
  <c r="BB56" i="11"/>
  <c r="BC56" i="11"/>
  <c r="BD56" i="11"/>
  <c r="BE56" i="11"/>
  <c r="BF56" i="11"/>
  <c r="BG56" i="11"/>
  <c r="BH56" i="11"/>
  <c r="BI56" i="11"/>
  <c r="BJ56" i="11"/>
  <c r="BK56" i="11"/>
  <c r="BL56" i="11"/>
  <c r="BM56" i="11"/>
  <c r="BN56" i="11"/>
  <c r="BO56" i="11"/>
  <c r="BP56" i="11"/>
  <c r="BQ56" i="11"/>
  <c r="BR56" i="11"/>
  <c r="BS56" i="11"/>
  <c r="E57" i="11"/>
  <c r="F57" i="11"/>
  <c r="G57" i="11"/>
  <c r="H57" i="11"/>
  <c r="I57" i="11"/>
  <c r="J57" i="11"/>
  <c r="K57" i="11"/>
  <c r="L57" i="11"/>
  <c r="M57" i="11"/>
  <c r="N57" i="11"/>
  <c r="O57" i="11"/>
  <c r="P57" i="11"/>
  <c r="Q57" i="11"/>
  <c r="R57" i="11"/>
  <c r="S57" i="11"/>
  <c r="T57" i="11"/>
  <c r="U57" i="11"/>
  <c r="V57" i="11"/>
  <c r="W57" i="11"/>
  <c r="X57" i="11"/>
  <c r="Y57" i="11"/>
  <c r="Z57" i="11"/>
  <c r="AA57" i="11"/>
  <c r="AB57" i="11"/>
  <c r="AC57" i="11"/>
  <c r="AD57" i="11"/>
  <c r="AE57" i="11"/>
  <c r="AF57" i="11"/>
  <c r="AG57" i="11"/>
  <c r="AH57" i="11"/>
  <c r="AI57" i="11"/>
  <c r="AJ57" i="11"/>
  <c r="AK57" i="11"/>
  <c r="AL57" i="11"/>
  <c r="AM57" i="11"/>
  <c r="AN57" i="11"/>
  <c r="AO57" i="11"/>
  <c r="AP57" i="11"/>
  <c r="AQ57" i="11"/>
  <c r="AR57" i="11"/>
  <c r="AS57" i="11"/>
  <c r="AT57" i="11"/>
  <c r="AU57" i="11"/>
  <c r="AV57" i="11"/>
  <c r="AW57" i="11"/>
  <c r="AX57" i="11"/>
  <c r="AY57" i="11"/>
  <c r="AZ57" i="11"/>
  <c r="BA57" i="11"/>
  <c r="BB57" i="11"/>
  <c r="BC57" i="11"/>
  <c r="BD57" i="11"/>
  <c r="BE57" i="11"/>
  <c r="BF57" i="11"/>
  <c r="BG57" i="11"/>
  <c r="BH57" i="11"/>
  <c r="BI57" i="11"/>
  <c r="BJ57" i="11"/>
  <c r="BK57" i="11"/>
  <c r="BL57" i="11"/>
  <c r="BM57" i="11"/>
  <c r="BN57" i="11"/>
  <c r="BO57" i="11"/>
  <c r="BP57" i="11"/>
  <c r="BQ57" i="11"/>
  <c r="BR57" i="11"/>
  <c r="BS57" i="11"/>
  <c r="E58" i="11"/>
  <c r="F58" i="11"/>
  <c r="G58" i="11"/>
  <c r="H58" i="11"/>
  <c r="I58" i="11"/>
  <c r="J58" i="11"/>
  <c r="K58" i="11"/>
  <c r="L58" i="11"/>
  <c r="M58" i="11"/>
  <c r="N58" i="11"/>
  <c r="O58" i="11"/>
  <c r="P58" i="11"/>
  <c r="Q58" i="11"/>
  <c r="R58" i="11"/>
  <c r="S58" i="11"/>
  <c r="T58" i="11"/>
  <c r="U58" i="11"/>
  <c r="V58" i="11"/>
  <c r="W58" i="11"/>
  <c r="X58" i="11"/>
  <c r="Y58" i="11"/>
  <c r="Z58" i="11"/>
  <c r="AA58" i="11"/>
  <c r="AB58" i="11"/>
  <c r="AC58" i="11"/>
  <c r="AD58" i="11"/>
  <c r="AE58" i="11"/>
  <c r="AF58" i="11"/>
  <c r="AG58" i="11"/>
  <c r="AH58" i="11"/>
  <c r="AI58" i="11"/>
  <c r="AJ58" i="11"/>
  <c r="AK58" i="11"/>
  <c r="AL58" i="11"/>
  <c r="AM58" i="11"/>
  <c r="AN58" i="11"/>
  <c r="AO58" i="11"/>
  <c r="AP58" i="11"/>
  <c r="AQ58" i="11"/>
  <c r="AR58" i="11"/>
  <c r="AS58" i="11"/>
  <c r="AT58" i="11"/>
  <c r="AU58" i="11"/>
  <c r="AV58" i="11"/>
  <c r="AW58" i="11"/>
  <c r="AX58" i="11"/>
  <c r="AY58" i="11"/>
  <c r="AZ58" i="11"/>
  <c r="BA58" i="11"/>
  <c r="BB58" i="11"/>
  <c r="BC58" i="11"/>
  <c r="BD58" i="11"/>
  <c r="BE58" i="11"/>
  <c r="BF58" i="11"/>
  <c r="BG58" i="11"/>
  <c r="BH58" i="11"/>
  <c r="BI58" i="11"/>
  <c r="BJ58" i="11"/>
  <c r="BK58" i="11"/>
  <c r="BL58" i="11"/>
  <c r="BM58" i="11"/>
  <c r="BN58" i="11"/>
  <c r="BO58" i="11"/>
  <c r="BP58" i="11"/>
  <c r="BQ58" i="11"/>
  <c r="BR58" i="11"/>
  <c r="BS58" i="11"/>
  <c r="E59" i="11"/>
  <c r="F59" i="11"/>
  <c r="G59" i="11"/>
  <c r="H59" i="11"/>
  <c r="I59" i="11"/>
  <c r="J59" i="11"/>
  <c r="K59" i="11"/>
  <c r="L59" i="11"/>
  <c r="M59" i="11"/>
  <c r="N59" i="11"/>
  <c r="O59" i="11"/>
  <c r="P59" i="11"/>
  <c r="Q59" i="11"/>
  <c r="R59" i="11"/>
  <c r="S59" i="11"/>
  <c r="T59" i="11"/>
  <c r="U59" i="11"/>
  <c r="V59" i="11"/>
  <c r="W59" i="11"/>
  <c r="X59" i="11"/>
  <c r="Y59" i="11"/>
  <c r="Z59" i="11"/>
  <c r="AA59" i="11"/>
  <c r="AB59" i="11"/>
  <c r="AC59" i="11"/>
  <c r="AD59" i="11"/>
  <c r="AE59" i="11"/>
  <c r="AF59" i="11"/>
  <c r="AG59" i="11"/>
  <c r="AH59" i="11"/>
  <c r="AI59" i="11"/>
  <c r="AJ59" i="11"/>
  <c r="AK59" i="11"/>
  <c r="AL59" i="11"/>
  <c r="AM59" i="11"/>
  <c r="AN59" i="11"/>
  <c r="AO59" i="11"/>
  <c r="AP59" i="11"/>
  <c r="AQ59" i="11"/>
  <c r="AR59" i="11"/>
  <c r="AS59" i="11"/>
  <c r="AT59" i="11"/>
  <c r="AU59" i="11"/>
  <c r="AV59" i="11"/>
  <c r="AW59" i="11"/>
  <c r="AX59" i="11"/>
  <c r="AY59" i="11"/>
  <c r="AZ59" i="11"/>
  <c r="BA59" i="11"/>
  <c r="BB59" i="11"/>
  <c r="BC59" i="11"/>
  <c r="BD59" i="11"/>
  <c r="BE59" i="11"/>
  <c r="BF59" i="11"/>
  <c r="BG59" i="11"/>
  <c r="BH59" i="11"/>
  <c r="BI59" i="11"/>
  <c r="BJ59" i="11"/>
  <c r="BK59" i="11"/>
  <c r="BL59" i="11"/>
  <c r="BM59" i="11"/>
  <c r="BN59" i="11"/>
  <c r="BO59" i="11"/>
  <c r="BP59" i="11"/>
  <c r="BQ59" i="11"/>
  <c r="BR59" i="11"/>
  <c r="BS59" i="11"/>
  <c r="E60" i="11"/>
  <c r="F60" i="11"/>
  <c r="G60" i="11"/>
  <c r="H60" i="11"/>
  <c r="I60" i="11"/>
  <c r="J60" i="11"/>
  <c r="K60" i="11"/>
  <c r="L60" i="11"/>
  <c r="M60" i="11"/>
  <c r="N60" i="11"/>
  <c r="O60" i="11"/>
  <c r="P60" i="11"/>
  <c r="Q60" i="11"/>
  <c r="R60" i="11"/>
  <c r="S60" i="11"/>
  <c r="T60" i="11"/>
  <c r="U60" i="11"/>
  <c r="V60" i="11"/>
  <c r="W60" i="11"/>
  <c r="X60" i="11"/>
  <c r="Y60" i="11"/>
  <c r="Z60" i="11"/>
  <c r="AA60" i="11"/>
  <c r="AB60" i="11"/>
  <c r="AC60" i="11"/>
  <c r="AD60" i="11"/>
  <c r="AE60" i="11"/>
  <c r="AF60" i="11"/>
  <c r="AG60" i="11"/>
  <c r="AH60" i="11"/>
  <c r="AI60" i="11"/>
  <c r="AJ60" i="11"/>
  <c r="AK60" i="11"/>
  <c r="AL60" i="11"/>
  <c r="AM60" i="11"/>
  <c r="AN60" i="11"/>
  <c r="AO60" i="11"/>
  <c r="AP60" i="11"/>
  <c r="AQ60" i="11"/>
  <c r="AR60" i="11"/>
  <c r="AS60" i="11"/>
  <c r="AT60" i="11"/>
  <c r="AU60" i="11"/>
  <c r="AV60" i="11"/>
  <c r="AW60" i="11"/>
  <c r="AX60" i="11"/>
  <c r="AY60" i="11"/>
  <c r="AZ60" i="11"/>
  <c r="BA60" i="11"/>
  <c r="BB60" i="11"/>
  <c r="BC60" i="11"/>
  <c r="BD60" i="11"/>
  <c r="BE60" i="11"/>
  <c r="BF60" i="11"/>
  <c r="BG60" i="11"/>
  <c r="BH60" i="11"/>
  <c r="BI60" i="11"/>
  <c r="BJ60" i="11"/>
  <c r="BK60" i="11"/>
  <c r="BL60" i="11"/>
  <c r="BM60" i="11"/>
  <c r="BN60" i="11"/>
  <c r="BO60" i="11"/>
  <c r="BP60" i="11"/>
  <c r="BQ60" i="11"/>
  <c r="BR60" i="11"/>
  <c r="BS60" i="11"/>
  <c r="E61" i="11"/>
  <c r="F61" i="11"/>
  <c r="G61" i="11"/>
  <c r="H61" i="11"/>
  <c r="I61" i="11"/>
  <c r="J61" i="11"/>
  <c r="K61" i="11"/>
  <c r="L61" i="11"/>
  <c r="M61" i="11"/>
  <c r="N61" i="11"/>
  <c r="O61" i="11"/>
  <c r="P61" i="11"/>
  <c r="Q61" i="11"/>
  <c r="R61" i="11"/>
  <c r="S61" i="11"/>
  <c r="T61" i="11"/>
  <c r="U61" i="11"/>
  <c r="V61" i="11"/>
  <c r="W61" i="11"/>
  <c r="X61" i="11"/>
  <c r="Y61" i="11"/>
  <c r="Z61" i="11"/>
  <c r="AA61" i="11"/>
  <c r="AB61" i="11"/>
  <c r="AC61" i="11"/>
  <c r="AD61" i="11"/>
  <c r="AE61" i="11"/>
  <c r="AF61" i="11"/>
  <c r="AG61" i="11"/>
  <c r="AH61" i="11"/>
  <c r="AI61" i="11"/>
  <c r="AJ61" i="11"/>
  <c r="AK61" i="11"/>
  <c r="AL61" i="11"/>
  <c r="AM61" i="11"/>
  <c r="AN61" i="11"/>
  <c r="AO61" i="11"/>
  <c r="AP61" i="11"/>
  <c r="AQ61" i="11"/>
  <c r="AR61" i="11"/>
  <c r="AS61" i="11"/>
  <c r="AT61" i="11"/>
  <c r="AU61" i="11"/>
  <c r="AV61" i="11"/>
  <c r="AW61" i="11"/>
  <c r="AX61" i="11"/>
  <c r="AY61" i="11"/>
  <c r="AZ61" i="11"/>
  <c r="BA61" i="11"/>
  <c r="BB61" i="11"/>
  <c r="BC61" i="11"/>
  <c r="BD61" i="11"/>
  <c r="BE61" i="11"/>
  <c r="BF61" i="11"/>
  <c r="BG61" i="11"/>
  <c r="BH61" i="11"/>
  <c r="BI61" i="11"/>
  <c r="BJ61" i="11"/>
  <c r="BK61" i="11"/>
  <c r="BL61" i="11"/>
  <c r="BM61" i="11"/>
  <c r="BN61" i="11"/>
  <c r="BO61" i="11"/>
  <c r="BP61" i="11"/>
  <c r="BQ61" i="11"/>
  <c r="BR61" i="11"/>
  <c r="BS61" i="11"/>
  <c r="E62" i="11"/>
  <c r="F62" i="11"/>
  <c r="G62" i="11"/>
  <c r="H62" i="11"/>
  <c r="I62" i="11"/>
  <c r="J62" i="11"/>
  <c r="K62" i="11"/>
  <c r="L62" i="11"/>
  <c r="M62" i="11"/>
  <c r="N62" i="11"/>
  <c r="O62" i="11"/>
  <c r="P62" i="11"/>
  <c r="Q62" i="11"/>
  <c r="R62" i="11"/>
  <c r="S62" i="11"/>
  <c r="T62" i="11"/>
  <c r="U62" i="11"/>
  <c r="V62" i="11"/>
  <c r="W62" i="11"/>
  <c r="X62" i="11"/>
  <c r="Y62" i="11"/>
  <c r="Z62" i="11"/>
  <c r="AA62" i="11"/>
  <c r="AB62" i="11"/>
  <c r="AC62" i="11"/>
  <c r="AD62" i="11"/>
  <c r="AE62" i="11"/>
  <c r="AF62" i="11"/>
  <c r="AG62" i="11"/>
  <c r="AH62" i="11"/>
  <c r="AI62" i="11"/>
  <c r="AJ62" i="11"/>
  <c r="AK62" i="11"/>
  <c r="AL62" i="11"/>
  <c r="AM62" i="11"/>
  <c r="AN62" i="11"/>
  <c r="AO62" i="11"/>
  <c r="AP62" i="11"/>
  <c r="AQ62" i="11"/>
  <c r="AR62" i="11"/>
  <c r="AS62" i="11"/>
  <c r="AT62" i="11"/>
  <c r="AU62" i="11"/>
  <c r="AV62" i="11"/>
  <c r="AW62" i="11"/>
  <c r="AX62" i="11"/>
  <c r="AY62" i="11"/>
  <c r="AZ62" i="11"/>
  <c r="BA62" i="11"/>
  <c r="BB62" i="11"/>
  <c r="BC62" i="11"/>
  <c r="BD62" i="11"/>
  <c r="BE62" i="11"/>
  <c r="BF62" i="11"/>
  <c r="BG62" i="11"/>
  <c r="BH62" i="11"/>
  <c r="BI62" i="11"/>
  <c r="BJ62" i="11"/>
  <c r="BK62" i="11"/>
  <c r="BL62" i="11"/>
  <c r="BM62" i="11"/>
  <c r="BN62" i="11"/>
  <c r="BO62" i="11"/>
  <c r="BP62" i="11"/>
  <c r="BQ62" i="11"/>
  <c r="BR62" i="11"/>
  <c r="BS62" i="11"/>
  <c r="E63" i="11"/>
  <c r="F63" i="11"/>
  <c r="G63" i="11"/>
  <c r="H63" i="11"/>
  <c r="I63" i="11"/>
  <c r="J63" i="11"/>
  <c r="K63" i="11"/>
  <c r="L63" i="11"/>
  <c r="M63" i="11"/>
  <c r="N63" i="11"/>
  <c r="O63" i="11"/>
  <c r="P63" i="11"/>
  <c r="Q63" i="11"/>
  <c r="R63" i="11"/>
  <c r="S63" i="11"/>
  <c r="T63" i="11"/>
  <c r="U63" i="11"/>
  <c r="V63" i="11"/>
  <c r="W63" i="11"/>
  <c r="X63" i="11"/>
  <c r="Y63" i="11"/>
  <c r="Z63" i="11"/>
  <c r="AA63" i="11"/>
  <c r="AB63" i="11"/>
  <c r="AC63" i="11"/>
  <c r="AD63" i="11"/>
  <c r="AE63" i="11"/>
  <c r="AF63" i="11"/>
  <c r="AG63" i="11"/>
  <c r="AH63" i="11"/>
  <c r="AI63" i="11"/>
  <c r="AJ63" i="11"/>
  <c r="AK63" i="11"/>
  <c r="AL63" i="11"/>
  <c r="AM63" i="11"/>
  <c r="AN63" i="11"/>
  <c r="AO63" i="11"/>
  <c r="AP63" i="11"/>
  <c r="AQ63" i="11"/>
  <c r="AR63" i="11"/>
  <c r="AS63" i="11"/>
  <c r="AT63" i="11"/>
  <c r="AU63" i="11"/>
  <c r="AV63" i="11"/>
  <c r="AW63" i="11"/>
  <c r="AX63" i="11"/>
  <c r="AY63" i="11"/>
  <c r="AZ63" i="11"/>
  <c r="BA63" i="11"/>
  <c r="BB63" i="11"/>
  <c r="BC63" i="11"/>
  <c r="BD63" i="11"/>
  <c r="BE63" i="11"/>
  <c r="BF63" i="11"/>
  <c r="BG63" i="11"/>
  <c r="BH63" i="11"/>
  <c r="BI63" i="11"/>
  <c r="BJ63" i="11"/>
  <c r="BK63" i="11"/>
  <c r="BL63" i="11"/>
  <c r="BM63" i="11"/>
  <c r="BN63" i="11"/>
  <c r="BO63" i="11"/>
  <c r="BP63" i="11"/>
  <c r="BQ63" i="11"/>
  <c r="BR63" i="11"/>
  <c r="BS63" i="11"/>
  <c r="E64" i="11"/>
  <c r="F64" i="11"/>
  <c r="G64" i="11"/>
  <c r="H64" i="11"/>
  <c r="I64" i="11"/>
  <c r="J64" i="11"/>
  <c r="K64" i="11"/>
  <c r="L64" i="11"/>
  <c r="M64" i="11"/>
  <c r="N64" i="11"/>
  <c r="O64" i="11"/>
  <c r="P64" i="11"/>
  <c r="Q64" i="11"/>
  <c r="R64" i="11"/>
  <c r="S64" i="11"/>
  <c r="T64" i="11"/>
  <c r="U64" i="11"/>
  <c r="V64" i="11"/>
  <c r="W64" i="11"/>
  <c r="X64" i="11"/>
  <c r="Y64" i="11"/>
  <c r="Z64" i="11"/>
  <c r="AA64" i="11"/>
  <c r="AB64" i="11"/>
  <c r="AC64" i="11"/>
  <c r="AD64" i="11"/>
  <c r="AE64" i="11"/>
  <c r="AF64" i="11"/>
  <c r="AG64" i="11"/>
  <c r="AH64" i="11"/>
  <c r="AI64" i="11"/>
  <c r="AJ64" i="11"/>
  <c r="AK64" i="11"/>
  <c r="AL64" i="11"/>
  <c r="AM64" i="11"/>
  <c r="AN64" i="11"/>
  <c r="AO64" i="11"/>
  <c r="AP64" i="11"/>
  <c r="AQ64" i="11"/>
  <c r="AR64" i="11"/>
  <c r="AS64" i="11"/>
  <c r="AT64" i="11"/>
  <c r="AU64" i="11"/>
  <c r="AV64" i="11"/>
  <c r="AW64" i="11"/>
  <c r="AX64" i="11"/>
  <c r="AY64" i="11"/>
  <c r="AZ64" i="11"/>
  <c r="BA64" i="11"/>
  <c r="BB64" i="11"/>
  <c r="BC64" i="11"/>
  <c r="BD64" i="11"/>
  <c r="BE64" i="11"/>
  <c r="BF64" i="11"/>
  <c r="BG64" i="11"/>
  <c r="BH64" i="11"/>
  <c r="BI64" i="11"/>
  <c r="BJ64" i="11"/>
  <c r="BK64" i="11"/>
  <c r="BL64" i="11"/>
  <c r="BM64" i="11"/>
  <c r="BN64" i="11"/>
  <c r="BO64" i="11"/>
  <c r="BP64" i="11"/>
  <c r="BQ64" i="11"/>
  <c r="BR64" i="11"/>
  <c r="BS64" i="11"/>
  <c r="E65" i="11"/>
  <c r="F65" i="11"/>
  <c r="G65" i="11"/>
  <c r="H65" i="11"/>
  <c r="I65" i="11"/>
  <c r="J65" i="11"/>
  <c r="K65" i="11"/>
  <c r="L65" i="11"/>
  <c r="M65" i="11"/>
  <c r="N65" i="11"/>
  <c r="O65" i="11"/>
  <c r="P65" i="11"/>
  <c r="Q65" i="11"/>
  <c r="R65" i="11"/>
  <c r="S65" i="11"/>
  <c r="T65" i="11"/>
  <c r="U65" i="11"/>
  <c r="V65" i="11"/>
  <c r="W65" i="11"/>
  <c r="X65" i="11"/>
  <c r="Y65" i="11"/>
  <c r="Z65" i="11"/>
  <c r="AA65" i="11"/>
  <c r="AB65" i="11"/>
  <c r="AC65" i="11"/>
  <c r="AD65" i="11"/>
  <c r="AE65" i="11"/>
  <c r="AF65" i="11"/>
  <c r="AG65" i="11"/>
  <c r="AH65" i="11"/>
  <c r="AI65" i="11"/>
  <c r="AJ65" i="11"/>
  <c r="AK65" i="11"/>
  <c r="AL65" i="11"/>
  <c r="AM65" i="11"/>
  <c r="AN65" i="11"/>
  <c r="AO65" i="11"/>
  <c r="AP65" i="11"/>
  <c r="AQ65" i="11"/>
  <c r="AR65" i="11"/>
  <c r="AS65" i="11"/>
  <c r="AT65" i="11"/>
  <c r="AU65" i="11"/>
  <c r="AV65" i="11"/>
  <c r="AW65" i="11"/>
  <c r="AX65" i="11"/>
  <c r="AY65" i="11"/>
  <c r="AZ65" i="11"/>
  <c r="BA65" i="11"/>
  <c r="BB65" i="11"/>
  <c r="BC65" i="11"/>
  <c r="BD65" i="11"/>
  <c r="BE65" i="11"/>
  <c r="BF65" i="11"/>
  <c r="BG65" i="11"/>
  <c r="BH65" i="11"/>
  <c r="BI65" i="11"/>
  <c r="BJ65" i="11"/>
  <c r="BK65" i="11"/>
  <c r="BL65" i="11"/>
  <c r="BM65" i="11"/>
  <c r="BN65" i="11"/>
  <c r="BO65" i="11"/>
  <c r="BP65" i="11"/>
  <c r="BQ65" i="11"/>
  <c r="BR65" i="11"/>
  <c r="BS65" i="11"/>
  <c r="E66" i="11"/>
  <c r="F66" i="11"/>
  <c r="G66" i="11"/>
  <c r="H66" i="11"/>
  <c r="I66" i="11"/>
  <c r="J66" i="11"/>
  <c r="K66" i="11"/>
  <c r="L66" i="11"/>
  <c r="M66" i="11"/>
  <c r="N66" i="11"/>
  <c r="O66" i="11"/>
  <c r="P66" i="11"/>
  <c r="Q66" i="11"/>
  <c r="R66" i="11"/>
  <c r="S66" i="11"/>
  <c r="T66" i="11"/>
  <c r="U66" i="11"/>
  <c r="V66" i="11"/>
  <c r="W66" i="11"/>
  <c r="X66" i="11"/>
  <c r="Y66" i="11"/>
  <c r="Z66" i="11"/>
  <c r="AA66" i="11"/>
  <c r="AB66" i="11"/>
  <c r="AC66" i="11"/>
  <c r="AD66" i="11"/>
  <c r="AE66" i="11"/>
  <c r="AF66" i="11"/>
  <c r="AG66" i="11"/>
  <c r="AH66" i="11"/>
  <c r="AI66" i="11"/>
  <c r="AJ66" i="11"/>
  <c r="AK66" i="11"/>
  <c r="AL66" i="11"/>
  <c r="AM66" i="11"/>
  <c r="AN66" i="11"/>
  <c r="AO66" i="11"/>
  <c r="AP66" i="11"/>
  <c r="AQ66" i="11"/>
  <c r="AR66" i="11"/>
  <c r="AS66" i="11"/>
  <c r="AT66" i="11"/>
  <c r="AU66" i="11"/>
  <c r="AV66" i="11"/>
  <c r="AW66" i="11"/>
  <c r="AX66" i="11"/>
  <c r="AY66" i="11"/>
  <c r="AZ66" i="11"/>
  <c r="BA66" i="11"/>
  <c r="BB66" i="11"/>
  <c r="BC66" i="11"/>
  <c r="BD66" i="11"/>
  <c r="BE66" i="11"/>
  <c r="BF66" i="11"/>
  <c r="BG66" i="11"/>
  <c r="BH66" i="11"/>
  <c r="BI66" i="11"/>
  <c r="BJ66" i="11"/>
  <c r="BK66" i="11"/>
  <c r="BL66" i="11"/>
  <c r="BM66" i="11"/>
  <c r="BN66" i="11"/>
  <c r="BO66" i="11"/>
  <c r="BP66" i="11"/>
  <c r="BQ66" i="11"/>
  <c r="BR66" i="11"/>
  <c r="BS66" i="11"/>
  <c r="E67" i="11"/>
  <c r="F67" i="11"/>
  <c r="G67" i="11"/>
  <c r="H67" i="11"/>
  <c r="I67" i="11"/>
  <c r="J67" i="11"/>
  <c r="K67" i="11"/>
  <c r="L67" i="11"/>
  <c r="M67" i="11"/>
  <c r="N67" i="11"/>
  <c r="O67" i="11"/>
  <c r="P67" i="11"/>
  <c r="Q67" i="11"/>
  <c r="R67" i="11"/>
  <c r="S67" i="11"/>
  <c r="T67" i="11"/>
  <c r="U67" i="11"/>
  <c r="V67" i="11"/>
  <c r="W67" i="11"/>
  <c r="X67" i="11"/>
  <c r="Y67" i="11"/>
  <c r="Z67" i="11"/>
  <c r="AA67" i="11"/>
  <c r="AB67" i="11"/>
  <c r="AC67" i="11"/>
  <c r="AD67" i="11"/>
  <c r="AE67" i="11"/>
  <c r="AF67" i="11"/>
  <c r="AG67" i="11"/>
  <c r="AH67" i="11"/>
  <c r="AI67" i="11"/>
  <c r="AJ67" i="11"/>
  <c r="AK67" i="11"/>
  <c r="AL67" i="11"/>
  <c r="AM67" i="11"/>
  <c r="AN67" i="11"/>
  <c r="AO67" i="11"/>
  <c r="AP67" i="11"/>
  <c r="AQ67" i="11"/>
  <c r="AR67" i="11"/>
  <c r="AS67" i="11"/>
  <c r="AT67" i="11"/>
  <c r="AU67" i="11"/>
  <c r="AV67" i="11"/>
  <c r="AW67" i="11"/>
  <c r="AX67" i="11"/>
  <c r="AY67" i="11"/>
  <c r="AZ67" i="11"/>
  <c r="BA67" i="11"/>
  <c r="BB67" i="11"/>
  <c r="BC67" i="11"/>
  <c r="BD67" i="11"/>
  <c r="BE67" i="11"/>
  <c r="BF67" i="11"/>
  <c r="BG67" i="11"/>
  <c r="BH67" i="11"/>
  <c r="BI67" i="11"/>
  <c r="BJ67" i="11"/>
  <c r="BK67" i="11"/>
  <c r="BL67" i="11"/>
  <c r="BM67" i="11"/>
  <c r="BN67" i="11"/>
  <c r="BO67" i="11"/>
  <c r="BP67" i="11"/>
  <c r="BQ67" i="11"/>
  <c r="BR67" i="11"/>
  <c r="BS67" i="11"/>
  <c r="E68" i="11"/>
  <c r="F68" i="11"/>
  <c r="G68" i="11"/>
  <c r="H68" i="11"/>
  <c r="I68" i="11"/>
  <c r="J68" i="11"/>
  <c r="K68" i="11"/>
  <c r="L68" i="11"/>
  <c r="M68" i="11"/>
  <c r="N68" i="11"/>
  <c r="O68" i="11"/>
  <c r="P68" i="11"/>
  <c r="Q68" i="11"/>
  <c r="R68" i="11"/>
  <c r="S68" i="11"/>
  <c r="T68" i="11"/>
  <c r="U68" i="11"/>
  <c r="V68" i="11"/>
  <c r="W68" i="11"/>
  <c r="X68" i="11"/>
  <c r="Y68" i="11"/>
  <c r="Z68" i="11"/>
  <c r="AA68" i="11"/>
  <c r="AB68" i="11"/>
  <c r="AC68" i="11"/>
  <c r="AD68" i="11"/>
  <c r="AE68" i="11"/>
  <c r="AF68" i="11"/>
  <c r="AG68" i="11"/>
  <c r="AH68" i="11"/>
  <c r="AI68" i="11"/>
  <c r="AJ68" i="11"/>
  <c r="AK68" i="11"/>
  <c r="AL68" i="11"/>
  <c r="AM68" i="11"/>
  <c r="AN68" i="11"/>
  <c r="AO68" i="11"/>
  <c r="AP68" i="11"/>
  <c r="AQ68" i="11"/>
  <c r="AR68" i="11"/>
  <c r="AS68" i="11"/>
  <c r="AT68" i="11"/>
  <c r="AU68" i="11"/>
  <c r="AV68" i="11"/>
  <c r="AW68" i="11"/>
  <c r="AX68" i="11"/>
  <c r="AY68" i="11"/>
  <c r="AZ68" i="11"/>
  <c r="BA68" i="11"/>
  <c r="BB68" i="11"/>
  <c r="BC68" i="11"/>
  <c r="BD68" i="11"/>
  <c r="BE68" i="11"/>
  <c r="BF68" i="11"/>
  <c r="BG68" i="11"/>
  <c r="BH68" i="11"/>
  <c r="BI68" i="11"/>
  <c r="BJ68" i="11"/>
  <c r="BK68" i="11"/>
  <c r="BL68" i="11"/>
  <c r="BM68" i="11"/>
  <c r="BN68" i="11"/>
  <c r="BO68" i="11"/>
  <c r="BP68" i="11"/>
  <c r="BQ68" i="11"/>
  <c r="BR68" i="11"/>
  <c r="BS68" i="11"/>
  <c r="E69" i="11"/>
  <c r="F69" i="11"/>
  <c r="G69" i="11"/>
  <c r="H69" i="11"/>
  <c r="I69" i="11"/>
  <c r="J69" i="11"/>
  <c r="K69" i="11"/>
  <c r="L69" i="11"/>
  <c r="M69" i="11"/>
  <c r="N69" i="11"/>
  <c r="O69" i="11"/>
  <c r="P69" i="11"/>
  <c r="Q69" i="11"/>
  <c r="R69" i="11"/>
  <c r="S69" i="11"/>
  <c r="T69" i="11"/>
  <c r="U69" i="11"/>
  <c r="V69" i="11"/>
  <c r="W69" i="11"/>
  <c r="X69" i="11"/>
  <c r="Y69" i="11"/>
  <c r="Z69" i="11"/>
  <c r="AA69" i="11"/>
  <c r="AB69" i="11"/>
  <c r="AC69" i="11"/>
  <c r="AD69" i="11"/>
  <c r="AE69" i="11"/>
  <c r="AF69" i="11"/>
  <c r="AG69" i="11"/>
  <c r="AH69" i="11"/>
  <c r="AI69" i="11"/>
  <c r="AJ69" i="11"/>
  <c r="AK69" i="11"/>
  <c r="AL69" i="11"/>
  <c r="AM69" i="11"/>
  <c r="AN69" i="11"/>
  <c r="AO69" i="11"/>
  <c r="AP69" i="11"/>
  <c r="AQ69" i="11"/>
  <c r="AR69" i="11"/>
  <c r="AS69" i="11"/>
  <c r="AT69" i="11"/>
  <c r="AU69" i="11"/>
  <c r="AV69" i="11"/>
  <c r="AW69" i="11"/>
  <c r="AX69" i="11"/>
  <c r="AY69" i="11"/>
  <c r="AZ69" i="11"/>
  <c r="BA69" i="11"/>
  <c r="BB69" i="11"/>
  <c r="BC69" i="11"/>
  <c r="BD69" i="11"/>
  <c r="BE69" i="11"/>
  <c r="BF69" i="11"/>
  <c r="BG69" i="11"/>
  <c r="BH69" i="11"/>
  <c r="BI69" i="11"/>
  <c r="BJ69" i="11"/>
  <c r="BK69" i="11"/>
  <c r="BL69" i="11"/>
  <c r="BM69" i="11"/>
  <c r="BN69" i="11"/>
  <c r="BO69" i="11"/>
  <c r="BP69" i="11"/>
  <c r="BQ69" i="11"/>
  <c r="BR69" i="11"/>
  <c r="BS69" i="11"/>
  <c r="E70" i="11"/>
  <c r="F70" i="11"/>
  <c r="G70" i="11"/>
  <c r="H70" i="11"/>
  <c r="I70" i="11"/>
  <c r="J70" i="11"/>
  <c r="K70" i="11"/>
  <c r="L70" i="11"/>
  <c r="M70" i="11"/>
  <c r="N70" i="11"/>
  <c r="O70" i="11"/>
  <c r="P70" i="11"/>
  <c r="Q70" i="11"/>
  <c r="R70" i="11"/>
  <c r="S70" i="11"/>
  <c r="T70" i="11"/>
  <c r="U70" i="11"/>
  <c r="V70" i="11"/>
  <c r="W70" i="11"/>
  <c r="X70" i="11"/>
  <c r="Y70" i="11"/>
  <c r="Z70" i="11"/>
  <c r="AA70" i="11"/>
  <c r="AB70" i="11"/>
  <c r="AC70" i="11"/>
  <c r="AD70" i="11"/>
  <c r="AE70" i="11"/>
  <c r="AF70" i="11"/>
  <c r="AG70" i="11"/>
  <c r="AH70" i="11"/>
  <c r="AI70" i="11"/>
  <c r="AJ70" i="11"/>
  <c r="AK70" i="11"/>
  <c r="AL70" i="11"/>
  <c r="AM70" i="11"/>
  <c r="AN70" i="11"/>
  <c r="AO70" i="11"/>
  <c r="AP70" i="11"/>
  <c r="AQ70" i="11"/>
  <c r="AR70" i="11"/>
  <c r="AS70" i="11"/>
  <c r="AT70" i="11"/>
  <c r="AU70" i="11"/>
  <c r="AV70" i="11"/>
  <c r="AW70" i="11"/>
  <c r="AX70" i="11"/>
  <c r="AY70" i="11"/>
  <c r="AZ70" i="11"/>
  <c r="BA70" i="11"/>
  <c r="BB70" i="11"/>
  <c r="BC70" i="11"/>
  <c r="BD70" i="11"/>
  <c r="BE70" i="11"/>
  <c r="BF70" i="11"/>
  <c r="BG70" i="11"/>
  <c r="BH70" i="11"/>
  <c r="BI70" i="11"/>
  <c r="BJ70" i="11"/>
  <c r="BK70" i="11"/>
  <c r="BL70" i="11"/>
  <c r="BM70" i="11"/>
  <c r="BN70" i="11"/>
  <c r="BO70" i="11"/>
  <c r="BP70" i="11"/>
  <c r="BQ70" i="11"/>
  <c r="BR70" i="11"/>
  <c r="BS70" i="11"/>
  <c r="E71" i="11"/>
  <c r="F71" i="11"/>
  <c r="G71" i="11"/>
  <c r="H71" i="11"/>
  <c r="I71" i="11"/>
  <c r="J71" i="11"/>
  <c r="K71" i="11"/>
  <c r="L71" i="11"/>
  <c r="M71" i="11"/>
  <c r="N71" i="11"/>
  <c r="O71" i="11"/>
  <c r="P71" i="11"/>
  <c r="Q71" i="11"/>
  <c r="R71" i="11"/>
  <c r="S71" i="11"/>
  <c r="T71" i="11"/>
  <c r="U71" i="11"/>
  <c r="V71" i="11"/>
  <c r="W71" i="11"/>
  <c r="X71" i="11"/>
  <c r="Y71" i="11"/>
  <c r="Z71" i="11"/>
  <c r="AA71" i="11"/>
  <c r="AB71" i="11"/>
  <c r="AC71" i="11"/>
  <c r="AD71" i="11"/>
  <c r="AE71" i="11"/>
  <c r="AF71" i="11"/>
  <c r="AG71" i="11"/>
  <c r="AH71" i="11"/>
  <c r="AI71" i="11"/>
  <c r="AJ71" i="11"/>
  <c r="AK71" i="11"/>
  <c r="AL71" i="11"/>
  <c r="AM71" i="11"/>
  <c r="AN71" i="11"/>
  <c r="AO71" i="11"/>
  <c r="AP71" i="11"/>
  <c r="AQ71" i="11"/>
  <c r="AR71" i="11"/>
  <c r="AS71" i="11"/>
  <c r="AT71" i="11"/>
  <c r="AU71" i="11"/>
  <c r="AV71" i="11"/>
  <c r="AW71" i="11"/>
  <c r="AX71" i="11"/>
  <c r="AY71" i="11"/>
  <c r="AZ71" i="11"/>
  <c r="BA71" i="11"/>
  <c r="BB71" i="11"/>
  <c r="BC71" i="11"/>
  <c r="BD71" i="11"/>
  <c r="BE71" i="11"/>
  <c r="BF71" i="11"/>
  <c r="BG71" i="11"/>
  <c r="BH71" i="11"/>
  <c r="BI71" i="11"/>
  <c r="BJ71" i="11"/>
  <c r="BK71" i="11"/>
  <c r="BL71" i="11"/>
  <c r="BM71" i="11"/>
  <c r="BN71" i="11"/>
  <c r="BO71" i="11"/>
  <c r="BP71" i="11"/>
  <c r="BQ71" i="11"/>
  <c r="BR71" i="11"/>
  <c r="BS71" i="11"/>
  <c r="E72" i="11"/>
  <c r="F72" i="11"/>
  <c r="G72" i="11"/>
  <c r="H72" i="11"/>
  <c r="I72" i="11"/>
  <c r="J72" i="11"/>
  <c r="K72" i="11"/>
  <c r="L72" i="11"/>
  <c r="M72" i="11"/>
  <c r="N72" i="11"/>
  <c r="O72" i="11"/>
  <c r="P72" i="11"/>
  <c r="Q72" i="11"/>
  <c r="R72" i="11"/>
  <c r="S72" i="11"/>
  <c r="T72" i="11"/>
  <c r="U72" i="11"/>
  <c r="V72" i="11"/>
  <c r="W72" i="11"/>
  <c r="X72" i="11"/>
  <c r="Y72" i="11"/>
  <c r="Z72" i="11"/>
  <c r="AA72" i="11"/>
  <c r="AB72" i="11"/>
  <c r="AC72" i="11"/>
  <c r="AD72" i="11"/>
  <c r="AE72" i="11"/>
  <c r="AF72" i="11"/>
  <c r="AG72" i="11"/>
  <c r="AH72" i="11"/>
  <c r="AI72" i="11"/>
  <c r="AJ72" i="11"/>
  <c r="AK72" i="11"/>
  <c r="AL72" i="11"/>
  <c r="AM72" i="11"/>
  <c r="AN72" i="11"/>
  <c r="AO72" i="11"/>
  <c r="AP72" i="11"/>
  <c r="AQ72" i="11"/>
  <c r="AR72" i="11"/>
  <c r="AS72" i="11"/>
  <c r="AT72" i="11"/>
  <c r="AU72" i="11"/>
  <c r="AV72" i="11"/>
  <c r="AW72" i="11"/>
  <c r="AX72" i="11"/>
  <c r="AY72" i="11"/>
  <c r="AZ72" i="11"/>
  <c r="BA72" i="11"/>
  <c r="BB72" i="11"/>
  <c r="BC72" i="11"/>
  <c r="BD72" i="11"/>
  <c r="BE72" i="11"/>
  <c r="BF72" i="11"/>
  <c r="BG72" i="11"/>
  <c r="BH72" i="11"/>
  <c r="BI72" i="11"/>
  <c r="BJ72" i="11"/>
  <c r="BK72" i="11"/>
  <c r="BL72" i="11"/>
  <c r="BM72" i="11"/>
  <c r="BN72" i="11"/>
  <c r="BO72" i="11"/>
  <c r="BP72" i="11"/>
  <c r="BQ72" i="11"/>
  <c r="BR72" i="11"/>
  <c r="BS72" i="11"/>
  <c r="E73" i="11"/>
  <c r="F73" i="11"/>
  <c r="G73" i="11"/>
  <c r="H73" i="11"/>
  <c r="I73" i="11"/>
  <c r="J73" i="11"/>
  <c r="K73" i="11"/>
  <c r="L73" i="11"/>
  <c r="M73" i="11"/>
  <c r="N73" i="11"/>
  <c r="O73" i="11"/>
  <c r="P73" i="11"/>
  <c r="Q73" i="11"/>
  <c r="R73" i="11"/>
  <c r="S73" i="11"/>
  <c r="T73" i="11"/>
  <c r="U73" i="11"/>
  <c r="V73" i="11"/>
  <c r="W73" i="11"/>
  <c r="X73" i="11"/>
  <c r="Y73" i="11"/>
  <c r="Z73" i="11"/>
  <c r="AA73" i="11"/>
  <c r="AB73" i="11"/>
  <c r="AC73" i="11"/>
  <c r="AD73" i="11"/>
  <c r="AE73" i="11"/>
  <c r="AF73" i="11"/>
  <c r="AG73" i="11"/>
  <c r="AH73" i="11"/>
  <c r="AI73" i="11"/>
  <c r="AJ73" i="11"/>
  <c r="AK73" i="11"/>
  <c r="AL73" i="11"/>
  <c r="AM73" i="11"/>
  <c r="AN73" i="11"/>
  <c r="AO73" i="11"/>
  <c r="AP73" i="11"/>
  <c r="AQ73" i="11"/>
  <c r="AR73" i="11"/>
  <c r="AS73" i="11"/>
  <c r="AT73" i="11"/>
  <c r="AU73" i="11"/>
  <c r="AV73" i="11"/>
  <c r="AW73" i="11"/>
  <c r="AX73" i="11"/>
  <c r="AY73" i="11"/>
  <c r="AZ73" i="11"/>
  <c r="BA73" i="11"/>
  <c r="BB73" i="11"/>
  <c r="BC73" i="11"/>
  <c r="BD73" i="11"/>
  <c r="BE73" i="11"/>
  <c r="BF73" i="11"/>
  <c r="BG73" i="11"/>
  <c r="BH73" i="11"/>
  <c r="BI73" i="11"/>
  <c r="BJ73" i="11"/>
  <c r="BK73" i="11"/>
  <c r="BL73" i="11"/>
  <c r="BM73" i="11"/>
  <c r="BN73" i="11"/>
  <c r="BO73" i="11"/>
  <c r="BP73" i="11"/>
  <c r="BQ73" i="11"/>
  <c r="BR73" i="11"/>
  <c r="BS73" i="11"/>
  <c r="E74" i="11"/>
  <c r="F74" i="11"/>
  <c r="G74" i="11"/>
  <c r="H74" i="11"/>
  <c r="I74" i="11"/>
  <c r="J74" i="11"/>
  <c r="K74" i="11"/>
  <c r="L74" i="11"/>
  <c r="M74" i="11"/>
  <c r="N74" i="11"/>
  <c r="O74" i="11"/>
  <c r="P74" i="11"/>
  <c r="Q74" i="11"/>
  <c r="R74" i="11"/>
  <c r="S74" i="11"/>
  <c r="T74" i="11"/>
  <c r="U74" i="11"/>
  <c r="V74" i="11"/>
  <c r="W74" i="11"/>
  <c r="X74" i="11"/>
  <c r="Y74" i="11"/>
  <c r="Z74" i="11"/>
  <c r="AA74" i="11"/>
  <c r="AB74" i="11"/>
  <c r="AC74" i="11"/>
  <c r="AD74" i="11"/>
  <c r="AE74" i="11"/>
  <c r="AF74" i="11"/>
  <c r="AG74" i="11"/>
  <c r="AH74" i="11"/>
  <c r="AI74" i="11"/>
  <c r="AJ74" i="11"/>
  <c r="AK74" i="11"/>
  <c r="AL74" i="11"/>
  <c r="AM74" i="11"/>
  <c r="AN74" i="11"/>
  <c r="AO74" i="11"/>
  <c r="AP74" i="11"/>
  <c r="AQ74" i="11"/>
  <c r="AR74" i="11"/>
  <c r="AS74" i="11"/>
  <c r="AT74" i="11"/>
  <c r="AU74" i="11"/>
  <c r="AV74" i="11"/>
  <c r="AW74" i="11"/>
  <c r="AX74" i="11"/>
  <c r="AY74" i="11"/>
  <c r="AZ74" i="11"/>
  <c r="BA74" i="11"/>
  <c r="BB74" i="11"/>
  <c r="BC74" i="11"/>
  <c r="BD74" i="11"/>
  <c r="BE74" i="11"/>
  <c r="BF74" i="11"/>
  <c r="BG74" i="11"/>
  <c r="BH74" i="11"/>
  <c r="BI74" i="11"/>
  <c r="BJ74" i="11"/>
  <c r="BK74" i="11"/>
  <c r="BL74" i="11"/>
  <c r="BM74" i="11"/>
  <c r="BN74" i="11"/>
  <c r="BO74" i="11"/>
  <c r="BP74" i="11"/>
  <c r="BQ74" i="11"/>
  <c r="BR74" i="11"/>
  <c r="BS74" i="11"/>
  <c r="E75" i="11"/>
  <c r="F75" i="11"/>
  <c r="G75" i="11"/>
  <c r="H75" i="11"/>
  <c r="I75" i="11"/>
  <c r="J75" i="11"/>
  <c r="K75" i="11"/>
  <c r="L75" i="11"/>
  <c r="M75" i="11"/>
  <c r="N75" i="11"/>
  <c r="O75" i="11"/>
  <c r="P75" i="11"/>
  <c r="Q75" i="11"/>
  <c r="R75" i="11"/>
  <c r="S75" i="11"/>
  <c r="T75" i="11"/>
  <c r="U75" i="11"/>
  <c r="V75" i="11"/>
  <c r="W75" i="11"/>
  <c r="X75" i="11"/>
  <c r="Y75" i="11"/>
  <c r="Z75" i="11"/>
  <c r="AA75" i="11"/>
  <c r="AB75" i="11"/>
  <c r="AC75" i="11"/>
  <c r="AD75" i="11"/>
  <c r="AE75" i="11"/>
  <c r="AF75" i="11"/>
  <c r="AG75" i="11"/>
  <c r="AH75" i="11"/>
  <c r="AI75" i="11"/>
  <c r="AJ75" i="11"/>
  <c r="AK75" i="11"/>
  <c r="AL75" i="11"/>
  <c r="AM75" i="11"/>
  <c r="AN75" i="11"/>
  <c r="AO75" i="11"/>
  <c r="AP75" i="11"/>
  <c r="AQ75" i="11"/>
  <c r="AR75" i="11"/>
  <c r="AS75" i="11"/>
  <c r="AT75" i="11"/>
  <c r="AU75" i="11"/>
  <c r="AV75" i="11"/>
  <c r="AW75" i="11"/>
  <c r="AX75" i="11"/>
  <c r="AY75" i="11"/>
  <c r="AZ75" i="11"/>
  <c r="BA75" i="11"/>
  <c r="BB75" i="11"/>
  <c r="BC75" i="11"/>
  <c r="BD75" i="11"/>
  <c r="BE75" i="11"/>
  <c r="BF75" i="11"/>
  <c r="BG75" i="11"/>
  <c r="BH75" i="11"/>
  <c r="BI75" i="11"/>
  <c r="BJ75" i="11"/>
  <c r="BK75" i="11"/>
  <c r="BL75" i="11"/>
  <c r="BM75" i="11"/>
  <c r="BN75" i="11"/>
  <c r="BO75" i="11"/>
  <c r="BP75" i="11"/>
  <c r="BQ75" i="11"/>
  <c r="BR75" i="11"/>
  <c r="BS75" i="11"/>
  <c r="E76" i="11"/>
  <c r="F76" i="11"/>
  <c r="G76" i="11"/>
  <c r="H76" i="11"/>
  <c r="I76" i="11"/>
  <c r="J76" i="11"/>
  <c r="K76" i="11"/>
  <c r="L76" i="11"/>
  <c r="M76" i="11"/>
  <c r="N76" i="11"/>
  <c r="O76" i="11"/>
  <c r="P76" i="11"/>
  <c r="Q76" i="11"/>
  <c r="R76" i="11"/>
  <c r="S76" i="11"/>
  <c r="T76" i="11"/>
  <c r="U76" i="11"/>
  <c r="V76" i="11"/>
  <c r="W76" i="11"/>
  <c r="X76" i="11"/>
  <c r="Y76" i="11"/>
  <c r="Z76" i="11"/>
  <c r="AA76" i="11"/>
  <c r="AB76" i="11"/>
  <c r="AC76" i="11"/>
  <c r="AD76" i="11"/>
  <c r="AE76" i="11"/>
  <c r="AF76" i="11"/>
  <c r="AG76" i="11"/>
  <c r="AH76" i="11"/>
  <c r="AI76" i="11"/>
  <c r="AJ76" i="11"/>
  <c r="AK76" i="11"/>
  <c r="AL76" i="11"/>
  <c r="AM76" i="11"/>
  <c r="AN76" i="11"/>
  <c r="AO76" i="11"/>
  <c r="AP76" i="11"/>
  <c r="AQ76" i="11"/>
  <c r="AR76" i="11"/>
  <c r="AS76" i="11"/>
  <c r="AT76" i="11"/>
  <c r="AU76" i="11"/>
  <c r="AV76" i="11"/>
  <c r="AW76" i="11"/>
  <c r="AX76" i="11"/>
  <c r="AY76" i="11"/>
  <c r="AZ76" i="11"/>
  <c r="BA76" i="11"/>
  <c r="BB76" i="11"/>
  <c r="BC76" i="11"/>
  <c r="BD76" i="11"/>
  <c r="BE76" i="11"/>
  <c r="BF76" i="11"/>
  <c r="BG76" i="11"/>
  <c r="BH76" i="11"/>
  <c r="BI76" i="11"/>
  <c r="BJ76" i="11"/>
  <c r="BK76" i="11"/>
  <c r="BL76" i="11"/>
  <c r="BM76" i="11"/>
  <c r="BN76" i="11"/>
  <c r="BO76" i="11"/>
  <c r="BP76" i="11"/>
  <c r="BQ76" i="11"/>
  <c r="BR76" i="11"/>
  <c r="BS76" i="11"/>
  <c r="E77" i="11"/>
  <c r="F77" i="11"/>
  <c r="G77" i="11"/>
  <c r="H77" i="11"/>
  <c r="I77" i="11"/>
  <c r="J77" i="11"/>
  <c r="K77" i="11"/>
  <c r="L77" i="11"/>
  <c r="M77" i="11"/>
  <c r="N77" i="11"/>
  <c r="O77" i="11"/>
  <c r="P77" i="11"/>
  <c r="Q77" i="11"/>
  <c r="R77" i="11"/>
  <c r="S77" i="11"/>
  <c r="T77" i="11"/>
  <c r="U77" i="11"/>
  <c r="V77" i="11"/>
  <c r="W77" i="11"/>
  <c r="X77" i="11"/>
  <c r="Y77" i="11"/>
  <c r="Z77" i="11"/>
  <c r="AA77" i="11"/>
  <c r="AB77" i="11"/>
  <c r="AC77" i="11"/>
  <c r="AD77" i="11"/>
  <c r="AE77" i="11"/>
  <c r="AF77" i="11"/>
  <c r="AG77" i="11"/>
  <c r="AH77" i="11"/>
  <c r="AI77" i="11"/>
  <c r="AJ77" i="11"/>
  <c r="AK77" i="11"/>
  <c r="AL77" i="11"/>
  <c r="AM77" i="11"/>
  <c r="AN77" i="11"/>
  <c r="AO77" i="11"/>
  <c r="AP77" i="11"/>
  <c r="AQ77" i="11"/>
  <c r="AR77" i="11"/>
  <c r="AS77" i="11"/>
  <c r="AT77" i="11"/>
  <c r="AU77" i="11"/>
  <c r="AV77" i="11"/>
  <c r="AW77" i="11"/>
  <c r="AX77" i="11"/>
  <c r="AY77" i="11"/>
  <c r="AZ77" i="11"/>
  <c r="BA77" i="11"/>
  <c r="BB77" i="11"/>
  <c r="BC77" i="11"/>
  <c r="BD77" i="11"/>
  <c r="BE77" i="11"/>
  <c r="BF77" i="11"/>
  <c r="BG77" i="11"/>
  <c r="BH77" i="11"/>
  <c r="BI77" i="11"/>
  <c r="BJ77" i="11"/>
  <c r="BK77" i="11"/>
  <c r="BL77" i="11"/>
  <c r="BM77" i="11"/>
  <c r="BN77" i="11"/>
  <c r="BO77" i="11"/>
  <c r="BP77" i="11"/>
  <c r="BQ77" i="11"/>
  <c r="BR77" i="11"/>
  <c r="BS77" i="11"/>
  <c r="E78" i="11"/>
  <c r="F78" i="11"/>
  <c r="G78" i="11"/>
  <c r="H78" i="11"/>
  <c r="I78" i="11"/>
  <c r="J78" i="11"/>
  <c r="K78" i="11"/>
  <c r="L78" i="11"/>
  <c r="M78" i="11"/>
  <c r="N78" i="11"/>
  <c r="O78" i="11"/>
  <c r="P78" i="11"/>
  <c r="Q78" i="11"/>
  <c r="R78" i="11"/>
  <c r="S78" i="11"/>
  <c r="T78" i="11"/>
  <c r="U78" i="11"/>
  <c r="V78" i="11"/>
  <c r="W78" i="11"/>
  <c r="X78" i="11"/>
  <c r="Y78" i="11"/>
  <c r="Z78" i="11"/>
  <c r="AA78" i="11"/>
  <c r="AB78" i="11"/>
  <c r="AC78" i="11"/>
  <c r="AD78" i="11"/>
  <c r="AE78" i="11"/>
  <c r="AF78" i="11"/>
  <c r="AG78" i="11"/>
  <c r="AH78" i="11"/>
  <c r="AI78" i="11"/>
  <c r="AJ78" i="11"/>
  <c r="AK78" i="11"/>
  <c r="AL78" i="11"/>
  <c r="AM78" i="11"/>
  <c r="AN78" i="11"/>
  <c r="AO78" i="11"/>
  <c r="AP78" i="11"/>
  <c r="AQ78" i="11"/>
  <c r="AR78" i="11"/>
  <c r="AS78" i="11"/>
  <c r="AT78" i="11"/>
  <c r="AU78" i="11"/>
  <c r="AV78" i="11"/>
  <c r="AW78" i="11"/>
  <c r="AX78" i="11"/>
  <c r="AY78" i="11"/>
  <c r="AZ78" i="11"/>
  <c r="BA78" i="11"/>
  <c r="BB78" i="11"/>
  <c r="BC78" i="11"/>
  <c r="BD78" i="11"/>
  <c r="BE78" i="11"/>
  <c r="BF78" i="11"/>
  <c r="BG78" i="11"/>
  <c r="BH78" i="11"/>
  <c r="BI78" i="11"/>
  <c r="BJ78" i="11"/>
  <c r="BK78" i="11"/>
  <c r="BL78" i="11"/>
  <c r="BM78" i="11"/>
  <c r="BN78" i="11"/>
  <c r="BO78" i="11"/>
  <c r="BP78" i="11"/>
  <c r="BQ78" i="11"/>
  <c r="BR78" i="11"/>
  <c r="BS78" i="11"/>
  <c r="E79" i="11"/>
  <c r="F79" i="11"/>
  <c r="G79" i="11"/>
  <c r="H79" i="11"/>
  <c r="I79" i="11"/>
  <c r="J79" i="11"/>
  <c r="K79" i="11"/>
  <c r="L79" i="11"/>
  <c r="M79" i="11"/>
  <c r="N79" i="11"/>
  <c r="O79" i="11"/>
  <c r="P79" i="11"/>
  <c r="Q79" i="11"/>
  <c r="R79" i="11"/>
  <c r="S79" i="11"/>
  <c r="T79" i="11"/>
  <c r="U79" i="11"/>
  <c r="V79" i="11"/>
  <c r="W79" i="11"/>
  <c r="X79" i="11"/>
  <c r="Y79" i="11"/>
  <c r="Z79" i="11"/>
  <c r="AA79" i="11"/>
  <c r="AB79" i="11"/>
  <c r="AC79" i="11"/>
  <c r="AD79" i="11"/>
  <c r="AE79" i="11"/>
  <c r="AF79" i="11"/>
  <c r="AG79" i="11"/>
  <c r="AH79" i="11"/>
  <c r="AI79" i="11"/>
  <c r="AJ79" i="11"/>
  <c r="AK79" i="11"/>
  <c r="AL79" i="11"/>
  <c r="AM79" i="11"/>
  <c r="AN79" i="11"/>
  <c r="AO79" i="11"/>
  <c r="AP79" i="11"/>
  <c r="AQ79" i="11"/>
  <c r="AR79" i="11"/>
  <c r="AS79" i="11"/>
  <c r="AT79" i="11"/>
  <c r="AU79" i="11"/>
  <c r="AV79" i="11"/>
  <c r="AW79" i="11"/>
  <c r="AX79" i="11"/>
  <c r="AY79" i="11"/>
  <c r="AZ79" i="11"/>
  <c r="BA79" i="11"/>
  <c r="BB79" i="11"/>
  <c r="BC79" i="11"/>
  <c r="BD79" i="11"/>
  <c r="BE79" i="11"/>
  <c r="BF79" i="11"/>
  <c r="BG79" i="11"/>
  <c r="BH79" i="11"/>
  <c r="BI79" i="11"/>
  <c r="BJ79" i="11"/>
  <c r="BK79" i="11"/>
  <c r="BL79" i="11"/>
  <c r="BM79" i="11"/>
  <c r="BN79" i="11"/>
  <c r="BO79" i="11"/>
  <c r="BP79" i="11"/>
  <c r="BQ79" i="11"/>
  <c r="BR79" i="11"/>
  <c r="BS79" i="11"/>
  <c r="E80" i="11"/>
  <c r="F80" i="11"/>
  <c r="G80" i="11"/>
  <c r="H80" i="11"/>
  <c r="I80" i="11"/>
  <c r="J80" i="11"/>
  <c r="K80" i="11"/>
  <c r="L80" i="11"/>
  <c r="M80" i="11"/>
  <c r="N80" i="11"/>
  <c r="O80" i="11"/>
  <c r="P80" i="11"/>
  <c r="Q80" i="11"/>
  <c r="R80" i="11"/>
  <c r="S80" i="11"/>
  <c r="T80" i="11"/>
  <c r="U80" i="11"/>
  <c r="V80" i="11"/>
  <c r="W80" i="11"/>
  <c r="X80" i="11"/>
  <c r="Y80" i="11"/>
  <c r="Z80" i="11"/>
  <c r="AA80" i="11"/>
  <c r="AB80" i="11"/>
  <c r="AC80" i="11"/>
  <c r="AD80" i="11"/>
  <c r="AE80" i="11"/>
  <c r="AF80" i="11"/>
  <c r="AG80" i="11"/>
  <c r="AH80" i="11"/>
  <c r="AI80" i="11"/>
  <c r="AJ80" i="11"/>
  <c r="AK80" i="11"/>
  <c r="AL80" i="11"/>
  <c r="AM80" i="11"/>
  <c r="AN80" i="11"/>
  <c r="AO80" i="11"/>
  <c r="AP80" i="11"/>
  <c r="AQ80" i="11"/>
  <c r="AR80" i="11"/>
  <c r="AS80" i="11"/>
  <c r="AT80" i="11"/>
  <c r="AU80" i="11"/>
  <c r="AV80" i="11"/>
  <c r="AW80" i="11"/>
  <c r="AX80" i="11"/>
  <c r="AY80" i="11"/>
  <c r="AZ80" i="11"/>
  <c r="BA80" i="11"/>
  <c r="BB80" i="11"/>
  <c r="BC80" i="11"/>
  <c r="BD80" i="11"/>
  <c r="BE80" i="11"/>
  <c r="BF80" i="11"/>
  <c r="BG80" i="11"/>
  <c r="BH80" i="11"/>
  <c r="BI80" i="11"/>
  <c r="BJ80" i="11"/>
  <c r="BK80" i="11"/>
  <c r="BL80" i="11"/>
  <c r="BM80" i="11"/>
  <c r="BN80" i="11"/>
  <c r="BO80" i="11"/>
  <c r="BP80" i="11"/>
  <c r="BQ80" i="11"/>
  <c r="BR80" i="11"/>
  <c r="BS80" i="11"/>
  <c r="E81" i="11"/>
  <c r="F81" i="11"/>
  <c r="G81" i="11"/>
  <c r="H81" i="11"/>
  <c r="I81" i="11"/>
  <c r="J81" i="11"/>
  <c r="K81" i="11"/>
  <c r="L81" i="11"/>
  <c r="M81" i="11"/>
  <c r="N81" i="11"/>
  <c r="O81" i="11"/>
  <c r="P81" i="11"/>
  <c r="Q81" i="11"/>
  <c r="R81" i="11"/>
  <c r="S81" i="11"/>
  <c r="T81" i="11"/>
  <c r="U81" i="11"/>
  <c r="V81" i="11"/>
  <c r="W81" i="11"/>
  <c r="X81" i="11"/>
  <c r="Y81" i="11"/>
  <c r="Z81" i="11"/>
  <c r="AA81" i="11"/>
  <c r="AB81" i="11"/>
  <c r="AC81" i="11"/>
  <c r="AD81" i="11"/>
  <c r="AE81" i="11"/>
  <c r="AF81" i="11"/>
  <c r="AG81" i="11"/>
  <c r="AH81" i="11"/>
  <c r="AI81" i="11"/>
  <c r="AJ81" i="11"/>
  <c r="AK81" i="11"/>
  <c r="AL81" i="11"/>
  <c r="AM81" i="11"/>
  <c r="AN81" i="11"/>
  <c r="AO81" i="11"/>
  <c r="AP81" i="11"/>
  <c r="AQ81" i="11"/>
  <c r="AR81" i="11"/>
  <c r="AS81" i="11"/>
  <c r="AT81" i="11"/>
  <c r="AU81" i="11"/>
  <c r="AV81" i="11"/>
  <c r="AW81" i="11"/>
  <c r="AX81" i="11"/>
  <c r="AY81" i="11"/>
  <c r="AZ81" i="11"/>
  <c r="BA81" i="11"/>
  <c r="BB81" i="11"/>
  <c r="BC81" i="11"/>
  <c r="BD81" i="11"/>
  <c r="BE81" i="11"/>
  <c r="BF81" i="11"/>
  <c r="BG81" i="11"/>
  <c r="BH81" i="11"/>
  <c r="BI81" i="11"/>
  <c r="BJ81" i="11"/>
  <c r="BK81" i="11"/>
  <c r="BL81" i="11"/>
  <c r="BM81" i="11"/>
  <c r="BN81" i="11"/>
  <c r="BO81" i="11"/>
  <c r="BP81" i="11"/>
  <c r="BQ81" i="11"/>
  <c r="BR81" i="11"/>
  <c r="BS81" i="11"/>
  <c r="E82" i="11"/>
  <c r="F82" i="11"/>
  <c r="G82" i="11"/>
  <c r="H82" i="11"/>
  <c r="I82" i="11"/>
  <c r="J82" i="11"/>
  <c r="K82" i="11"/>
  <c r="L82" i="11"/>
  <c r="M82" i="11"/>
  <c r="N82" i="11"/>
  <c r="O82" i="11"/>
  <c r="P82" i="11"/>
  <c r="Q82" i="11"/>
  <c r="R82" i="11"/>
  <c r="S82" i="11"/>
  <c r="T82" i="11"/>
  <c r="U82" i="11"/>
  <c r="V82" i="11"/>
  <c r="W82" i="11"/>
  <c r="X82" i="11"/>
  <c r="Y82" i="11"/>
  <c r="Z82" i="11"/>
  <c r="AA82" i="11"/>
  <c r="AB82" i="11"/>
  <c r="AC82" i="11"/>
  <c r="AD82" i="11"/>
  <c r="AE82" i="11"/>
  <c r="AF82" i="11"/>
  <c r="AG82" i="11"/>
  <c r="AH82" i="11"/>
  <c r="AI82" i="11"/>
  <c r="AJ82" i="11"/>
  <c r="AK82" i="11"/>
  <c r="AL82" i="11"/>
  <c r="AM82" i="11"/>
  <c r="AN82" i="11"/>
  <c r="AO82" i="11"/>
  <c r="AP82" i="11"/>
  <c r="AQ82" i="11"/>
  <c r="AR82" i="11"/>
  <c r="AS82" i="11"/>
  <c r="AT82" i="11"/>
  <c r="AU82" i="11"/>
  <c r="AV82" i="11"/>
  <c r="AW82" i="11"/>
  <c r="AX82" i="11"/>
  <c r="AY82" i="11"/>
  <c r="AZ82" i="11"/>
  <c r="BA82" i="11"/>
  <c r="BB82" i="11"/>
  <c r="BC82" i="11"/>
  <c r="BD82" i="11"/>
  <c r="BE82" i="11"/>
  <c r="BF82" i="11"/>
  <c r="BG82" i="11"/>
  <c r="BH82" i="11"/>
  <c r="BI82" i="11"/>
  <c r="BJ82" i="11"/>
  <c r="BK82" i="11"/>
  <c r="BL82" i="11"/>
  <c r="BM82" i="11"/>
  <c r="BN82" i="11"/>
  <c r="BO82" i="11"/>
  <c r="BP82" i="11"/>
  <c r="BQ82" i="11"/>
  <c r="BR82" i="11"/>
  <c r="BS82" i="11"/>
  <c r="E83" i="11"/>
  <c r="F83" i="11"/>
  <c r="G83" i="11"/>
  <c r="H83" i="11"/>
  <c r="I83" i="11"/>
  <c r="J83" i="11"/>
  <c r="K83" i="11"/>
  <c r="L83" i="11"/>
  <c r="M83" i="11"/>
  <c r="N83" i="11"/>
  <c r="O83" i="11"/>
  <c r="P83" i="11"/>
  <c r="Q83" i="11"/>
  <c r="R83" i="11"/>
  <c r="S83" i="11"/>
  <c r="T83" i="11"/>
  <c r="U83" i="11"/>
  <c r="V83" i="11"/>
  <c r="W83" i="11"/>
  <c r="X83" i="11"/>
  <c r="Y83" i="11"/>
  <c r="Z83" i="11"/>
  <c r="AA83" i="11"/>
  <c r="AB83" i="11"/>
  <c r="AC83" i="11"/>
  <c r="AD83" i="11"/>
  <c r="AE83" i="11"/>
  <c r="AF83" i="11"/>
  <c r="AG83" i="11"/>
  <c r="AH83" i="11"/>
  <c r="AI83" i="11"/>
  <c r="AJ83" i="11"/>
  <c r="AK83" i="11"/>
  <c r="AL83" i="11"/>
  <c r="AM83" i="11"/>
  <c r="AN83" i="11"/>
  <c r="AO83" i="11"/>
  <c r="AP83" i="11"/>
  <c r="AQ83" i="11"/>
  <c r="AR83" i="11"/>
  <c r="AS83" i="11"/>
  <c r="AT83" i="11"/>
  <c r="AU83" i="11"/>
  <c r="AV83" i="11"/>
  <c r="AW83" i="11"/>
  <c r="AX83" i="11"/>
  <c r="AY83" i="11"/>
  <c r="AZ83" i="11"/>
  <c r="BA83" i="11"/>
  <c r="BB83" i="11"/>
  <c r="BC83" i="11"/>
  <c r="BD83" i="11"/>
  <c r="BE83" i="11"/>
  <c r="BF83" i="11"/>
  <c r="BG83" i="11"/>
  <c r="BH83" i="11"/>
  <c r="BI83" i="11"/>
  <c r="BJ83" i="11"/>
  <c r="BK83" i="11"/>
  <c r="BL83" i="11"/>
  <c r="BM83" i="11"/>
  <c r="BN83" i="11"/>
  <c r="BO83" i="11"/>
  <c r="BP83" i="11"/>
  <c r="BQ83" i="11"/>
  <c r="BR83" i="11"/>
  <c r="BS83" i="11"/>
  <c r="E84" i="11"/>
  <c r="F84" i="11"/>
  <c r="G84" i="11"/>
  <c r="H84" i="11"/>
  <c r="I84" i="11"/>
  <c r="J84" i="11"/>
  <c r="K84" i="11"/>
  <c r="L84" i="11"/>
  <c r="M84" i="11"/>
  <c r="N84" i="11"/>
  <c r="O84" i="11"/>
  <c r="P84" i="11"/>
  <c r="Q84" i="11"/>
  <c r="R84" i="11"/>
  <c r="S84" i="11"/>
  <c r="T84" i="11"/>
  <c r="U84" i="11"/>
  <c r="V84" i="11"/>
  <c r="W84" i="11"/>
  <c r="X84" i="11"/>
  <c r="Y84" i="11"/>
  <c r="Z84" i="11"/>
  <c r="AA84" i="11"/>
  <c r="AB84" i="11"/>
  <c r="AC84" i="11"/>
  <c r="AD84" i="11"/>
  <c r="AE84" i="11"/>
  <c r="AF84" i="11"/>
  <c r="AG84" i="11"/>
  <c r="AH84" i="11"/>
  <c r="AI84" i="11"/>
  <c r="AJ84" i="11"/>
  <c r="AK84" i="11"/>
  <c r="AL84" i="11"/>
  <c r="AM84" i="11"/>
  <c r="AN84" i="11"/>
  <c r="AO84" i="11"/>
  <c r="AP84" i="11"/>
  <c r="AQ84" i="11"/>
  <c r="AR84" i="11"/>
  <c r="AS84" i="11"/>
  <c r="AT84" i="11"/>
  <c r="AU84" i="11"/>
  <c r="AV84" i="11"/>
  <c r="AW84" i="11"/>
  <c r="AX84" i="11"/>
  <c r="AY84" i="11"/>
  <c r="AZ84" i="11"/>
  <c r="BA84" i="11"/>
  <c r="BB84" i="11"/>
  <c r="BC84" i="11"/>
  <c r="BD84" i="11"/>
  <c r="BE84" i="11"/>
  <c r="BF84" i="11"/>
  <c r="BG84" i="11"/>
  <c r="BH84" i="11"/>
  <c r="BI84" i="11"/>
  <c r="BJ84" i="11"/>
  <c r="BK84" i="11"/>
  <c r="BL84" i="11"/>
  <c r="BM84" i="11"/>
  <c r="BN84" i="11"/>
  <c r="BO84" i="11"/>
  <c r="BP84" i="11"/>
  <c r="BQ84" i="11"/>
  <c r="BR84" i="11"/>
  <c r="BS84" i="11"/>
  <c r="E85" i="11"/>
  <c r="F85" i="11"/>
  <c r="G85" i="11"/>
  <c r="H85" i="11"/>
  <c r="I85" i="11"/>
  <c r="J85" i="11"/>
  <c r="K85" i="11"/>
  <c r="L85" i="11"/>
  <c r="M85" i="11"/>
  <c r="N85" i="11"/>
  <c r="O85" i="11"/>
  <c r="P85" i="11"/>
  <c r="Q85" i="11"/>
  <c r="R85" i="11"/>
  <c r="S85" i="11"/>
  <c r="T85" i="11"/>
  <c r="U85" i="11"/>
  <c r="V85" i="11"/>
  <c r="W85" i="11"/>
  <c r="X85" i="11"/>
  <c r="Y85" i="11"/>
  <c r="Z85" i="11"/>
  <c r="AA85" i="11"/>
  <c r="AB85" i="11"/>
  <c r="AC85" i="11"/>
  <c r="AD85" i="11"/>
  <c r="AE85" i="11"/>
  <c r="AF85" i="11"/>
  <c r="AG85" i="11"/>
  <c r="AH85" i="11"/>
  <c r="AI85" i="11"/>
  <c r="AJ85" i="11"/>
  <c r="AK85" i="11"/>
  <c r="AL85" i="11"/>
  <c r="AM85" i="11"/>
  <c r="AN85" i="11"/>
  <c r="AO85" i="11"/>
  <c r="AP85" i="11"/>
  <c r="AQ85" i="11"/>
  <c r="AR85" i="11"/>
  <c r="AS85" i="11"/>
  <c r="AT85" i="11"/>
  <c r="AU85" i="11"/>
  <c r="AV85" i="11"/>
  <c r="AW85" i="11"/>
  <c r="AX85" i="11"/>
  <c r="AY85" i="11"/>
  <c r="AZ85" i="11"/>
  <c r="BA85" i="11"/>
  <c r="BB85" i="11"/>
  <c r="BC85" i="11"/>
  <c r="BD85" i="11"/>
  <c r="BE85" i="11"/>
  <c r="BF85" i="11"/>
  <c r="BG85" i="11"/>
  <c r="BH85" i="11"/>
  <c r="BI85" i="11"/>
  <c r="BJ85" i="11"/>
  <c r="BK85" i="11"/>
  <c r="BL85" i="11"/>
  <c r="BM85" i="11"/>
  <c r="BN85" i="11"/>
  <c r="BO85" i="11"/>
  <c r="BP85" i="11"/>
  <c r="BQ85" i="11"/>
  <c r="BR85" i="11"/>
  <c r="BS85" i="11"/>
  <c r="E86" i="11"/>
  <c r="F86" i="11"/>
  <c r="G86" i="11"/>
  <c r="H86" i="11"/>
  <c r="I86" i="11"/>
  <c r="J86" i="11"/>
  <c r="K86" i="11"/>
  <c r="L86" i="11"/>
  <c r="M86" i="11"/>
  <c r="N86" i="11"/>
  <c r="O86" i="11"/>
  <c r="P86" i="11"/>
  <c r="Q86" i="11"/>
  <c r="R86" i="11"/>
  <c r="S86" i="11"/>
  <c r="T86" i="11"/>
  <c r="U86" i="11"/>
  <c r="V86" i="11"/>
  <c r="W86" i="11"/>
  <c r="X86" i="11"/>
  <c r="Y86" i="11"/>
  <c r="Z86" i="11"/>
  <c r="AA86" i="11"/>
  <c r="AB86" i="11"/>
  <c r="AC86" i="11"/>
  <c r="AD86" i="11"/>
  <c r="AE86" i="11"/>
  <c r="AF86" i="11"/>
  <c r="AG86" i="11"/>
  <c r="AH86" i="11"/>
  <c r="AI86" i="11"/>
  <c r="AJ86" i="11"/>
  <c r="AK86" i="11"/>
  <c r="AL86" i="11"/>
  <c r="AM86" i="11"/>
  <c r="AN86" i="11"/>
  <c r="AO86" i="11"/>
  <c r="AP86" i="11"/>
  <c r="AQ86" i="11"/>
  <c r="AR86" i="11"/>
  <c r="AS86" i="11"/>
  <c r="AT86" i="11"/>
  <c r="AU86" i="11"/>
  <c r="AV86" i="11"/>
  <c r="AW86" i="11"/>
  <c r="AX86" i="11"/>
  <c r="AY86" i="11"/>
  <c r="AZ86" i="11"/>
  <c r="BA86" i="11"/>
  <c r="BB86" i="11"/>
  <c r="BC86" i="11"/>
  <c r="BD86" i="11"/>
  <c r="BE86" i="11"/>
  <c r="BF86" i="11"/>
  <c r="BG86" i="11"/>
  <c r="BH86" i="11"/>
  <c r="BI86" i="11"/>
  <c r="BJ86" i="11"/>
  <c r="BK86" i="11"/>
  <c r="BL86" i="11"/>
  <c r="BM86" i="11"/>
  <c r="BN86" i="11"/>
  <c r="BO86" i="11"/>
  <c r="BP86" i="11"/>
  <c r="BQ86" i="11"/>
  <c r="BR86" i="11"/>
  <c r="BS86" i="11"/>
  <c r="E87" i="11"/>
  <c r="F87" i="11"/>
  <c r="G87" i="11"/>
  <c r="H87" i="11"/>
  <c r="I87" i="11"/>
  <c r="J87" i="11"/>
  <c r="K87" i="11"/>
  <c r="L87" i="11"/>
  <c r="M87" i="11"/>
  <c r="N87" i="11"/>
  <c r="O87" i="11"/>
  <c r="P87" i="11"/>
  <c r="Q87" i="11"/>
  <c r="R87" i="11"/>
  <c r="S87" i="11"/>
  <c r="T87" i="11"/>
  <c r="U87" i="11"/>
  <c r="V87" i="11"/>
  <c r="W87" i="11"/>
  <c r="X87" i="11"/>
  <c r="Y87" i="11"/>
  <c r="Z87" i="11"/>
  <c r="AA87" i="11"/>
  <c r="AB87" i="11"/>
  <c r="AC87" i="11"/>
  <c r="AD87" i="11"/>
  <c r="AE87" i="11"/>
  <c r="AF87" i="11"/>
  <c r="AG87" i="11"/>
  <c r="AH87" i="11"/>
  <c r="AI87" i="11"/>
  <c r="AJ87" i="11"/>
  <c r="AK87" i="11"/>
  <c r="AL87" i="11"/>
  <c r="AM87" i="11"/>
  <c r="AN87" i="11"/>
  <c r="AO87" i="11"/>
  <c r="AP87" i="11"/>
  <c r="AQ87" i="11"/>
  <c r="AR87" i="11"/>
  <c r="AS87" i="11"/>
  <c r="AT87" i="11"/>
  <c r="AU87" i="11"/>
  <c r="AV87" i="11"/>
  <c r="AW87" i="11"/>
  <c r="AX87" i="11"/>
  <c r="AY87" i="11"/>
  <c r="AZ87" i="11"/>
  <c r="BA87" i="11"/>
  <c r="BB87" i="11"/>
  <c r="BC87" i="11"/>
  <c r="BD87" i="11"/>
  <c r="BE87" i="11"/>
  <c r="BF87" i="11"/>
  <c r="BG87" i="11"/>
  <c r="BH87" i="11"/>
  <c r="BI87" i="11"/>
  <c r="BJ87" i="11"/>
  <c r="BK87" i="11"/>
  <c r="BL87" i="11"/>
  <c r="BM87" i="11"/>
  <c r="BN87" i="11"/>
  <c r="BO87" i="11"/>
  <c r="BP87" i="11"/>
  <c r="BQ87" i="11"/>
  <c r="BR87" i="11"/>
  <c r="BS87" i="11"/>
  <c r="E88" i="11"/>
  <c r="F88" i="11"/>
  <c r="G88" i="11"/>
  <c r="H88" i="11"/>
  <c r="I88" i="11"/>
  <c r="J88" i="11"/>
  <c r="K88" i="11"/>
  <c r="L88" i="11"/>
  <c r="M88" i="11"/>
  <c r="N88" i="11"/>
  <c r="O88" i="11"/>
  <c r="P88" i="11"/>
  <c r="Q88" i="11"/>
  <c r="R88" i="11"/>
  <c r="S88" i="11"/>
  <c r="T88" i="11"/>
  <c r="U88" i="11"/>
  <c r="V88" i="11"/>
  <c r="W88" i="11"/>
  <c r="X88" i="11"/>
  <c r="Y88" i="11"/>
  <c r="Z88" i="11"/>
  <c r="AA88" i="11"/>
  <c r="AB88" i="11"/>
  <c r="AC88" i="11"/>
  <c r="AD88" i="11"/>
  <c r="AE88" i="11"/>
  <c r="AF88" i="11"/>
  <c r="AG88" i="11"/>
  <c r="AH88" i="11"/>
  <c r="AI88" i="11"/>
  <c r="AJ88" i="11"/>
  <c r="AK88" i="11"/>
  <c r="AL88" i="11"/>
  <c r="AM88" i="11"/>
  <c r="AN88" i="11"/>
  <c r="AO88" i="11"/>
  <c r="AP88" i="11"/>
  <c r="AQ88" i="11"/>
  <c r="AR88" i="11"/>
  <c r="AS88" i="11"/>
  <c r="AT88" i="11"/>
  <c r="AU88" i="11"/>
  <c r="AV88" i="11"/>
  <c r="AW88" i="11"/>
  <c r="AX88" i="11"/>
  <c r="AY88" i="11"/>
  <c r="AZ88" i="11"/>
  <c r="BA88" i="11"/>
  <c r="BB88" i="11"/>
  <c r="BC88" i="11"/>
  <c r="BD88" i="11"/>
  <c r="BE88" i="11"/>
  <c r="BF88" i="11"/>
  <c r="BG88" i="11"/>
  <c r="BH88" i="11"/>
  <c r="BI88" i="11"/>
  <c r="BJ88" i="11"/>
  <c r="BK88" i="11"/>
  <c r="BL88" i="11"/>
  <c r="BM88" i="11"/>
  <c r="BN88" i="11"/>
  <c r="BO88" i="11"/>
  <c r="BP88" i="11"/>
  <c r="BQ88" i="11"/>
  <c r="BR88" i="11"/>
  <c r="BS88" i="11"/>
  <c r="E89" i="11"/>
  <c r="F89" i="11"/>
  <c r="G89" i="11"/>
  <c r="H89" i="11"/>
  <c r="I89" i="11"/>
  <c r="J89" i="11"/>
  <c r="K89" i="11"/>
  <c r="L89" i="11"/>
  <c r="M89" i="11"/>
  <c r="N89" i="11"/>
  <c r="O89" i="11"/>
  <c r="P89" i="11"/>
  <c r="Q89" i="11"/>
  <c r="R89" i="11"/>
  <c r="S89" i="11"/>
  <c r="T89" i="11"/>
  <c r="U89" i="11"/>
  <c r="V89" i="11"/>
  <c r="W89" i="11"/>
  <c r="X89" i="11"/>
  <c r="Y89" i="11"/>
  <c r="Z89" i="11"/>
  <c r="AA89" i="11"/>
  <c r="AB89" i="11"/>
  <c r="AC89" i="11"/>
  <c r="AD89" i="11"/>
  <c r="AE89" i="11"/>
  <c r="AF89" i="11"/>
  <c r="AG89" i="11"/>
  <c r="AH89" i="11"/>
  <c r="AI89" i="11"/>
  <c r="AJ89" i="11"/>
  <c r="AK89" i="11"/>
  <c r="AL89" i="11"/>
  <c r="AM89" i="11"/>
  <c r="AN89" i="11"/>
  <c r="AO89" i="11"/>
  <c r="AP89" i="11"/>
  <c r="AQ89" i="11"/>
  <c r="AR89" i="11"/>
  <c r="AS89" i="11"/>
  <c r="AT89" i="11"/>
  <c r="AU89" i="11"/>
  <c r="AV89" i="11"/>
  <c r="AW89" i="11"/>
  <c r="AX89" i="11"/>
  <c r="AY89" i="11"/>
  <c r="AZ89" i="11"/>
  <c r="BA89" i="11"/>
  <c r="BB89" i="11"/>
  <c r="BC89" i="11"/>
  <c r="BD89" i="11"/>
  <c r="BE89" i="11"/>
  <c r="BF89" i="11"/>
  <c r="BG89" i="11"/>
  <c r="BH89" i="11"/>
  <c r="BI89" i="11"/>
  <c r="BJ89" i="11"/>
  <c r="BK89" i="11"/>
  <c r="BL89" i="11"/>
  <c r="BM89" i="11"/>
  <c r="BN89" i="11"/>
  <c r="BO89" i="11"/>
  <c r="BP89" i="11"/>
  <c r="BQ89" i="11"/>
  <c r="BR89" i="11"/>
  <c r="BS89" i="11"/>
  <c r="E90" i="11"/>
  <c r="F90" i="11"/>
  <c r="G90" i="11"/>
  <c r="H90" i="11"/>
  <c r="I90" i="11"/>
  <c r="J90" i="11"/>
  <c r="K90" i="11"/>
  <c r="L90" i="11"/>
  <c r="M90" i="11"/>
  <c r="N90" i="11"/>
  <c r="O90" i="11"/>
  <c r="P90" i="11"/>
  <c r="Q90" i="11"/>
  <c r="R90" i="11"/>
  <c r="S90" i="11"/>
  <c r="T90" i="11"/>
  <c r="U90" i="11"/>
  <c r="V90" i="11"/>
  <c r="W90" i="11"/>
  <c r="X90" i="11"/>
  <c r="Y90" i="11"/>
  <c r="Z90" i="11"/>
  <c r="AA90" i="11"/>
  <c r="AB90" i="11"/>
  <c r="AC90" i="11"/>
  <c r="AD90" i="11"/>
  <c r="AE90" i="11"/>
  <c r="AF90" i="11"/>
  <c r="AG90" i="11"/>
  <c r="AH90" i="11"/>
  <c r="AI90" i="11"/>
  <c r="AJ90" i="11"/>
  <c r="AK90" i="11"/>
  <c r="AL90" i="11"/>
  <c r="AM90" i="11"/>
  <c r="AN90" i="11"/>
  <c r="AO90" i="11"/>
  <c r="AP90" i="11"/>
  <c r="AQ90" i="11"/>
  <c r="AR90" i="11"/>
  <c r="AS90" i="11"/>
  <c r="AT90" i="11"/>
  <c r="AU90" i="11"/>
  <c r="AV90" i="11"/>
  <c r="AW90" i="11"/>
  <c r="AX90" i="11"/>
  <c r="AY90" i="11"/>
  <c r="AZ90" i="11"/>
  <c r="BA90" i="11"/>
  <c r="BB90" i="11"/>
  <c r="BC90" i="11"/>
  <c r="BD90" i="11"/>
  <c r="BE90" i="11"/>
  <c r="BF90" i="11"/>
  <c r="BG90" i="11"/>
  <c r="BH90" i="11"/>
  <c r="BI90" i="11"/>
  <c r="BJ90" i="11"/>
  <c r="BK90" i="11"/>
  <c r="BL90" i="11"/>
  <c r="BM90" i="11"/>
  <c r="BN90" i="11"/>
  <c r="BO90" i="11"/>
  <c r="BP90" i="11"/>
  <c r="BQ90" i="11"/>
  <c r="BR90" i="11"/>
  <c r="BS90" i="11"/>
  <c r="E91" i="11"/>
  <c r="F91" i="11"/>
  <c r="G91" i="11"/>
  <c r="H91" i="11"/>
  <c r="I91" i="11"/>
  <c r="J91" i="11"/>
  <c r="K91" i="11"/>
  <c r="L91" i="11"/>
  <c r="M91" i="11"/>
  <c r="N91" i="11"/>
  <c r="O91" i="11"/>
  <c r="P91" i="11"/>
  <c r="Q91" i="11"/>
  <c r="R91" i="11"/>
  <c r="S91" i="11"/>
  <c r="T91" i="11"/>
  <c r="U91" i="11"/>
  <c r="V91" i="11"/>
  <c r="W91" i="11"/>
  <c r="X91" i="11"/>
  <c r="Y91" i="11"/>
  <c r="Z91" i="11"/>
  <c r="AA91" i="11"/>
  <c r="AB91" i="11"/>
  <c r="AC91" i="11"/>
  <c r="AD91" i="11"/>
  <c r="AE91" i="11"/>
  <c r="AF91" i="11"/>
  <c r="AG91" i="11"/>
  <c r="AH91" i="11"/>
  <c r="AI91" i="11"/>
  <c r="AJ91" i="11"/>
  <c r="AK91" i="11"/>
  <c r="AL91" i="11"/>
  <c r="AM91" i="11"/>
  <c r="AN91" i="11"/>
  <c r="AO91" i="11"/>
  <c r="AP91" i="11"/>
  <c r="AQ91" i="11"/>
  <c r="AR91" i="11"/>
  <c r="AS91" i="11"/>
  <c r="AT91" i="11"/>
  <c r="AU91" i="11"/>
  <c r="AV91" i="11"/>
  <c r="AW91" i="11"/>
  <c r="AX91" i="11"/>
  <c r="AY91" i="11"/>
  <c r="AZ91" i="11"/>
  <c r="BA91" i="11"/>
  <c r="BB91" i="11"/>
  <c r="BC91" i="11"/>
  <c r="BD91" i="11"/>
  <c r="BE91" i="11"/>
  <c r="BF91" i="11"/>
  <c r="BG91" i="11"/>
  <c r="BH91" i="11"/>
  <c r="BI91" i="11"/>
  <c r="BJ91" i="11"/>
  <c r="BK91" i="11"/>
  <c r="BL91" i="11"/>
  <c r="BM91" i="11"/>
  <c r="BN91" i="11"/>
  <c r="BO91" i="11"/>
  <c r="BP91" i="11"/>
  <c r="BQ91" i="11"/>
  <c r="BR91" i="11"/>
  <c r="BS91" i="11"/>
  <c r="E92" i="11"/>
  <c r="F92" i="11"/>
  <c r="G92" i="11"/>
  <c r="H92" i="11"/>
  <c r="I92" i="11"/>
  <c r="J92" i="11"/>
  <c r="K92" i="11"/>
  <c r="L92" i="11"/>
  <c r="M92" i="11"/>
  <c r="N92" i="11"/>
  <c r="O92" i="11"/>
  <c r="P92" i="11"/>
  <c r="Q92" i="11"/>
  <c r="R92" i="11"/>
  <c r="S92" i="11"/>
  <c r="T92" i="11"/>
  <c r="U92" i="11"/>
  <c r="V92" i="11"/>
  <c r="W92" i="11"/>
  <c r="X92" i="11"/>
  <c r="Y92" i="11"/>
  <c r="Z92" i="11"/>
  <c r="AA92" i="11"/>
  <c r="AB92" i="11"/>
  <c r="AC92" i="11"/>
  <c r="AD92" i="11"/>
  <c r="AE92" i="11"/>
  <c r="AF92" i="11"/>
  <c r="AG92" i="11"/>
  <c r="AH92" i="11"/>
  <c r="AI92" i="11"/>
  <c r="AJ92" i="11"/>
  <c r="AK92" i="11"/>
  <c r="AL92" i="11"/>
  <c r="AM92" i="11"/>
  <c r="AN92" i="11"/>
  <c r="AO92" i="11"/>
  <c r="AP92" i="11"/>
  <c r="AQ92" i="11"/>
  <c r="AR92" i="11"/>
  <c r="AS92" i="11"/>
  <c r="AT92" i="11"/>
  <c r="AU92" i="11"/>
  <c r="AV92" i="11"/>
  <c r="AW92" i="11"/>
  <c r="AX92" i="11"/>
  <c r="AY92" i="11"/>
  <c r="AZ92" i="11"/>
  <c r="BA92" i="11"/>
  <c r="BB92" i="11"/>
  <c r="BC92" i="11"/>
  <c r="BD92" i="11"/>
  <c r="BE92" i="11"/>
  <c r="BF92" i="11"/>
  <c r="BG92" i="11"/>
  <c r="BH92" i="11"/>
  <c r="BI92" i="11"/>
  <c r="BJ92" i="11"/>
  <c r="BK92" i="11"/>
  <c r="BL92" i="11"/>
  <c r="BM92" i="11"/>
  <c r="BN92" i="11"/>
  <c r="BO92" i="11"/>
  <c r="BP92" i="11"/>
  <c r="BQ92" i="11"/>
  <c r="BR92" i="11"/>
  <c r="BS92" i="11"/>
  <c r="E93" i="11"/>
  <c r="F93" i="11"/>
  <c r="G93" i="11"/>
  <c r="H93" i="11"/>
  <c r="I93" i="11"/>
  <c r="J93" i="11"/>
  <c r="K93" i="11"/>
  <c r="L93" i="11"/>
  <c r="M93" i="11"/>
  <c r="N93" i="11"/>
  <c r="O93" i="11"/>
  <c r="P93" i="11"/>
  <c r="Q93" i="11"/>
  <c r="R93" i="11"/>
  <c r="S93" i="11"/>
  <c r="T93" i="11"/>
  <c r="U93" i="11"/>
  <c r="V93" i="11"/>
  <c r="W93" i="11"/>
  <c r="X93" i="11"/>
  <c r="Y93" i="11"/>
  <c r="Z93" i="11"/>
  <c r="AA93" i="11"/>
  <c r="AB93" i="11"/>
  <c r="AC93" i="11"/>
  <c r="AD93" i="11"/>
  <c r="AE93" i="11"/>
  <c r="AF93" i="11"/>
  <c r="AG93" i="11"/>
  <c r="AH93" i="11"/>
  <c r="AI93" i="11"/>
  <c r="AJ93" i="11"/>
  <c r="AK93" i="11"/>
  <c r="AL93" i="11"/>
  <c r="AM93" i="11"/>
  <c r="AN93" i="11"/>
  <c r="AO93" i="11"/>
  <c r="AP93" i="11"/>
  <c r="AQ93" i="11"/>
  <c r="AR93" i="11"/>
  <c r="AS93" i="11"/>
  <c r="AT93" i="11"/>
  <c r="AU93" i="11"/>
  <c r="AV93" i="11"/>
  <c r="AW93" i="11"/>
  <c r="AX93" i="11"/>
  <c r="AY93" i="11"/>
  <c r="AZ93" i="11"/>
  <c r="BA93" i="11"/>
  <c r="BB93" i="11"/>
  <c r="BC93" i="11"/>
  <c r="BD93" i="11"/>
  <c r="BE93" i="11"/>
  <c r="BF93" i="11"/>
  <c r="BG93" i="11"/>
  <c r="BH93" i="11"/>
  <c r="BI93" i="11"/>
  <c r="BJ93" i="11"/>
  <c r="BK93" i="11"/>
  <c r="BL93" i="11"/>
  <c r="BM93" i="11"/>
  <c r="BN93" i="11"/>
  <c r="BO93" i="11"/>
  <c r="BP93" i="11"/>
  <c r="BQ93" i="11"/>
  <c r="BR93" i="11"/>
  <c r="BS93" i="11"/>
  <c r="E94" i="11"/>
  <c r="F94" i="11"/>
  <c r="G94" i="11"/>
  <c r="H94" i="11"/>
  <c r="I94" i="11"/>
  <c r="J94" i="11"/>
  <c r="K94" i="11"/>
  <c r="L94" i="11"/>
  <c r="M94" i="11"/>
  <c r="N94" i="11"/>
  <c r="O94" i="11"/>
  <c r="P94" i="11"/>
  <c r="Q94" i="11"/>
  <c r="R94" i="11"/>
  <c r="S94" i="11"/>
  <c r="T94" i="11"/>
  <c r="U94" i="11"/>
  <c r="V94" i="11"/>
  <c r="W94" i="11"/>
  <c r="X94" i="11"/>
  <c r="Y94" i="11"/>
  <c r="Z94" i="11"/>
  <c r="AA94" i="11"/>
  <c r="AB94" i="11"/>
  <c r="AC94" i="11"/>
  <c r="AD94" i="11"/>
  <c r="AE94" i="11"/>
  <c r="AF94" i="11"/>
  <c r="AG94" i="11"/>
  <c r="AH94" i="11"/>
  <c r="AI94" i="11"/>
  <c r="AJ94" i="11"/>
  <c r="AK94" i="11"/>
  <c r="AL94" i="11"/>
  <c r="AM94" i="11"/>
  <c r="AN94" i="11"/>
  <c r="AO94" i="11"/>
  <c r="AP94" i="11"/>
  <c r="AQ94" i="11"/>
  <c r="AR94" i="11"/>
  <c r="AS94" i="11"/>
  <c r="AT94" i="11"/>
  <c r="AU94" i="11"/>
  <c r="AV94" i="11"/>
  <c r="AW94" i="11"/>
  <c r="AX94" i="11"/>
  <c r="AY94" i="11"/>
  <c r="AZ94" i="11"/>
  <c r="BA94" i="11"/>
  <c r="BB94" i="11"/>
  <c r="BC94" i="11"/>
  <c r="BD94" i="11"/>
  <c r="BE94" i="11"/>
  <c r="BF94" i="11"/>
  <c r="BG94" i="11"/>
  <c r="BH94" i="11"/>
  <c r="BI94" i="11"/>
  <c r="BJ94" i="11"/>
  <c r="BK94" i="11"/>
  <c r="BL94" i="11"/>
  <c r="BM94" i="11"/>
  <c r="BN94" i="11"/>
  <c r="BO94" i="11"/>
  <c r="BP94" i="11"/>
  <c r="BQ94" i="11"/>
  <c r="BR94" i="11"/>
  <c r="BS94" i="11"/>
  <c r="E95" i="11"/>
  <c r="F95" i="11"/>
  <c r="G95" i="11"/>
  <c r="H95" i="11"/>
  <c r="I95" i="11"/>
  <c r="J95" i="11"/>
  <c r="K95" i="11"/>
  <c r="L95" i="11"/>
  <c r="M95" i="11"/>
  <c r="N95" i="11"/>
  <c r="O95" i="11"/>
  <c r="P95" i="11"/>
  <c r="Q95" i="11"/>
  <c r="R95" i="11"/>
  <c r="S95" i="11"/>
  <c r="T95" i="11"/>
  <c r="U95" i="11"/>
  <c r="V95" i="11"/>
  <c r="W95" i="11"/>
  <c r="X95" i="11"/>
  <c r="Y95" i="11"/>
  <c r="Z95" i="11"/>
  <c r="AA95" i="11"/>
  <c r="AB95" i="11"/>
  <c r="AC95" i="11"/>
  <c r="AD95" i="11"/>
  <c r="AE95" i="11"/>
  <c r="AF95" i="11"/>
  <c r="AG95" i="11"/>
  <c r="AH95" i="11"/>
  <c r="AI95" i="11"/>
  <c r="AJ95" i="11"/>
  <c r="AK95" i="11"/>
  <c r="AL95" i="11"/>
  <c r="AM95" i="11"/>
  <c r="AN95" i="11"/>
  <c r="AO95" i="11"/>
  <c r="AP95" i="11"/>
  <c r="AQ95" i="11"/>
  <c r="AR95" i="11"/>
  <c r="AS95" i="11"/>
  <c r="AT95" i="11"/>
  <c r="AU95" i="11"/>
  <c r="AV95" i="11"/>
  <c r="AW95" i="11"/>
  <c r="AX95" i="11"/>
  <c r="AY95" i="11"/>
  <c r="AZ95" i="11"/>
  <c r="BA95" i="11"/>
  <c r="BB95" i="11"/>
  <c r="BC95" i="11"/>
  <c r="BD95" i="11"/>
  <c r="BE95" i="11"/>
  <c r="BF95" i="11"/>
  <c r="BG95" i="11"/>
  <c r="BH95" i="11"/>
  <c r="BI95" i="11"/>
  <c r="BJ95" i="11"/>
  <c r="BK95" i="11"/>
  <c r="BL95" i="11"/>
  <c r="BM95" i="11"/>
  <c r="BN95" i="11"/>
  <c r="BO95" i="11"/>
  <c r="BP95" i="11"/>
  <c r="BQ95" i="11"/>
  <c r="BR95" i="11"/>
  <c r="BS95" i="11"/>
  <c r="E96" i="11"/>
  <c r="F96" i="11"/>
  <c r="G96" i="11"/>
  <c r="H96" i="11"/>
  <c r="I96" i="11"/>
  <c r="J96" i="11"/>
  <c r="K96" i="11"/>
  <c r="L96" i="11"/>
  <c r="M96" i="11"/>
  <c r="N96" i="11"/>
  <c r="O96" i="11"/>
  <c r="P96" i="11"/>
  <c r="Q96" i="11"/>
  <c r="R96" i="11"/>
  <c r="S96" i="11"/>
  <c r="T96" i="11"/>
  <c r="U96" i="11"/>
  <c r="V96" i="11"/>
  <c r="W96" i="11"/>
  <c r="X96" i="11"/>
  <c r="Y96" i="11"/>
  <c r="Z96" i="11"/>
  <c r="AA96" i="11"/>
  <c r="AB96" i="11"/>
  <c r="AC96" i="11"/>
  <c r="AD96" i="11"/>
  <c r="AE96" i="11"/>
  <c r="AF96" i="11"/>
  <c r="AG96" i="11"/>
  <c r="AH96" i="11"/>
  <c r="AI96" i="11"/>
  <c r="AJ96" i="11"/>
  <c r="AK96" i="11"/>
  <c r="AL96" i="11"/>
  <c r="AM96" i="11"/>
  <c r="AN96" i="11"/>
  <c r="AO96" i="11"/>
  <c r="AP96" i="11"/>
  <c r="AQ96" i="11"/>
  <c r="AR96" i="11"/>
  <c r="AS96" i="11"/>
  <c r="AT96" i="11"/>
  <c r="AU96" i="11"/>
  <c r="AV96" i="11"/>
  <c r="AW96" i="11"/>
  <c r="AX96" i="11"/>
  <c r="AY96" i="11"/>
  <c r="AZ96" i="11"/>
  <c r="BA96" i="11"/>
  <c r="BB96" i="11"/>
  <c r="BC96" i="11"/>
  <c r="BD96" i="11"/>
  <c r="BE96" i="11"/>
  <c r="BF96" i="11"/>
  <c r="BG96" i="11"/>
  <c r="BH96" i="11"/>
  <c r="BI96" i="11"/>
  <c r="BJ96" i="11"/>
  <c r="BK96" i="11"/>
  <c r="BL96" i="11"/>
  <c r="BM96" i="11"/>
  <c r="BN96" i="11"/>
  <c r="BO96" i="11"/>
  <c r="BP96" i="11"/>
  <c r="BQ96" i="11"/>
  <c r="BR96" i="11"/>
  <c r="BS96" i="11"/>
  <c r="E97" i="11"/>
  <c r="F97" i="11"/>
  <c r="G97" i="11"/>
  <c r="H97" i="11"/>
  <c r="I97" i="11"/>
  <c r="J97" i="11"/>
  <c r="K97" i="11"/>
  <c r="L97" i="11"/>
  <c r="M97" i="11"/>
  <c r="N97" i="11"/>
  <c r="O97" i="11"/>
  <c r="P97" i="11"/>
  <c r="Q97" i="11"/>
  <c r="R97" i="11"/>
  <c r="S97" i="11"/>
  <c r="T97" i="11"/>
  <c r="U97" i="11"/>
  <c r="V97" i="11"/>
  <c r="W97" i="11"/>
  <c r="X97" i="11"/>
  <c r="Y97" i="11"/>
  <c r="Z97" i="11"/>
  <c r="AA97" i="11"/>
  <c r="AB97" i="11"/>
  <c r="AC97" i="11"/>
  <c r="AD97" i="11"/>
  <c r="AE97" i="11"/>
  <c r="AF97" i="11"/>
  <c r="AG97" i="11"/>
  <c r="AH97" i="11"/>
  <c r="AI97" i="11"/>
  <c r="AJ97" i="11"/>
  <c r="AK97" i="11"/>
  <c r="AL97" i="11"/>
  <c r="AM97" i="11"/>
  <c r="AN97" i="11"/>
  <c r="AO97" i="11"/>
  <c r="AP97" i="11"/>
  <c r="AQ97" i="11"/>
  <c r="AR97" i="11"/>
  <c r="AS97" i="11"/>
  <c r="AT97" i="11"/>
  <c r="AU97" i="11"/>
  <c r="AV97" i="11"/>
  <c r="AW97" i="11"/>
  <c r="AX97" i="11"/>
  <c r="AY97" i="11"/>
  <c r="AZ97" i="11"/>
  <c r="BA97" i="11"/>
  <c r="BB97" i="11"/>
  <c r="BC97" i="11"/>
  <c r="BD97" i="11"/>
  <c r="BE97" i="11"/>
  <c r="BF97" i="11"/>
  <c r="BG97" i="11"/>
  <c r="BH97" i="11"/>
  <c r="BI97" i="11"/>
  <c r="BJ97" i="11"/>
  <c r="BK97" i="11"/>
  <c r="BL97" i="11"/>
  <c r="BM97" i="11"/>
  <c r="BN97" i="11"/>
  <c r="BO97" i="11"/>
  <c r="BP97" i="11"/>
  <c r="BQ97" i="11"/>
  <c r="BR97" i="11"/>
  <c r="BS97" i="11"/>
  <c r="E98" i="11"/>
  <c r="F98" i="11"/>
  <c r="G98" i="11"/>
  <c r="H98" i="11"/>
  <c r="I98" i="11"/>
  <c r="J98" i="11"/>
  <c r="K98" i="11"/>
  <c r="L98" i="11"/>
  <c r="M98" i="11"/>
  <c r="N98" i="11"/>
  <c r="O98" i="11"/>
  <c r="P98" i="11"/>
  <c r="Q98" i="11"/>
  <c r="R98" i="11"/>
  <c r="S98" i="11"/>
  <c r="T98" i="11"/>
  <c r="U98" i="11"/>
  <c r="V98" i="11"/>
  <c r="W98" i="11"/>
  <c r="X98" i="11"/>
  <c r="Y98" i="11"/>
  <c r="Z98" i="11"/>
  <c r="AA98" i="11"/>
  <c r="AB98" i="11"/>
  <c r="AC98" i="11"/>
  <c r="AD98" i="11"/>
  <c r="AE98" i="11"/>
  <c r="AF98" i="11"/>
  <c r="AG98" i="11"/>
  <c r="AH98" i="11"/>
  <c r="AI98" i="11"/>
  <c r="AJ98" i="11"/>
  <c r="AK98" i="11"/>
  <c r="AL98" i="11"/>
  <c r="AM98" i="11"/>
  <c r="AN98" i="11"/>
  <c r="AO98" i="11"/>
  <c r="AP98" i="11"/>
  <c r="AQ98" i="11"/>
  <c r="AR98" i="11"/>
  <c r="AS98" i="11"/>
  <c r="AT98" i="11"/>
  <c r="AU98" i="11"/>
  <c r="AV98" i="11"/>
  <c r="AW98" i="11"/>
  <c r="AX98" i="11"/>
  <c r="AY98" i="11"/>
  <c r="AZ98" i="11"/>
  <c r="BA98" i="11"/>
  <c r="BB98" i="11"/>
  <c r="BC98" i="11"/>
  <c r="BD98" i="11"/>
  <c r="BE98" i="11"/>
  <c r="BF98" i="11"/>
  <c r="BG98" i="11"/>
  <c r="BH98" i="11"/>
  <c r="BI98" i="11"/>
  <c r="BJ98" i="11"/>
  <c r="BK98" i="11"/>
  <c r="BL98" i="11"/>
  <c r="BM98" i="11"/>
  <c r="BN98" i="11"/>
  <c r="BO98" i="11"/>
  <c r="BP98" i="11"/>
  <c r="BQ98" i="11"/>
  <c r="BR98" i="11"/>
  <c r="BS98" i="11"/>
  <c r="E99" i="11"/>
  <c r="F99" i="11"/>
  <c r="G99" i="11"/>
  <c r="H99" i="11"/>
  <c r="I99" i="11"/>
  <c r="J99" i="11"/>
  <c r="K99" i="11"/>
  <c r="L99" i="11"/>
  <c r="M99" i="11"/>
  <c r="N99" i="11"/>
  <c r="O99" i="11"/>
  <c r="P99" i="11"/>
  <c r="Q99" i="11"/>
  <c r="R99" i="11"/>
  <c r="S99" i="11"/>
  <c r="T99" i="11"/>
  <c r="U99" i="11"/>
  <c r="V99" i="11"/>
  <c r="W99" i="11"/>
  <c r="X99" i="11"/>
  <c r="Y99" i="11"/>
  <c r="Z99" i="11"/>
  <c r="AA99" i="11"/>
  <c r="AB99" i="11"/>
  <c r="AC99" i="11"/>
  <c r="AD99" i="11"/>
  <c r="AE99" i="11"/>
  <c r="AF99" i="11"/>
  <c r="AG99" i="11"/>
  <c r="AH99" i="11"/>
  <c r="AI99" i="11"/>
  <c r="AJ99" i="11"/>
  <c r="AK99" i="11"/>
  <c r="AL99" i="11"/>
  <c r="AM99" i="11"/>
  <c r="AN99" i="11"/>
  <c r="AO99" i="11"/>
  <c r="AP99" i="11"/>
  <c r="AQ99" i="11"/>
  <c r="AR99" i="11"/>
  <c r="AS99" i="11"/>
  <c r="AT99" i="11"/>
  <c r="AU99" i="11"/>
  <c r="AV99" i="11"/>
  <c r="AW99" i="11"/>
  <c r="AX99" i="11"/>
  <c r="AY99" i="11"/>
  <c r="AZ99" i="11"/>
  <c r="BA99" i="11"/>
  <c r="BB99" i="11"/>
  <c r="BC99" i="11"/>
  <c r="BD99" i="11"/>
  <c r="BE99" i="11"/>
  <c r="BF99" i="11"/>
  <c r="BG99" i="11"/>
  <c r="BH99" i="11"/>
  <c r="BI99" i="11"/>
  <c r="BJ99" i="11"/>
  <c r="BK99" i="11"/>
  <c r="BL99" i="11"/>
  <c r="BM99" i="11"/>
  <c r="BN99" i="11"/>
  <c r="BO99" i="11"/>
  <c r="BP99" i="11"/>
  <c r="BQ99" i="11"/>
  <c r="BR99" i="11"/>
  <c r="BS99" i="11"/>
  <c r="E100" i="11"/>
  <c r="F100" i="11"/>
  <c r="G100" i="11"/>
  <c r="H100" i="11"/>
  <c r="I100" i="11"/>
  <c r="J100" i="11"/>
  <c r="K100" i="11"/>
  <c r="L100" i="11"/>
  <c r="M100" i="11"/>
  <c r="N100" i="11"/>
  <c r="O100" i="11"/>
  <c r="P100" i="11"/>
  <c r="Q100" i="11"/>
  <c r="R100" i="11"/>
  <c r="S100" i="11"/>
  <c r="T100" i="11"/>
  <c r="U100" i="11"/>
  <c r="V100" i="11"/>
  <c r="W100" i="11"/>
  <c r="X100" i="11"/>
  <c r="Y100" i="11"/>
  <c r="Z100" i="11"/>
  <c r="AA100" i="11"/>
  <c r="AB100" i="11"/>
  <c r="AC100" i="11"/>
  <c r="AD100" i="11"/>
  <c r="AE100" i="11"/>
  <c r="AF100" i="11"/>
  <c r="AG100" i="11"/>
  <c r="AH100" i="11"/>
  <c r="AI100" i="11"/>
  <c r="AJ100" i="11"/>
  <c r="AK100" i="11"/>
  <c r="AL100" i="11"/>
  <c r="AM100" i="11"/>
  <c r="AN100" i="11"/>
  <c r="AO100" i="11"/>
  <c r="AP100" i="11"/>
  <c r="AQ100" i="11"/>
  <c r="AR100" i="11"/>
  <c r="AS100" i="11"/>
  <c r="AT100" i="11"/>
  <c r="AU100" i="11"/>
  <c r="AV100" i="11"/>
  <c r="AW100" i="11"/>
  <c r="AX100" i="11"/>
  <c r="AY100" i="11"/>
  <c r="AZ100" i="11"/>
  <c r="BA100" i="11"/>
  <c r="BB100" i="11"/>
  <c r="BC100" i="11"/>
  <c r="BD100" i="11"/>
  <c r="BE100" i="11"/>
  <c r="BF100" i="11"/>
  <c r="BG100" i="11"/>
  <c r="BH100" i="11"/>
  <c r="BI100" i="11"/>
  <c r="BJ100" i="11"/>
  <c r="BK100" i="11"/>
  <c r="BL100" i="11"/>
  <c r="BM100" i="11"/>
  <c r="BN100" i="11"/>
  <c r="BO100" i="11"/>
  <c r="BP100" i="11"/>
  <c r="BQ100" i="11"/>
  <c r="BR100" i="11"/>
  <c r="BS100" i="11"/>
  <c r="E101" i="11"/>
  <c r="F101" i="11"/>
  <c r="G101" i="11"/>
  <c r="H101" i="11"/>
  <c r="I101" i="11"/>
  <c r="J101" i="11"/>
  <c r="K101" i="11"/>
  <c r="L101" i="11"/>
  <c r="M101" i="11"/>
  <c r="N101" i="11"/>
  <c r="O101" i="11"/>
  <c r="P101" i="11"/>
  <c r="Q101" i="11"/>
  <c r="R101" i="11"/>
  <c r="S101" i="11"/>
  <c r="T101" i="11"/>
  <c r="U101" i="11"/>
  <c r="V101" i="11"/>
  <c r="W101" i="11"/>
  <c r="X101" i="11"/>
  <c r="Y101" i="11"/>
  <c r="Z101" i="11"/>
  <c r="AA101" i="11"/>
  <c r="AB101" i="11"/>
  <c r="AC101" i="11"/>
  <c r="AD101" i="11"/>
  <c r="AE101" i="11"/>
  <c r="AF101" i="11"/>
  <c r="AG101" i="11"/>
  <c r="AH101" i="11"/>
  <c r="AI101" i="11"/>
  <c r="AJ101" i="11"/>
  <c r="AK101" i="11"/>
  <c r="AL101" i="11"/>
  <c r="AM101" i="11"/>
  <c r="AN101" i="11"/>
  <c r="AO101" i="11"/>
  <c r="AP101" i="11"/>
  <c r="AQ101" i="11"/>
  <c r="AR101" i="11"/>
  <c r="AS101" i="11"/>
  <c r="AT101" i="11"/>
  <c r="AU101" i="11"/>
  <c r="AV101" i="11"/>
  <c r="AW101" i="11"/>
  <c r="AX101" i="11"/>
  <c r="AY101" i="11"/>
  <c r="AZ101" i="11"/>
  <c r="BA101" i="11"/>
  <c r="BB101" i="11"/>
  <c r="BC101" i="11"/>
  <c r="BD101" i="11"/>
  <c r="BE101" i="11"/>
  <c r="BF101" i="11"/>
  <c r="BG101" i="11"/>
  <c r="BH101" i="11"/>
  <c r="BI101" i="11"/>
  <c r="BJ101" i="11"/>
  <c r="BK101" i="11"/>
  <c r="BL101" i="11"/>
  <c r="BM101" i="11"/>
  <c r="BN101" i="11"/>
  <c r="BO101" i="11"/>
  <c r="BP101" i="11"/>
  <c r="BQ101" i="11"/>
  <c r="BR101" i="11"/>
  <c r="BS101" i="11"/>
  <c r="E102" i="11"/>
  <c r="F102" i="11"/>
  <c r="G102" i="11"/>
  <c r="H102" i="11"/>
  <c r="I102" i="11"/>
  <c r="J102" i="11"/>
  <c r="K102" i="11"/>
  <c r="L102" i="11"/>
  <c r="M102" i="11"/>
  <c r="N102" i="11"/>
  <c r="O102" i="11"/>
  <c r="P102" i="11"/>
  <c r="Q102" i="11"/>
  <c r="R102" i="11"/>
  <c r="S102" i="11"/>
  <c r="T102" i="11"/>
  <c r="U102" i="11"/>
  <c r="V102" i="11"/>
  <c r="W102" i="11"/>
  <c r="X102" i="11"/>
  <c r="Y102" i="11"/>
  <c r="Z102" i="11"/>
  <c r="AA102" i="11"/>
  <c r="AB102" i="11"/>
  <c r="AC102" i="11"/>
  <c r="AD102" i="11"/>
  <c r="AE102" i="11"/>
  <c r="AF102" i="11"/>
  <c r="AG102" i="11"/>
  <c r="AH102" i="11"/>
  <c r="AI102" i="11"/>
  <c r="AJ102" i="11"/>
  <c r="AK102" i="11"/>
  <c r="AL102" i="11"/>
  <c r="AM102" i="11"/>
  <c r="AN102" i="11"/>
  <c r="AO102" i="11"/>
  <c r="AP102" i="11"/>
  <c r="AQ102" i="11"/>
  <c r="AR102" i="11"/>
  <c r="AS102" i="11"/>
  <c r="AT102" i="11"/>
  <c r="AU102" i="11"/>
  <c r="AV102" i="11"/>
  <c r="AW102" i="11"/>
  <c r="AX102" i="11"/>
  <c r="AY102" i="11"/>
  <c r="AZ102" i="11"/>
  <c r="BA102" i="11"/>
  <c r="BB102" i="11"/>
  <c r="BC102" i="11"/>
  <c r="BD102" i="11"/>
  <c r="BE102" i="11"/>
  <c r="BF102" i="11"/>
  <c r="BG102" i="11"/>
  <c r="BH102" i="11"/>
  <c r="BI102" i="11"/>
  <c r="BJ102" i="11"/>
  <c r="BK102" i="11"/>
  <c r="BL102" i="11"/>
  <c r="BM102" i="11"/>
  <c r="BN102" i="11"/>
  <c r="BO102" i="11"/>
  <c r="BP102" i="11"/>
  <c r="BQ102" i="11"/>
  <c r="BR102" i="11"/>
  <c r="BS102" i="11"/>
  <c r="E103" i="11"/>
  <c r="F103" i="11"/>
  <c r="G103" i="11"/>
  <c r="H103" i="11"/>
  <c r="I103" i="11"/>
  <c r="J103" i="11"/>
  <c r="K103" i="11"/>
  <c r="L103" i="11"/>
  <c r="M103" i="11"/>
  <c r="N103" i="11"/>
  <c r="O103" i="11"/>
  <c r="P103" i="11"/>
  <c r="Q103" i="11"/>
  <c r="R103" i="11"/>
  <c r="S103" i="11"/>
  <c r="T103" i="11"/>
  <c r="U103" i="11"/>
  <c r="V103" i="11"/>
  <c r="W103" i="11"/>
  <c r="X103" i="11"/>
  <c r="Y103" i="11"/>
  <c r="Z103" i="11"/>
  <c r="AA103" i="11"/>
  <c r="AB103" i="11"/>
  <c r="AC103" i="11"/>
  <c r="AD103" i="11"/>
  <c r="AE103" i="11"/>
  <c r="AF103" i="11"/>
  <c r="AG103" i="11"/>
  <c r="AH103" i="11"/>
  <c r="AI103" i="11"/>
  <c r="AJ103" i="11"/>
  <c r="AK103" i="11"/>
  <c r="AL103" i="11"/>
  <c r="AM103" i="11"/>
  <c r="AN103" i="11"/>
  <c r="AO103" i="11"/>
  <c r="AP103" i="11"/>
  <c r="AQ103" i="11"/>
  <c r="AR103" i="11"/>
  <c r="AS103" i="11"/>
  <c r="AT103" i="11"/>
  <c r="AU103" i="11"/>
  <c r="AV103" i="11"/>
  <c r="AW103" i="11"/>
  <c r="AX103" i="11"/>
  <c r="AY103" i="11"/>
  <c r="AZ103" i="11"/>
  <c r="BA103" i="11"/>
  <c r="BB103" i="11"/>
  <c r="BC103" i="11"/>
  <c r="BD103" i="11"/>
  <c r="BE103" i="11"/>
  <c r="BF103" i="11"/>
  <c r="BG103" i="11"/>
  <c r="BH103" i="11"/>
  <c r="BI103" i="11"/>
  <c r="BJ103" i="11"/>
  <c r="BK103" i="11"/>
  <c r="BL103" i="11"/>
  <c r="BM103" i="11"/>
  <c r="BN103" i="11"/>
  <c r="BO103" i="11"/>
  <c r="BP103" i="11"/>
  <c r="BQ103" i="11"/>
  <c r="BR103" i="11"/>
  <c r="BS103" i="11"/>
  <c r="E104" i="11"/>
  <c r="F104" i="11"/>
  <c r="G104" i="11"/>
  <c r="H104" i="11"/>
  <c r="I104" i="11"/>
  <c r="J104" i="11"/>
  <c r="K104" i="11"/>
  <c r="L104" i="11"/>
  <c r="M104" i="11"/>
  <c r="N104" i="11"/>
  <c r="O104" i="11"/>
  <c r="P104" i="11"/>
  <c r="Q104" i="11"/>
  <c r="R104" i="11"/>
  <c r="S104" i="11"/>
  <c r="T104" i="11"/>
  <c r="U104" i="11"/>
  <c r="V104" i="11"/>
  <c r="W104" i="11"/>
  <c r="X104" i="11"/>
  <c r="Y104" i="11"/>
  <c r="Z104" i="11"/>
  <c r="AA104" i="11"/>
  <c r="AB104" i="11"/>
  <c r="AC104" i="11"/>
  <c r="AD104" i="11"/>
  <c r="AE104" i="11"/>
  <c r="AF104" i="11"/>
  <c r="AG104" i="11"/>
  <c r="AH104" i="11"/>
  <c r="AI104" i="11"/>
  <c r="AJ104" i="11"/>
  <c r="AK104" i="11"/>
  <c r="AL104" i="11"/>
  <c r="AM104" i="11"/>
  <c r="AN104" i="11"/>
  <c r="AO104" i="11"/>
  <c r="AP104" i="11"/>
  <c r="AQ104" i="11"/>
  <c r="AR104" i="11"/>
  <c r="AS104" i="11"/>
  <c r="AT104" i="11"/>
  <c r="AU104" i="11"/>
  <c r="AV104" i="11"/>
  <c r="AW104" i="11"/>
  <c r="AX104" i="11"/>
  <c r="AY104" i="11"/>
  <c r="AZ104" i="11"/>
  <c r="BA104" i="11"/>
  <c r="BB104" i="11"/>
  <c r="BC104" i="11"/>
  <c r="BD104" i="11"/>
  <c r="BE104" i="11"/>
  <c r="BF104" i="11"/>
  <c r="BG104" i="11"/>
  <c r="BH104" i="11"/>
  <c r="BI104" i="11"/>
  <c r="BJ104" i="11"/>
  <c r="BK104" i="11"/>
  <c r="BL104" i="11"/>
  <c r="BM104" i="11"/>
  <c r="BN104" i="11"/>
  <c r="BO104" i="11"/>
  <c r="BP104" i="11"/>
  <c r="BQ104" i="11"/>
  <c r="BR104" i="11"/>
  <c r="BS104" i="11"/>
  <c r="E105" i="11"/>
  <c r="F105" i="11"/>
  <c r="G105" i="11"/>
  <c r="H105" i="11"/>
  <c r="I105" i="11"/>
  <c r="J105" i="11"/>
  <c r="K105" i="11"/>
  <c r="L105" i="11"/>
  <c r="M105" i="11"/>
  <c r="N105" i="11"/>
  <c r="O105" i="11"/>
  <c r="P105" i="11"/>
  <c r="Q105" i="11"/>
  <c r="R105" i="11"/>
  <c r="S105" i="11"/>
  <c r="T105" i="11"/>
  <c r="U105" i="11"/>
  <c r="V105" i="11"/>
  <c r="W105" i="11"/>
  <c r="X105" i="11"/>
  <c r="Y105" i="11"/>
  <c r="Z105" i="11"/>
  <c r="AA105" i="11"/>
  <c r="AB105" i="11"/>
  <c r="AC105" i="11"/>
  <c r="AD105" i="11"/>
  <c r="AE105" i="11"/>
  <c r="AF105" i="11"/>
  <c r="AG105" i="11"/>
  <c r="AH105" i="11"/>
  <c r="AI105" i="11"/>
  <c r="AJ105" i="11"/>
  <c r="AK105" i="11"/>
  <c r="AL105" i="11"/>
  <c r="AM105" i="11"/>
  <c r="AN105" i="11"/>
  <c r="AO105" i="11"/>
  <c r="AP105" i="11"/>
  <c r="AQ105" i="11"/>
  <c r="AR105" i="11"/>
  <c r="AS105" i="11"/>
  <c r="AT105" i="11"/>
  <c r="AU105" i="11"/>
  <c r="AV105" i="11"/>
  <c r="AW105" i="11"/>
  <c r="AX105" i="11"/>
  <c r="AY105" i="11"/>
  <c r="AZ105" i="11"/>
  <c r="BA105" i="11"/>
  <c r="BB105" i="11"/>
  <c r="BC105" i="11"/>
  <c r="BD105" i="11"/>
  <c r="BE105" i="11"/>
  <c r="BF105" i="11"/>
  <c r="BG105" i="11"/>
  <c r="BH105" i="11"/>
  <c r="BI105" i="11"/>
  <c r="BJ105" i="11"/>
  <c r="BK105" i="11"/>
  <c r="BL105" i="11"/>
  <c r="BM105" i="11"/>
  <c r="BN105" i="11"/>
  <c r="BO105" i="11"/>
  <c r="BP105" i="11"/>
  <c r="BQ105" i="11"/>
  <c r="BR105" i="11"/>
  <c r="BS105" i="11"/>
  <c r="E106" i="11"/>
  <c r="F106" i="11"/>
  <c r="G106" i="11"/>
  <c r="H106" i="11"/>
  <c r="I106" i="11"/>
  <c r="J106" i="11"/>
  <c r="K106" i="11"/>
  <c r="L106" i="11"/>
  <c r="M106" i="11"/>
  <c r="N106" i="11"/>
  <c r="O106" i="11"/>
  <c r="P106" i="11"/>
  <c r="Q106" i="11"/>
  <c r="R106" i="11"/>
  <c r="S106" i="11"/>
  <c r="T106" i="11"/>
  <c r="U106" i="11"/>
  <c r="V106" i="11"/>
  <c r="W106" i="11"/>
  <c r="X106" i="11"/>
  <c r="Y106" i="11"/>
  <c r="Z106" i="11"/>
  <c r="AA106" i="11"/>
  <c r="AB106" i="11"/>
  <c r="AC106" i="11"/>
  <c r="AD106" i="11"/>
  <c r="AE106" i="11"/>
  <c r="AF106" i="11"/>
  <c r="AG106" i="11"/>
  <c r="AH106" i="11"/>
  <c r="AI106" i="11"/>
  <c r="AJ106" i="11"/>
  <c r="AK106" i="11"/>
  <c r="AL106" i="11"/>
  <c r="AM106" i="11"/>
  <c r="AN106" i="11"/>
  <c r="AO106" i="11"/>
  <c r="AP106" i="11"/>
  <c r="AQ106" i="11"/>
  <c r="AR106" i="11"/>
  <c r="AS106" i="11"/>
  <c r="AT106" i="11"/>
  <c r="AU106" i="11"/>
  <c r="AV106" i="11"/>
  <c r="AW106" i="11"/>
  <c r="AX106" i="11"/>
  <c r="AY106" i="11"/>
  <c r="AZ106" i="11"/>
  <c r="BA106" i="11"/>
  <c r="BB106" i="11"/>
  <c r="BC106" i="11"/>
  <c r="BD106" i="11"/>
  <c r="BE106" i="11"/>
  <c r="BF106" i="11"/>
  <c r="BG106" i="11"/>
  <c r="BH106" i="11"/>
  <c r="BI106" i="11"/>
  <c r="BJ106" i="11"/>
  <c r="BK106" i="11"/>
  <c r="BL106" i="11"/>
  <c r="BM106" i="11"/>
  <c r="BN106" i="11"/>
  <c r="BO106" i="11"/>
  <c r="BP106" i="11"/>
  <c r="BQ106" i="11"/>
  <c r="BR106" i="11"/>
  <c r="BS106" i="11"/>
  <c r="E107" i="11"/>
  <c r="F107" i="11"/>
  <c r="G107" i="11"/>
  <c r="H107" i="11"/>
  <c r="I107" i="11"/>
  <c r="J107" i="11"/>
  <c r="K107" i="11"/>
  <c r="L107" i="11"/>
  <c r="M107" i="11"/>
  <c r="N107" i="11"/>
  <c r="O107" i="11"/>
  <c r="P107" i="11"/>
  <c r="Q107" i="11"/>
  <c r="R107" i="11"/>
  <c r="S107" i="11"/>
  <c r="T107" i="11"/>
  <c r="U107" i="11"/>
  <c r="V107" i="11"/>
  <c r="W107" i="11"/>
  <c r="X107" i="11"/>
  <c r="Y107" i="11"/>
  <c r="Z107" i="11"/>
  <c r="AA107" i="11"/>
  <c r="AB107" i="11"/>
  <c r="AC107" i="11"/>
  <c r="AD107" i="11"/>
  <c r="AE107" i="11"/>
  <c r="AF107" i="11"/>
  <c r="AG107" i="11"/>
  <c r="AH107" i="11"/>
  <c r="AI107" i="11"/>
  <c r="AJ107" i="11"/>
  <c r="AK107" i="11"/>
  <c r="AL107" i="11"/>
  <c r="AM107" i="11"/>
  <c r="AN107" i="11"/>
  <c r="AO107" i="11"/>
  <c r="AP107" i="11"/>
  <c r="AQ107" i="11"/>
  <c r="AR107" i="11"/>
  <c r="AS107" i="11"/>
  <c r="AT107" i="11"/>
  <c r="AU107" i="11"/>
  <c r="AV107" i="11"/>
  <c r="AW107" i="11"/>
  <c r="AX107" i="11"/>
  <c r="AY107" i="11"/>
  <c r="AZ107" i="11"/>
  <c r="BA107" i="11"/>
  <c r="BB107" i="11"/>
  <c r="BC107" i="11"/>
  <c r="BD107" i="11"/>
  <c r="BE107" i="11"/>
  <c r="BF107" i="11"/>
  <c r="BG107" i="11"/>
  <c r="BH107" i="11"/>
  <c r="BI107" i="11"/>
  <c r="BJ107" i="11"/>
  <c r="BK107" i="11"/>
  <c r="BL107" i="11"/>
  <c r="BM107" i="11"/>
  <c r="BN107" i="11"/>
  <c r="BO107" i="11"/>
  <c r="BP107" i="11"/>
  <c r="BQ107" i="11"/>
  <c r="BR107" i="11"/>
  <c r="BS107" i="11"/>
  <c r="E108" i="11"/>
  <c r="F108" i="11"/>
  <c r="G108" i="11"/>
  <c r="H108" i="11"/>
  <c r="I108" i="11"/>
  <c r="J108" i="11"/>
  <c r="K108" i="11"/>
  <c r="L108" i="11"/>
  <c r="M108" i="11"/>
  <c r="N108" i="11"/>
  <c r="O108" i="11"/>
  <c r="P108" i="11"/>
  <c r="Q108" i="11"/>
  <c r="R108" i="11"/>
  <c r="S108" i="11"/>
  <c r="T108" i="11"/>
  <c r="U108" i="11"/>
  <c r="V108" i="11"/>
  <c r="W108" i="11"/>
  <c r="X108" i="11"/>
  <c r="Y108" i="11"/>
  <c r="Z108" i="11"/>
  <c r="AA108" i="11"/>
  <c r="AB108" i="11"/>
  <c r="AC108" i="11"/>
  <c r="AD108" i="11"/>
  <c r="AE108" i="11"/>
  <c r="AF108" i="11"/>
  <c r="AG108" i="11"/>
  <c r="AH108" i="11"/>
  <c r="AI108" i="11"/>
  <c r="AJ108" i="11"/>
  <c r="AK108" i="11"/>
  <c r="AL108" i="11"/>
  <c r="AM108" i="11"/>
  <c r="AN108" i="11"/>
  <c r="AO108" i="11"/>
  <c r="AP108" i="11"/>
  <c r="AQ108" i="11"/>
  <c r="AR108" i="11"/>
  <c r="AS108" i="11"/>
  <c r="AT108" i="11"/>
  <c r="AU108" i="11"/>
  <c r="AV108" i="11"/>
  <c r="AW108" i="11"/>
  <c r="AX108" i="11"/>
  <c r="AY108" i="11"/>
  <c r="AZ108" i="11"/>
  <c r="BA108" i="11"/>
  <c r="BB108" i="11"/>
  <c r="BC108" i="11"/>
  <c r="BD108" i="11"/>
  <c r="BE108" i="11"/>
  <c r="BF108" i="11"/>
  <c r="BG108" i="11"/>
  <c r="BH108" i="11"/>
  <c r="BI108" i="11"/>
  <c r="BJ108" i="11"/>
  <c r="BK108" i="11"/>
  <c r="BL108" i="11"/>
  <c r="BM108" i="11"/>
  <c r="BN108" i="11"/>
  <c r="BO108" i="11"/>
  <c r="BP108" i="11"/>
  <c r="BQ108" i="11"/>
  <c r="BR108" i="11"/>
  <c r="BS108" i="11"/>
  <c r="E109" i="11"/>
  <c r="F109" i="11"/>
  <c r="G109" i="11"/>
  <c r="H109" i="11"/>
  <c r="I109" i="11"/>
  <c r="J109" i="11"/>
  <c r="K109" i="11"/>
  <c r="L109" i="11"/>
  <c r="M109" i="11"/>
  <c r="N109" i="11"/>
  <c r="O109" i="11"/>
  <c r="P109" i="11"/>
  <c r="Q109" i="11"/>
  <c r="R109" i="11"/>
  <c r="S109" i="11"/>
  <c r="T109" i="11"/>
  <c r="U109" i="11"/>
  <c r="V109" i="11"/>
  <c r="W109" i="11"/>
  <c r="X109" i="11"/>
  <c r="Y109" i="11"/>
  <c r="Z109" i="11"/>
  <c r="AA109" i="11"/>
  <c r="AB109" i="11"/>
  <c r="AC109" i="11"/>
  <c r="AD109" i="11"/>
  <c r="AE109" i="11"/>
  <c r="AF109" i="11"/>
  <c r="AG109" i="11"/>
  <c r="AH109" i="11"/>
  <c r="AI109" i="11"/>
  <c r="AJ109" i="11"/>
  <c r="AK109" i="11"/>
  <c r="AL109" i="11"/>
  <c r="AM109" i="11"/>
  <c r="AN109" i="11"/>
  <c r="AO109" i="11"/>
  <c r="AP109" i="11"/>
  <c r="AQ109" i="11"/>
  <c r="AR109" i="11"/>
  <c r="AS109" i="11"/>
  <c r="AT109" i="11"/>
  <c r="AU109" i="11"/>
  <c r="AV109" i="11"/>
  <c r="AW109" i="11"/>
  <c r="AX109" i="11"/>
  <c r="AY109" i="11"/>
  <c r="AZ109" i="11"/>
  <c r="BA109" i="11"/>
  <c r="BB109" i="11"/>
  <c r="BC109" i="11"/>
  <c r="BD109" i="11"/>
  <c r="BE109" i="11"/>
  <c r="BF109" i="11"/>
  <c r="BG109" i="11"/>
  <c r="BH109" i="11"/>
  <c r="BI109" i="11"/>
  <c r="BJ109" i="11"/>
  <c r="BK109" i="11"/>
  <c r="BL109" i="11"/>
  <c r="BM109" i="11"/>
  <c r="BN109" i="11"/>
  <c r="BO109" i="11"/>
  <c r="BP109" i="11"/>
  <c r="BQ109" i="11"/>
  <c r="BR109" i="11"/>
  <c r="BS109" i="11"/>
  <c r="E110" i="11"/>
  <c r="F110" i="11"/>
  <c r="G110" i="11"/>
  <c r="H110" i="11"/>
  <c r="I110" i="11"/>
  <c r="J110" i="11"/>
  <c r="K110" i="11"/>
  <c r="L110" i="11"/>
  <c r="M110" i="11"/>
  <c r="N110" i="11"/>
  <c r="O110" i="11"/>
  <c r="P110" i="11"/>
  <c r="Q110" i="11"/>
  <c r="R110" i="11"/>
  <c r="S110" i="11"/>
  <c r="T110" i="11"/>
  <c r="U110" i="11"/>
  <c r="V110" i="11"/>
  <c r="W110" i="11"/>
  <c r="X110" i="11"/>
  <c r="Y110" i="11"/>
  <c r="Z110" i="11"/>
  <c r="AA110" i="11"/>
  <c r="AB110" i="11"/>
  <c r="AC110" i="11"/>
  <c r="AD110" i="11"/>
  <c r="AE110" i="11"/>
  <c r="AF110" i="11"/>
  <c r="AG110" i="11"/>
  <c r="AH110" i="11"/>
  <c r="AI110" i="11"/>
  <c r="AJ110" i="11"/>
  <c r="AK110" i="11"/>
  <c r="AL110" i="11"/>
  <c r="AM110" i="11"/>
  <c r="AN110" i="11"/>
  <c r="AO110" i="11"/>
  <c r="AP110" i="11"/>
  <c r="AQ110" i="11"/>
  <c r="AR110" i="11"/>
  <c r="AS110" i="11"/>
  <c r="AT110" i="11"/>
  <c r="AU110" i="11"/>
  <c r="AV110" i="11"/>
  <c r="AW110" i="11"/>
  <c r="AX110" i="11"/>
  <c r="AY110" i="11"/>
  <c r="AZ110" i="11"/>
  <c r="BA110" i="11"/>
  <c r="BB110" i="11"/>
  <c r="BC110" i="11"/>
  <c r="BD110" i="11"/>
  <c r="BE110" i="11"/>
  <c r="BF110" i="11"/>
  <c r="BG110" i="11"/>
  <c r="BH110" i="11"/>
  <c r="BI110" i="11"/>
  <c r="BJ110" i="11"/>
  <c r="BK110" i="11"/>
  <c r="BL110" i="11"/>
  <c r="BM110" i="11"/>
  <c r="BN110" i="11"/>
  <c r="BO110" i="11"/>
  <c r="BP110" i="11"/>
  <c r="BQ110" i="11"/>
  <c r="BR110" i="11"/>
  <c r="BS110" i="11"/>
  <c r="E111" i="11"/>
  <c r="F111" i="11"/>
  <c r="G111" i="11"/>
  <c r="H111" i="11"/>
  <c r="I111" i="11"/>
  <c r="J111" i="11"/>
  <c r="K111" i="11"/>
  <c r="L111" i="11"/>
  <c r="M111" i="11"/>
  <c r="N111" i="11"/>
  <c r="O111" i="11"/>
  <c r="P111" i="11"/>
  <c r="Q111" i="11"/>
  <c r="R111" i="11"/>
  <c r="S111" i="11"/>
  <c r="T111" i="11"/>
  <c r="U111" i="11"/>
  <c r="V111" i="11"/>
  <c r="W111" i="11"/>
  <c r="X111" i="11"/>
  <c r="Y111" i="11"/>
  <c r="Z111" i="11"/>
  <c r="AA111" i="11"/>
  <c r="AB111" i="11"/>
  <c r="AC111" i="11"/>
  <c r="AD111" i="11"/>
  <c r="AE111" i="11"/>
  <c r="AF111" i="11"/>
  <c r="AG111" i="11"/>
  <c r="AH111" i="11"/>
  <c r="AI111" i="11"/>
  <c r="AJ111" i="11"/>
  <c r="AK111" i="11"/>
  <c r="AL111" i="11"/>
  <c r="AM111" i="11"/>
  <c r="AN111" i="11"/>
  <c r="AO111" i="11"/>
  <c r="AP111" i="11"/>
  <c r="AQ111" i="11"/>
  <c r="AR111" i="11"/>
  <c r="AS111" i="11"/>
  <c r="AT111" i="11"/>
  <c r="AU111" i="11"/>
  <c r="AV111" i="11"/>
  <c r="AW111" i="11"/>
  <c r="AX111" i="11"/>
  <c r="AY111" i="11"/>
  <c r="AZ111" i="11"/>
  <c r="BA111" i="11"/>
  <c r="BB111" i="11"/>
  <c r="BC111" i="11"/>
  <c r="BD111" i="11"/>
  <c r="BE111" i="11"/>
  <c r="BF111" i="11"/>
  <c r="BG111" i="11"/>
  <c r="BH111" i="11"/>
  <c r="BI111" i="11"/>
  <c r="BJ111" i="11"/>
  <c r="BK111" i="11"/>
  <c r="BL111" i="11"/>
  <c r="BM111" i="11"/>
  <c r="BN111" i="11"/>
  <c r="BO111" i="11"/>
  <c r="BP111" i="11"/>
  <c r="BQ111" i="11"/>
  <c r="BR111" i="11"/>
  <c r="BS111" i="11"/>
  <c r="E112" i="11"/>
  <c r="F112" i="11"/>
  <c r="G112" i="11"/>
  <c r="H112" i="11"/>
  <c r="I112" i="11"/>
  <c r="J112" i="11"/>
  <c r="K112" i="11"/>
  <c r="L112" i="11"/>
  <c r="M112" i="11"/>
  <c r="N112" i="11"/>
  <c r="O112" i="11"/>
  <c r="P112" i="11"/>
  <c r="Q112" i="11"/>
  <c r="R112" i="11"/>
  <c r="S112" i="11"/>
  <c r="T112" i="11"/>
  <c r="U112" i="11"/>
  <c r="V112" i="11"/>
  <c r="W112" i="11"/>
  <c r="X112" i="11"/>
  <c r="Y112" i="11"/>
  <c r="Z112" i="11"/>
  <c r="AA112" i="11"/>
  <c r="AB112" i="11"/>
  <c r="AC112" i="11"/>
  <c r="AD112" i="11"/>
  <c r="AE112" i="11"/>
  <c r="AF112" i="11"/>
  <c r="AG112" i="11"/>
  <c r="AH112" i="11"/>
  <c r="AI112" i="11"/>
  <c r="AJ112" i="11"/>
  <c r="AK112" i="11"/>
  <c r="AL112" i="11"/>
  <c r="AM112" i="11"/>
  <c r="AN112" i="11"/>
  <c r="AO112" i="11"/>
  <c r="AP112" i="11"/>
  <c r="AQ112" i="11"/>
  <c r="AR112" i="11"/>
  <c r="AS112" i="11"/>
  <c r="AT112" i="11"/>
  <c r="AU112" i="11"/>
  <c r="AV112" i="11"/>
  <c r="AW112" i="11"/>
  <c r="AX112" i="11"/>
  <c r="AY112" i="11"/>
  <c r="AZ112" i="11"/>
  <c r="BA112" i="11"/>
  <c r="BB112" i="11"/>
  <c r="BC112" i="11"/>
  <c r="BD112" i="11"/>
  <c r="BE112" i="11"/>
  <c r="BF112" i="11"/>
  <c r="BG112" i="11"/>
  <c r="BH112" i="11"/>
  <c r="BI112" i="11"/>
  <c r="BJ112" i="11"/>
  <c r="BK112" i="11"/>
  <c r="BL112" i="11"/>
  <c r="BM112" i="11"/>
  <c r="BN112" i="11"/>
  <c r="BO112" i="11"/>
  <c r="BP112" i="11"/>
  <c r="BQ112" i="11"/>
  <c r="BR112" i="11"/>
  <c r="BS112" i="11"/>
  <c r="E113" i="11"/>
  <c r="F113" i="11"/>
  <c r="G113" i="11"/>
  <c r="H113" i="11"/>
  <c r="I113" i="11"/>
  <c r="J113" i="11"/>
  <c r="K113" i="11"/>
  <c r="L113" i="11"/>
  <c r="M113" i="11"/>
  <c r="N113" i="11"/>
  <c r="O113" i="11"/>
  <c r="P113" i="11"/>
  <c r="Q113" i="11"/>
  <c r="R113" i="11"/>
  <c r="S113" i="11"/>
  <c r="T113" i="11"/>
  <c r="U113" i="11"/>
  <c r="V113" i="11"/>
  <c r="W113" i="11"/>
  <c r="X113" i="11"/>
  <c r="Y113" i="11"/>
  <c r="Z113" i="11"/>
  <c r="AA113" i="11"/>
  <c r="AB113" i="11"/>
  <c r="AC113" i="11"/>
  <c r="AD113" i="11"/>
  <c r="AE113" i="11"/>
  <c r="AF113" i="11"/>
  <c r="AG113" i="11"/>
  <c r="AH113" i="11"/>
  <c r="AI113" i="11"/>
  <c r="AJ113" i="11"/>
  <c r="AK113" i="11"/>
  <c r="AL113" i="11"/>
  <c r="AM113" i="11"/>
  <c r="AN113" i="11"/>
  <c r="AO113" i="11"/>
  <c r="AP113" i="11"/>
  <c r="AQ113" i="11"/>
  <c r="AR113" i="11"/>
  <c r="AS113" i="11"/>
  <c r="AT113" i="11"/>
  <c r="AU113" i="11"/>
  <c r="AV113" i="11"/>
  <c r="AW113" i="11"/>
  <c r="AX113" i="11"/>
  <c r="AY113" i="11"/>
  <c r="AZ113" i="11"/>
  <c r="BA113" i="11"/>
  <c r="BB113" i="11"/>
  <c r="BC113" i="11"/>
  <c r="BD113" i="11"/>
  <c r="BE113" i="11"/>
  <c r="BF113" i="11"/>
  <c r="BG113" i="11"/>
  <c r="BH113" i="11"/>
  <c r="BI113" i="11"/>
  <c r="BJ113" i="11"/>
  <c r="BK113" i="11"/>
  <c r="BL113" i="11"/>
  <c r="BM113" i="11"/>
  <c r="BN113" i="11"/>
  <c r="BO113" i="11"/>
  <c r="BP113" i="11"/>
  <c r="BQ113" i="11"/>
  <c r="BR113" i="11"/>
  <c r="BS113" i="11"/>
  <c r="E114" i="11"/>
  <c r="F114" i="11"/>
  <c r="G114" i="11"/>
  <c r="H114" i="11"/>
  <c r="I114" i="11"/>
  <c r="J114" i="11"/>
  <c r="K114" i="11"/>
  <c r="L114" i="11"/>
  <c r="M114" i="11"/>
  <c r="N114" i="11"/>
  <c r="O114" i="11"/>
  <c r="P114" i="11"/>
  <c r="Q114" i="11"/>
  <c r="R114" i="11"/>
  <c r="S114" i="11"/>
  <c r="T114" i="11"/>
  <c r="U114" i="11"/>
  <c r="V114" i="11"/>
  <c r="W114" i="11"/>
  <c r="X114" i="11"/>
  <c r="Y114" i="11"/>
  <c r="Z114" i="11"/>
  <c r="AA114" i="11"/>
  <c r="AB114" i="11"/>
  <c r="AC114" i="11"/>
  <c r="AD114" i="11"/>
  <c r="AE114" i="11"/>
  <c r="AF114" i="11"/>
  <c r="AG114" i="11"/>
  <c r="AH114" i="11"/>
  <c r="AI114" i="11"/>
  <c r="AJ114" i="11"/>
  <c r="AK114" i="11"/>
  <c r="AL114" i="11"/>
  <c r="AM114" i="11"/>
  <c r="AN114" i="11"/>
  <c r="AO114" i="11"/>
  <c r="AP114" i="11"/>
  <c r="AQ114" i="11"/>
  <c r="AR114" i="11"/>
  <c r="AS114" i="11"/>
  <c r="AT114" i="11"/>
  <c r="AU114" i="11"/>
  <c r="AV114" i="11"/>
  <c r="AW114" i="11"/>
  <c r="AX114" i="11"/>
  <c r="AY114" i="11"/>
  <c r="AZ114" i="11"/>
  <c r="BA114" i="11"/>
  <c r="BB114" i="11"/>
  <c r="BC114" i="11"/>
  <c r="BD114" i="11"/>
  <c r="BE114" i="11"/>
  <c r="BF114" i="11"/>
  <c r="BG114" i="11"/>
  <c r="BH114" i="11"/>
  <c r="BI114" i="11"/>
  <c r="BJ114" i="11"/>
  <c r="BK114" i="11"/>
  <c r="BL114" i="11"/>
  <c r="BM114" i="11"/>
  <c r="BN114" i="11"/>
  <c r="BO114" i="11"/>
  <c r="BP114" i="11"/>
  <c r="BQ114" i="11"/>
  <c r="BR114" i="11"/>
  <c r="BS114" i="11"/>
  <c r="E115" i="11"/>
  <c r="F115" i="11"/>
  <c r="G115" i="11"/>
  <c r="H115" i="11"/>
  <c r="I115" i="11"/>
  <c r="J115" i="11"/>
  <c r="K115" i="11"/>
  <c r="L115" i="11"/>
  <c r="M115" i="11"/>
  <c r="N115" i="11"/>
  <c r="O115" i="11"/>
  <c r="P115" i="11"/>
  <c r="Q115" i="11"/>
  <c r="R115" i="11"/>
  <c r="S115" i="11"/>
  <c r="T115" i="11"/>
  <c r="U115" i="11"/>
  <c r="V115" i="11"/>
  <c r="W115" i="11"/>
  <c r="X115" i="11"/>
  <c r="Y115" i="11"/>
  <c r="Z115" i="11"/>
  <c r="AA115" i="11"/>
  <c r="AB115" i="11"/>
  <c r="AC115" i="11"/>
  <c r="AD115" i="11"/>
  <c r="AE115" i="11"/>
  <c r="AF115" i="11"/>
  <c r="AG115" i="11"/>
  <c r="AH115" i="11"/>
  <c r="AI115" i="11"/>
  <c r="AJ115" i="11"/>
  <c r="AK115" i="11"/>
  <c r="AL115" i="11"/>
  <c r="AM115" i="11"/>
  <c r="AN115" i="11"/>
  <c r="AO115" i="11"/>
  <c r="AP115" i="11"/>
  <c r="AQ115" i="11"/>
  <c r="AR115" i="11"/>
  <c r="AS115" i="11"/>
  <c r="AT115" i="11"/>
  <c r="AU115" i="11"/>
  <c r="AV115" i="11"/>
  <c r="AW115" i="11"/>
  <c r="AX115" i="11"/>
  <c r="AY115" i="11"/>
  <c r="AZ115" i="11"/>
  <c r="BA115" i="11"/>
  <c r="BB115" i="11"/>
  <c r="BC115" i="11"/>
  <c r="BD115" i="11"/>
  <c r="BE115" i="11"/>
  <c r="BF115" i="11"/>
  <c r="BG115" i="11"/>
  <c r="BH115" i="11"/>
  <c r="BI115" i="11"/>
  <c r="BJ115" i="11"/>
  <c r="BK115" i="11"/>
  <c r="BL115" i="11"/>
  <c r="BM115" i="11"/>
  <c r="BN115" i="11"/>
  <c r="BO115" i="11"/>
  <c r="BP115" i="11"/>
  <c r="BQ115" i="11"/>
  <c r="BR115" i="11"/>
  <c r="BS115" i="11"/>
  <c r="E116" i="11"/>
  <c r="F116" i="11"/>
  <c r="G116" i="11"/>
  <c r="H116" i="11"/>
  <c r="I116" i="11"/>
  <c r="J116" i="11"/>
  <c r="K116" i="11"/>
  <c r="L116" i="11"/>
  <c r="M116" i="11"/>
  <c r="N116" i="11"/>
  <c r="O116" i="11"/>
  <c r="P116" i="11"/>
  <c r="Q116" i="11"/>
  <c r="R116" i="11"/>
  <c r="S116" i="11"/>
  <c r="T116" i="11"/>
  <c r="U116" i="11"/>
  <c r="V116" i="11"/>
  <c r="W116" i="11"/>
  <c r="X116" i="11"/>
  <c r="Y116" i="11"/>
  <c r="Z116" i="11"/>
  <c r="AA116" i="11"/>
  <c r="AB116" i="11"/>
  <c r="AC116" i="11"/>
  <c r="AD116" i="11"/>
  <c r="AE116" i="11"/>
  <c r="AF116" i="11"/>
  <c r="AG116" i="11"/>
  <c r="AH116" i="11"/>
  <c r="AI116" i="11"/>
  <c r="AJ116" i="11"/>
  <c r="AK116" i="11"/>
  <c r="AL116" i="11"/>
  <c r="AM116" i="11"/>
  <c r="AN116" i="11"/>
  <c r="AO116" i="11"/>
  <c r="AP116" i="11"/>
  <c r="AQ116" i="11"/>
  <c r="AR116" i="11"/>
  <c r="AS116" i="11"/>
  <c r="AT116" i="11"/>
  <c r="AU116" i="11"/>
  <c r="AV116" i="11"/>
  <c r="AW116" i="11"/>
  <c r="AX116" i="11"/>
  <c r="AY116" i="11"/>
  <c r="AZ116" i="11"/>
  <c r="BA116" i="11"/>
  <c r="BB116" i="11"/>
  <c r="BC116" i="11"/>
  <c r="BD116" i="11"/>
  <c r="BE116" i="11"/>
  <c r="BF116" i="11"/>
  <c r="BG116" i="11"/>
  <c r="BH116" i="11"/>
  <c r="BI116" i="11"/>
  <c r="BJ116" i="11"/>
  <c r="BK116" i="11"/>
  <c r="BL116" i="11"/>
  <c r="BM116" i="11"/>
  <c r="BN116" i="11"/>
  <c r="BO116" i="11"/>
  <c r="BP116" i="11"/>
  <c r="BQ116" i="11"/>
  <c r="BR116" i="11"/>
  <c r="BS116" i="11"/>
  <c r="E117" i="11"/>
  <c r="F117" i="11"/>
  <c r="G117" i="11"/>
  <c r="H117" i="11"/>
  <c r="I117" i="11"/>
  <c r="J117" i="11"/>
  <c r="K117" i="11"/>
  <c r="L117" i="11"/>
  <c r="M117" i="11"/>
  <c r="N117" i="11"/>
  <c r="O117" i="11"/>
  <c r="P117" i="11"/>
  <c r="Q117" i="11"/>
  <c r="R117" i="11"/>
  <c r="S117" i="11"/>
  <c r="T117" i="11"/>
  <c r="U117" i="11"/>
  <c r="V117" i="11"/>
  <c r="W117" i="11"/>
  <c r="X117" i="11"/>
  <c r="Y117" i="11"/>
  <c r="Z117" i="11"/>
  <c r="AA117" i="11"/>
  <c r="AB117" i="11"/>
  <c r="AC117" i="11"/>
  <c r="AD117" i="11"/>
  <c r="AE117" i="11"/>
  <c r="AF117" i="11"/>
  <c r="AG117" i="11"/>
  <c r="AH117" i="11"/>
  <c r="AI117" i="11"/>
  <c r="AJ117" i="11"/>
  <c r="AK117" i="11"/>
  <c r="AL117" i="11"/>
  <c r="AM117" i="11"/>
  <c r="AN117" i="11"/>
  <c r="AO117" i="11"/>
  <c r="AP117" i="11"/>
  <c r="AQ117" i="11"/>
  <c r="AR117" i="11"/>
  <c r="AS117" i="11"/>
  <c r="AT117" i="11"/>
  <c r="AU117" i="11"/>
  <c r="AV117" i="11"/>
  <c r="AW117" i="11"/>
  <c r="AX117" i="11"/>
  <c r="AY117" i="11"/>
  <c r="AZ117" i="11"/>
  <c r="BA117" i="11"/>
  <c r="BB117" i="11"/>
  <c r="BC117" i="11"/>
  <c r="BD117" i="11"/>
  <c r="BE117" i="11"/>
  <c r="BF117" i="11"/>
  <c r="BG117" i="11"/>
  <c r="BH117" i="11"/>
  <c r="BI117" i="11"/>
  <c r="BJ117" i="11"/>
  <c r="BK117" i="11"/>
  <c r="BL117" i="11"/>
  <c r="BM117" i="11"/>
  <c r="BN117" i="11"/>
  <c r="BO117" i="11"/>
  <c r="BP117" i="11"/>
  <c r="BQ117" i="11"/>
  <c r="BR117" i="11"/>
  <c r="BS117" i="11"/>
  <c r="E118" i="11"/>
  <c r="F118" i="11"/>
  <c r="G118" i="11"/>
  <c r="H118" i="11"/>
  <c r="I118" i="11"/>
  <c r="J118" i="11"/>
  <c r="K118" i="11"/>
  <c r="L118" i="11"/>
  <c r="M118" i="11"/>
  <c r="N118" i="11"/>
  <c r="O118" i="11"/>
  <c r="P118" i="11"/>
  <c r="Q118" i="11"/>
  <c r="R118" i="11"/>
  <c r="S118" i="11"/>
  <c r="T118" i="11"/>
  <c r="U118" i="11"/>
  <c r="V118" i="11"/>
  <c r="W118" i="11"/>
  <c r="X118" i="11"/>
  <c r="Y118" i="11"/>
  <c r="Z118" i="11"/>
  <c r="AA118" i="11"/>
  <c r="AB118" i="11"/>
  <c r="AC118" i="11"/>
  <c r="AD118" i="11"/>
  <c r="AE118" i="11"/>
  <c r="AF118" i="11"/>
  <c r="AG118" i="11"/>
  <c r="AH118" i="11"/>
  <c r="AI118" i="11"/>
  <c r="AJ118" i="11"/>
  <c r="AK118" i="11"/>
  <c r="AL118" i="11"/>
  <c r="AM118" i="11"/>
  <c r="AN118" i="11"/>
  <c r="AO118" i="11"/>
  <c r="AP118" i="11"/>
  <c r="AQ118" i="11"/>
  <c r="AR118" i="11"/>
  <c r="AS118" i="11"/>
  <c r="AT118" i="11"/>
  <c r="AU118" i="11"/>
  <c r="AV118" i="11"/>
  <c r="AW118" i="11"/>
  <c r="AX118" i="11"/>
  <c r="AY118" i="11"/>
  <c r="AZ118" i="11"/>
  <c r="BA118" i="11"/>
  <c r="BB118" i="11"/>
  <c r="BC118" i="11"/>
  <c r="BD118" i="11"/>
  <c r="BE118" i="11"/>
  <c r="BF118" i="11"/>
  <c r="BG118" i="11"/>
  <c r="BH118" i="11"/>
  <c r="BI118" i="11"/>
  <c r="BJ118" i="11"/>
  <c r="BK118" i="11"/>
  <c r="BL118" i="11"/>
  <c r="BM118" i="11"/>
  <c r="BN118" i="11"/>
  <c r="BO118" i="11"/>
  <c r="BP118" i="11"/>
  <c r="BQ118" i="11"/>
  <c r="BR118" i="11"/>
  <c r="BS118" i="11"/>
  <c r="E119" i="11"/>
  <c r="F119" i="11"/>
  <c r="G119" i="11"/>
  <c r="H119" i="11"/>
  <c r="I119" i="11"/>
  <c r="J119" i="11"/>
  <c r="K119" i="11"/>
  <c r="L119" i="11"/>
  <c r="M119" i="11"/>
  <c r="N119" i="11"/>
  <c r="O119" i="11"/>
  <c r="P119" i="11"/>
  <c r="Q119" i="11"/>
  <c r="R119" i="11"/>
  <c r="S119" i="11"/>
  <c r="T119" i="11"/>
  <c r="U119" i="11"/>
  <c r="V119" i="11"/>
  <c r="W119" i="11"/>
  <c r="X119" i="11"/>
  <c r="Y119" i="11"/>
  <c r="Z119" i="11"/>
  <c r="AA119" i="11"/>
  <c r="AB119" i="11"/>
  <c r="AC119" i="11"/>
  <c r="AD119" i="11"/>
  <c r="AE119" i="11"/>
  <c r="AF119" i="11"/>
  <c r="AG119" i="11"/>
  <c r="AH119" i="11"/>
  <c r="AI119" i="11"/>
  <c r="AJ119" i="11"/>
  <c r="AK119" i="11"/>
  <c r="AL119" i="11"/>
  <c r="AM119" i="11"/>
  <c r="AN119" i="11"/>
  <c r="AO119" i="11"/>
  <c r="AP119" i="11"/>
  <c r="AQ119" i="11"/>
  <c r="AR119" i="11"/>
  <c r="AS119" i="11"/>
  <c r="AT119" i="11"/>
  <c r="AU119" i="11"/>
  <c r="AV119" i="11"/>
  <c r="AW119" i="11"/>
  <c r="AX119" i="11"/>
  <c r="AY119" i="11"/>
  <c r="AZ119" i="11"/>
  <c r="BA119" i="11"/>
  <c r="BB119" i="11"/>
  <c r="BC119" i="11"/>
  <c r="BD119" i="11"/>
  <c r="BE119" i="11"/>
  <c r="BF119" i="11"/>
  <c r="BG119" i="11"/>
  <c r="BH119" i="11"/>
  <c r="BI119" i="11"/>
  <c r="BJ119" i="11"/>
  <c r="BK119" i="11"/>
  <c r="BL119" i="11"/>
  <c r="BM119" i="11"/>
  <c r="BN119" i="11"/>
  <c r="BO119" i="11"/>
  <c r="BP119" i="11"/>
  <c r="BQ119" i="11"/>
  <c r="BR119" i="11"/>
  <c r="BS119" i="11"/>
  <c r="E120" i="11"/>
  <c r="F120" i="11"/>
  <c r="G120" i="11"/>
  <c r="H120" i="11"/>
  <c r="I120" i="11"/>
  <c r="J120" i="11"/>
  <c r="K120" i="11"/>
  <c r="L120" i="11"/>
  <c r="M120" i="11"/>
  <c r="N120" i="11"/>
  <c r="O120" i="11"/>
  <c r="P120" i="11"/>
  <c r="Q120" i="11"/>
  <c r="R120" i="11"/>
  <c r="S120" i="11"/>
  <c r="T120" i="11"/>
  <c r="U120" i="11"/>
  <c r="V120" i="11"/>
  <c r="W120" i="11"/>
  <c r="X120" i="11"/>
  <c r="Y120" i="11"/>
  <c r="Z120" i="11"/>
  <c r="AA120" i="11"/>
  <c r="AB120" i="11"/>
  <c r="AC120" i="11"/>
  <c r="AD120" i="11"/>
  <c r="AE120" i="11"/>
  <c r="AF120" i="11"/>
  <c r="AG120" i="11"/>
  <c r="AH120" i="11"/>
  <c r="AI120" i="11"/>
  <c r="AJ120" i="11"/>
  <c r="AK120" i="11"/>
  <c r="AL120" i="11"/>
  <c r="AM120" i="11"/>
  <c r="AN120" i="11"/>
  <c r="AO120" i="11"/>
  <c r="AP120" i="11"/>
  <c r="AQ120" i="11"/>
  <c r="AR120" i="11"/>
  <c r="AS120" i="11"/>
  <c r="AT120" i="11"/>
  <c r="AU120" i="11"/>
  <c r="AV120" i="11"/>
  <c r="AW120" i="11"/>
  <c r="AX120" i="11"/>
  <c r="AY120" i="11"/>
  <c r="AZ120" i="11"/>
  <c r="BA120" i="11"/>
  <c r="BB120" i="11"/>
  <c r="BC120" i="11"/>
  <c r="BD120" i="11"/>
  <c r="BE120" i="11"/>
  <c r="BF120" i="11"/>
  <c r="BG120" i="11"/>
  <c r="BH120" i="11"/>
  <c r="BI120" i="11"/>
  <c r="BJ120" i="11"/>
  <c r="BK120" i="11"/>
  <c r="BL120" i="11"/>
  <c r="BM120" i="11"/>
  <c r="BN120" i="11"/>
  <c r="BO120" i="11"/>
  <c r="BP120" i="11"/>
  <c r="BQ120" i="11"/>
  <c r="BR120" i="11"/>
  <c r="BS120" i="11"/>
  <c r="E121" i="11"/>
  <c r="F121" i="11"/>
  <c r="G121" i="11"/>
  <c r="H121" i="11"/>
  <c r="I121" i="11"/>
  <c r="J121" i="11"/>
  <c r="K121" i="11"/>
  <c r="L121" i="11"/>
  <c r="M121" i="11"/>
  <c r="N121" i="11"/>
  <c r="O121" i="11"/>
  <c r="P121" i="11"/>
  <c r="Q121" i="11"/>
  <c r="R121" i="11"/>
  <c r="S121" i="11"/>
  <c r="T121" i="11"/>
  <c r="U121" i="11"/>
  <c r="V121" i="11"/>
  <c r="W121" i="11"/>
  <c r="X121" i="11"/>
  <c r="Y121" i="11"/>
  <c r="Z121" i="11"/>
  <c r="AA121" i="11"/>
  <c r="AB121" i="11"/>
  <c r="AC121" i="11"/>
  <c r="AD121" i="11"/>
  <c r="AE121" i="11"/>
  <c r="AF121" i="11"/>
  <c r="AG121" i="11"/>
  <c r="AH121" i="11"/>
  <c r="AI121" i="11"/>
  <c r="AJ121" i="11"/>
  <c r="AK121" i="11"/>
  <c r="AL121" i="11"/>
  <c r="AM121" i="11"/>
  <c r="AN121" i="11"/>
  <c r="AO121" i="11"/>
  <c r="AP121" i="11"/>
  <c r="AQ121" i="11"/>
  <c r="AR121" i="11"/>
  <c r="AS121" i="11"/>
  <c r="AT121" i="11"/>
  <c r="AU121" i="11"/>
  <c r="AV121" i="11"/>
  <c r="AW121" i="11"/>
  <c r="AX121" i="11"/>
  <c r="AY121" i="11"/>
  <c r="AZ121" i="11"/>
  <c r="BA121" i="11"/>
  <c r="BB121" i="11"/>
  <c r="BC121" i="11"/>
  <c r="BD121" i="11"/>
  <c r="BE121" i="11"/>
  <c r="BF121" i="11"/>
  <c r="BG121" i="11"/>
  <c r="BH121" i="11"/>
  <c r="BI121" i="11"/>
  <c r="BJ121" i="11"/>
  <c r="BK121" i="11"/>
  <c r="BL121" i="11"/>
  <c r="BM121" i="11"/>
  <c r="BN121" i="11"/>
  <c r="BO121" i="11"/>
  <c r="BP121" i="11"/>
  <c r="BQ121" i="11"/>
  <c r="BR121" i="11"/>
  <c r="BS121" i="11"/>
  <c r="E122" i="11"/>
  <c r="F122" i="11"/>
  <c r="G122" i="11"/>
  <c r="H122" i="11"/>
  <c r="I122" i="11"/>
  <c r="J122" i="11"/>
  <c r="K122" i="11"/>
  <c r="L122" i="11"/>
  <c r="M122" i="11"/>
  <c r="N122" i="11"/>
  <c r="O122" i="11"/>
  <c r="P122" i="11"/>
  <c r="Q122" i="11"/>
  <c r="R122" i="11"/>
  <c r="S122" i="11"/>
  <c r="T122" i="11"/>
  <c r="U122" i="11"/>
  <c r="V122" i="11"/>
  <c r="W122" i="11"/>
  <c r="X122" i="11"/>
  <c r="Y122" i="11"/>
  <c r="Z122" i="11"/>
  <c r="AA122" i="11"/>
  <c r="AB122" i="11"/>
  <c r="AC122" i="11"/>
  <c r="AD122" i="11"/>
  <c r="AE122" i="11"/>
  <c r="AF122" i="11"/>
  <c r="AG122" i="11"/>
  <c r="AH122" i="11"/>
  <c r="AI122" i="11"/>
  <c r="AJ122" i="11"/>
  <c r="AK122" i="11"/>
  <c r="AL122" i="11"/>
  <c r="AM122" i="11"/>
  <c r="AN122" i="11"/>
  <c r="AO122" i="11"/>
  <c r="AP122" i="11"/>
  <c r="AQ122" i="11"/>
  <c r="AR122" i="11"/>
  <c r="AS122" i="11"/>
  <c r="AT122" i="11"/>
  <c r="AU122" i="11"/>
  <c r="AV122" i="11"/>
  <c r="AW122" i="11"/>
  <c r="AX122" i="11"/>
  <c r="AY122" i="11"/>
  <c r="AZ122" i="11"/>
  <c r="BA122" i="11"/>
  <c r="BB122" i="11"/>
  <c r="BC122" i="11"/>
  <c r="BD122" i="11"/>
  <c r="BE122" i="11"/>
  <c r="BF122" i="11"/>
  <c r="BG122" i="11"/>
  <c r="BH122" i="11"/>
  <c r="BI122" i="11"/>
  <c r="BJ122" i="11"/>
  <c r="BK122" i="11"/>
  <c r="BL122" i="11"/>
  <c r="BM122" i="11"/>
  <c r="BN122" i="11"/>
  <c r="BO122" i="11"/>
  <c r="BP122" i="11"/>
  <c r="BQ122" i="11"/>
  <c r="BR122" i="11"/>
  <c r="BS122" i="11"/>
  <c r="E123" i="11"/>
  <c r="F123" i="11"/>
  <c r="G123" i="11"/>
  <c r="H123" i="11"/>
  <c r="I123" i="11"/>
  <c r="J123" i="11"/>
  <c r="K123" i="11"/>
  <c r="L123" i="11"/>
  <c r="M123" i="11"/>
  <c r="N123" i="11"/>
  <c r="O123" i="11"/>
  <c r="P123" i="11"/>
  <c r="Q123" i="11"/>
  <c r="R123" i="11"/>
  <c r="S123" i="11"/>
  <c r="T123" i="11"/>
  <c r="U123" i="11"/>
  <c r="V123" i="11"/>
  <c r="W123" i="11"/>
  <c r="X123" i="11"/>
  <c r="Y123" i="11"/>
  <c r="Z123" i="11"/>
  <c r="AA123" i="11"/>
  <c r="AB123" i="11"/>
  <c r="AC123" i="11"/>
  <c r="AD123" i="11"/>
  <c r="AE123" i="11"/>
  <c r="AF123" i="11"/>
  <c r="AG123" i="11"/>
  <c r="AH123" i="11"/>
  <c r="AI123" i="11"/>
  <c r="AJ123" i="11"/>
  <c r="AK123" i="11"/>
  <c r="AL123" i="11"/>
  <c r="AM123" i="11"/>
  <c r="AN123" i="11"/>
  <c r="AO123" i="11"/>
  <c r="AP123" i="11"/>
  <c r="AQ123" i="11"/>
  <c r="AR123" i="11"/>
  <c r="AS123" i="11"/>
  <c r="AT123" i="11"/>
  <c r="AU123" i="11"/>
  <c r="AV123" i="11"/>
  <c r="AW123" i="11"/>
  <c r="AX123" i="11"/>
  <c r="AY123" i="11"/>
  <c r="AZ123" i="11"/>
  <c r="BA123" i="11"/>
  <c r="BB123" i="11"/>
  <c r="BC123" i="11"/>
  <c r="BD123" i="11"/>
  <c r="BE123" i="11"/>
  <c r="BF123" i="11"/>
  <c r="BG123" i="11"/>
  <c r="BH123" i="11"/>
  <c r="BI123" i="11"/>
  <c r="BJ123" i="11"/>
  <c r="BK123" i="11"/>
  <c r="BL123" i="11"/>
  <c r="BM123" i="11"/>
  <c r="BN123" i="11"/>
  <c r="BO123" i="11"/>
  <c r="BP123" i="11"/>
  <c r="BQ123" i="11"/>
  <c r="BR123" i="11"/>
  <c r="BS123" i="11"/>
  <c r="E124" i="11"/>
  <c r="F124" i="11"/>
  <c r="G124" i="11"/>
  <c r="H124" i="11"/>
  <c r="I124" i="11"/>
  <c r="J124" i="11"/>
  <c r="K124" i="11"/>
  <c r="L124" i="11"/>
  <c r="M124" i="11"/>
  <c r="N124" i="11"/>
  <c r="O124" i="11"/>
  <c r="P124" i="11"/>
  <c r="Q124" i="11"/>
  <c r="R124" i="11"/>
  <c r="S124" i="11"/>
  <c r="T124" i="11"/>
  <c r="U124" i="11"/>
  <c r="V124" i="11"/>
  <c r="W124" i="11"/>
  <c r="X124" i="11"/>
  <c r="Y124" i="11"/>
  <c r="Z124" i="11"/>
  <c r="AA124" i="11"/>
  <c r="AB124" i="11"/>
  <c r="AC124" i="11"/>
  <c r="AD124" i="11"/>
  <c r="AE124" i="11"/>
  <c r="AF124" i="11"/>
  <c r="AG124" i="11"/>
  <c r="AH124" i="11"/>
  <c r="AI124" i="11"/>
  <c r="AJ124" i="11"/>
  <c r="AK124" i="11"/>
  <c r="AL124" i="11"/>
  <c r="AM124" i="11"/>
  <c r="AN124" i="11"/>
  <c r="AO124" i="11"/>
  <c r="AP124" i="11"/>
  <c r="AQ124" i="11"/>
  <c r="AR124" i="11"/>
  <c r="AS124" i="11"/>
  <c r="AT124" i="11"/>
  <c r="AU124" i="11"/>
  <c r="AV124" i="11"/>
  <c r="AW124" i="11"/>
  <c r="AX124" i="11"/>
  <c r="AY124" i="11"/>
  <c r="AZ124" i="11"/>
  <c r="BA124" i="11"/>
  <c r="BB124" i="11"/>
  <c r="BC124" i="11"/>
  <c r="BD124" i="11"/>
  <c r="BE124" i="11"/>
  <c r="BF124" i="11"/>
  <c r="BG124" i="11"/>
  <c r="BH124" i="11"/>
  <c r="BI124" i="11"/>
  <c r="BJ124" i="11"/>
  <c r="BK124" i="11"/>
  <c r="BL124" i="11"/>
  <c r="BM124" i="11"/>
  <c r="BN124" i="11"/>
  <c r="BO124" i="11"/>
  <c r="BP124" i="11"/>
  <c r="BQ124" i="11"/>
  <c r="BR124" i="11"/>
  <c r="BS124" i="11"/>
  <c r="E125" i="11"/>
  <c r="F125" i="11"/>
  <c r="G125" i="11"/>
  <c r="H125" i="11"/>
  <c r="I125" i="11"/>
  <c r="J125" i="11"/>
  <c r="K125" i="11"/>
  <c r="L125" i="11"/>
  <c r="M125" i="11"/>
  <c r="N125" i="11"/>
  <c r="O125" i="11"/>
  <c r="P125" i="11"/>
  <c r="Q125" i="11"/>
  <c r="R125" i="11"/>
  <c r="S125" i="11"/>
  <c r="T125" i="11"/>
  <c r="U125" i="11"/>
  <c r="V125" i="11"/>
  <c r="W125" i="11"/>
  <c r="X125" i="11"/>
  <c r="Y125" i="11"/>
  <c r="Z125" i="11"/>
  <c r="AA125" i="11"/>
  <c r="AB125" i="11"/>
  <c r="AC125" i="11"/>
  <c r="AD125" i="11"/>
  <c r="AE125" i="11"/>
  <c r="AF125" i="11"/>
  <c r="AG125" i="11"/>
  <c r="AH125" i="11"/>
  <c r="AI125" i="11"/>
  <c r="AJ125" i="11"/>
  <c r="AK125" i="11"/>
  <c r="AL125" i="11"/>
  <c r="AM125" i="11"/>
  <c r="AN125" i="11"/>
  <c r="AO125" i="11"/>
  <c r="AP125" i="11"/>
  <c r="AQ125" i="11"/>
  <c r="AR125" i="11"/>
  <c r="AS125" i="11"/>
  <c r="AT125" i="11"/>
  <c r="AU125" i="11"/>
  <c r="AV125" i="11"/>
  <c r="AW125" i="11"/>
  <c r="AX125" i="11"/>
  <c r="AY125" i="11"/>
  <c r="AZ125" i="11"/>
  <c r="BA125" i="11"/>
  <c r="BB125" i="11"/>
  <c r="BC125" i="11"/>
  <c r="BD125" i="11"/>
  <c r="BE125" i="11"/>
  <c r="BF125" i="11"/>
  <c r="BG125" i="11"/>
  <c r="BH125" i="11"/>
  <c r="BI125" i="11"/>
  <c r="BJ125" i="11"/>
  <c r="BK125" i="11"/>
  <c r="BL125" i="11"/>
  <c r="BM125" i="11"/>
  <c r="BN125" i="11"/>
  <c r="BO125" i="11"/>
  <c r="BP125" i="11"/>
  <c r="BQ125" i="11"/>
  <c r="BR125" i="11"/>
  <c r="BS125" i="11"/>
  <c r="E126" i="11"/>
  <c r="F126" i="11"/>
  <c r="G126" i="11"/>
  <c r="H126" i="11"/>
  <c r="I126" i="11"/>
  <c r="J126" i="11"/>
  <c r="K126" i="11"/>
  <c r="L126" i="11"/>
  <c r="M126" i="11"/>
  <c r="N126" i="11"/>
  <c r="O126" i="11"/>
  <c r="P126" i="11"/>
  <c r="Q126" i="11"/>
  <c r="R126" i="11"/>
  <c r="S126" i="11"/>
  <c r="T126" i="11"/>
  <c r="U126" i="11"/>
  <c r="V126" i="11"/>
  <c r="W126" i="11"/>
  <c r="X126" i="11"/>
  <c r="Y126" i="11"/>
  <c r="Z126" i="11"/>
  <c r="AA126" i="11"/>
  <c r="AB126" i="11"/>
  <c r="AC126" i="11"/>
  <c r="AD126" i="11"/>
  <c r="AE126" i="11"/>
  <c r="AF126" i="11"/>
  <c r="AG126" i="11"/>
  <c r="AH126" i="11"/>
  <c r="AI126" i="11"/>
  <c r="AJ126" i="11"/>
  <c r="AK126" i="11"/>
  <c r="AL126" i="11"/>
  <c r="AM126" i="11"/>
  <c r="AN126" i="11"/>
  <c r="AO126" i="11"/>
  <c r="AP126" i="11"/>
  <c r="AQ126" i="11"/>
  <c r="AR126" i="11"/>
  <c r="AS126" i="11"/>
  <c r="AT126" i="11"/>
  <c r="AU126" i="11"/>
  <c r="AV126" i="11"/>
  <c r="AW126" i="11"/>
  <c r="AX126" i="11"/>
  <c r="AY126" i="11"/>
  <c r="AZ126" i="11"/>
  <c r="BA126" i="11"/>
  <c r="BB126" i="11"/>
  <c r="BC126" i="11"/>
  <c r="BD126" i="11"/>
  <c r="BE126" i="11"/>
  <c r="BF126" i="11"/>
  <c r="BG126" i="11"/>
  <c r="BH126" i="11"/>
  <c r="BI126" i="11"/>
  <c r="BJ126" i="11"/>
  <c r="BK126" i="11"/>
  <c r="BL126" i="11"/>
  <c r="BM126" i="11"/>
  <c r="BN126" i="11"/>
  <c r="BO126" i="11"/>
  <c r="BP126" i="11"/>
  <c r="BQ126" i="11"/>
  <c r="BR126" i="11"/>
  <c r="BS126" i="11"/>
  <c r="E127" i="11"/>
  <c r="F127" i="11"/>
  <c r="G127" i="11"/>
  <c r="H127" i="11"/>
  <c r="I127" i="11"/>
  <c r="J127" i="11"/>
  <c r="K127" i="11"/>
  <c r="L127" i="11"/>
  <c r="M127" i="11"/>
  <c r="N127" i="11"/>
  <c r="O127" i="11"/>
  <c r="P127" i="11"/>
  <c r="Q127" i="11"/>
  <c r="R127" i="11"/>
  <c r="S127" i="11"/>
  <c r="T127" i="11"/>
  <c r="U127" i="11"/>
  <c r="V127" i="11"/>
  <c r="W127" i="11"/>
  <c r="X127" i="11"/>
  <c r="Y127" i="11"/>
  <c r="Z127" i="11"/>
  <c r="AA127" i="11"/>
  <c r="AB127" i="11"/>
  <c r="AC127" i="11"/>
  <c r="AD127" i="11"/>
  <c r="AE127" i="11"/>
  <c r="AF127" i="11"/>
  <c r="AG127" i="11"/>
  <c r="AH127" i="11"/>
  <c r="AI127" i="11"/>
  <c r="AJ127" i="11"/>
  <c r="AK127" i="11"/>
  <c r="AL127" i="11"/>
  <c r="AM127" i="11"/>
  <c r="AN127" i="11"/>
  <c r="AO127" i="11"/>
  <c r="AP127" i="11"/>
  <c r="AQ127" i="11"/>
  <c r="AR127" i="11"/>
  <c r="AS127" i="11"/>
  <c r="AT127" i="11"/>
  <c r="AU127" i="11"/>
  <c r="AV127" i="11"/>
  <c r="AW127" i="11"/>
  <c r="AX127" i="11"/>
  <c r="AY127" i="11"/>
  <c r="AZ127" i="11"/>
  <c r="BA127" i="11"/>
  <c r="BB127" i="11"/>
  <c r="BC127" i="11"/>
  <c r="BD127" i="11"/>
  <c r="BE127" i="11"/>
  <c r="BF127" i="11"/>
  <c r="BG127" i="11"/>
  <c r="BH127" i="11"/>
  <c r="BI127" i="11"/>
  <c r="BJ127" i="11"/>
  <c r="BK127" i="11"/>
  <c r="BL127" i="11"/>
  <c r="BM127" i="11"/>
  <c r="BN127" i="11"/>
  <c r="BO127" i="11"/>
  <c r="BP127" i="11"/>
  <c r="BQ127" i="11"/>
  <c r="BR127" i="11"/>
  <c r="BS127" i="11"/>
  <c r="E128" i="11"/>
  <c r="F128" i="11"/>
  <c r="G128" i="11"/>
  <c r="H128" i="11"/>
  <c r="I128" i="11"/>
  <c r="J128" i="11"/>
  <c r="K128" i="11"/>
  <c r="L128" i="11"/>
  <c r="M128" i="11"/>
  <c r="N128" i="11"/>
  <c r="O128" i="11"/>
  <c r="P128" i="11"/>
  <c r="Q128" i="11"/>
  <c r="R128" i="11"/>
  <c r="S128" i="11"/>
  <c r="T128" i="11"/>
  <c r="U128" i="11"/>
  <c r="V128" i="11"/>
  <c r="W128" i="11"/>
  <c r="X128" i="11"/>
  <c r="Y128" i="11"/>
  <c r="Z128" i="11"/>
  <c r="AA128" i="11"/>
  <c r="AB128" i="11"/>
  <c r="AC128" i="11"/>
  <c r="AD128" i="11"/>
  <c r="AE128" i="11"/>
  <c r="AF128" i="11"/>
  <c r="AG128" i="11"/>
  <c r="AH128" i="11"/>
  <c r="AI128" i="11"/>
  <c r="AJ128" i="11"/>
  <c r="AK128" i="11"/>
  <c r="AL128" i="11"/>
  <c r="AM128" i="11"/>
  <c r="AN128" i="11"/>
  <c r="AO128" i="11"/>
  <c r="AP128" i="11"/>
  <c r="AQ128" i="11"/>
  <c r="AR128" i="11"/>
  <c r="AS128" i="11"/>
  <c r="AT128" i="11"/>
  <c r="AU128" i="11"/>
  <c r="AV128" i="11"/>
  <c r="AW128" i="11"/>
  <c r="AX128" i="11"/>
  <c r="AY128" i="11"/>
  <c r="AZ128" i="11"/>
  <c r="BA128" i="11"/>
  <c r="BB128" i="11"/>
  <c r="BC128" i="11"/>
  <c r="BD128" i="11"/>
  <c r="BE128" i="11"/>
  <c r="BF128" i="11"/>
  <c r="BG128" i="11"/>
  <c r="BH128" i="11"/>
  <c r="BI128" i="11"/>
  <c r="BJ128" i="11"/>
  <c r="BK128" i="11"/>
  <c r="BL128" i="11"/>
  <c r="BM128" i="11"/>
  <c r="BN128" i="11"/>
  <c r="BO128" i="11"/>
  <c r="BP128" i="11"/>
  <c r="BQ128" i="11"/>
  <c r="BR128" i="11"/>
  <c r="BS128" i="11"/>
  <c r="E129" i="11"/>
  <c r="F129" i="11"/>
  <c r="G129" i="11"/>
  <c r="H129" i="11"/>
  <c r="I129" i="11"/>
  <c r="J129" i="11"/>
  <c r="K129" i="11"/>
  <c r="L129" i="11"/>
  <c r="M129" i="11"/>
  <c r="N129" i="11"/>
  <c r="O129" i="11"/>
  <c r="P129" i="11"/>
  <c r="Q129" i="11"/>
  <c r="R129" i="11"/>
  <c r="S129" i="11"/>
  <c r="T129" i="11"/>
  <c r="U129" i="11"/>
  <c r="V129" i="11"/>
  <c r="W129" i="11"/>
  <c r="X129" i="11"/>
  <c r="Y129" i="11"/>
  <c r="Z129" i="11"/>
  <c r="AA129" i="11"/>
  <c r="AB129" i="11"/>
  <c r="AC129" i="11"/>
  <c r="AD129" i="11"/>
  <c r="AE129" i="11"/>
  <c r="AF129" i="11"/>
  <c r="AG129" i="11"/>
  <c r="AH129" i="11"/>
  <c r="AI129" i="11"/>
  <c r="AJ129" i="11"/>
  <c r="AK129" i="11"/>
  <c r="AL129" i="11"/>
  <c r="AM129" i="11"/>
  <c r="AN129" i="11"/>
  <c r="AO129" i="11"/>
  <c r="AP129" i="11"/>
  <c r="AQ129" i="11"/>
  <c r="AR129" i="11"/>
  <c r="AS129" i="11"/>
  <c r="AT129" i="11"/>
  <c r="AU129" i="11"/>
  <c r="AV129" i="11"/>
  <c r="AW129" i="11"/>
  <c r="AX129" i="11"/>
  <c r="AY129" i="11"/>
  <c r="AZ129" i="11"/>
  <c r="BA129" i="11"/>
  <c r="BB129" i="11"/>
  <c r="BC129" i="11"/>
  <c r="BD129" i="11"/>
  <c r="BE129" i="11"/>
  <c r="BF129" i="11"/>
  <c r="BG129" i="11"/>
  <c r="BH129" i="11"/>
  <c r="BI129" i="11"/>
  <c r="BJ129" i="11"/>
  <c r="BK129" i="11"/>
  <c r="BL129" i="11"/>
  <c r="BM129" i="11"/>
  <c r="BN129" i="11"/>
  <c r="BO129" i="11"/>
  <c r="BP129" i="11"/>
  <c r="BQ129" i="11"/>
  <c r="BR129" i="11"/>
  <c r="BS129" i="11"/>
  <c r="E130" i="11"/>
  <c r="F130" i="11"/>
  <c r="G130" i="11"/>
  <c r="H130" i="11"/>
  <c r="I130" i="11"/>
  <c r="J130" i="11"/>
  <c r="K130" i="11"/>
  <c r="L130" i="11"/>
  <c r="M130" i="11"/>
  <c r="N130" i="11"/>
  <c r="O130" i="11"/>
  <c r="P130" i="11"/>
  <c r="Q130" i="11"/>
  <c r="R130" i="11"/>
  <c r="S130" i="11"/>
  <c r="T130" i="11"/>
  <c r="U130" i="11"/>
  <c r="V130" i="11"/>
  <c r="W130" i="11"/>
  <c r="X130" i="11"/>
  <c r="Y130" i="11"/>
  <c r="Z130" i="11"/>
  <c r="AA130" i="11"/>
  <c r="AB130" i="11"/>
  <c r="AC130" i="11"/>
  <c r="AD130" i="11"/>
  <c r="AE130" i="11"/>
  <c r="AF130" i="11"/>
  <c r="AG130" i="11"/>
  <c r="AH130" i="11"/>
  <c r="AI130" i="11"/>
  <c r="AJ130" i="11"/>
  <c r="AK130" i="11"/>
  <c r="AL130" i="11"/>
  <c r="AM130" i="11"/>
  <c r="AN130" i="11"/>
  <c r="AO130" i="11"/>
  <c r="AP130" i="11"/>
  <c r="AQ130" i="11"/>
  <c r="AR130" i="11"/>
  <c r="AS130" i="11"/>
  <c r="AT130" i="11"/>
  <c r="AU130" i="11"/>
  <c r="AV130" i="11"/>
  <c r="AW130" i="11"/>
  <c r="AX130" i="11"/>
  <c r="AY130" i="11"/>
  <c r="AZ130" i="11"/>
  <c r="BA130" i="11"/>
  <c r="BB130" i="11"/>
  <c r="BC130" i="11"/>
  <c r="BD130" i="11"/>
  <c r="BE130" i="11"/>
  <c r="BF130" i="11"/>
  <c r="BG130" i="11"/>
  <c r="BH130" i="11"/>
  <c r="BI130" i="11"/>
  <c r="BJ130" i="11"/>
  <c r="BK130" i="11"/>
  <c r="BL130" i="11"/>
  <c r="BM130" i="11"/>
  <c r="BN130" i="11"/>
  <c r="BO130" i="11"/>
  <c r="BP130" i="11"/>
  <c r="BQ130" i="11"/>
  <c r="BR130" i="11"/>
  <c r="BS130" i="11"/>
  <c r="E131" i="11"/>
  <c r="F131" i="11"/>
  <c r="G131" i="11"/>
  <c r="H131" i="11"/>
  <c r="I131" i="11"/>
  <c r="J131" i="11"/>
  <c r="K131" i="11"/>
  <c r="L131" i="11"/>
  <c r="M131" i="11"/>
  <c r="N131" i="11"/>
  <c r="O131" i="11"/>
  <c r="P131" i="11"/>
  <c r="Q131" i="11"/>
  <c r="R131" i="11"/>
  <c r="S131" i="11"/>
  <c r="T131" i="11"/>
  <c r="U131" i="11"/>
  <c r="V131" i="11"/>
  <c r="W131" i="11"/>
  <c r="X131" i="11"/>
  <c r="Y131" i="11"/>
  <c r="Z131" i="11"/>
  <c r="AA131" i="11"/>
  <c r="AB131" i="11"/>
  <c r="AC131" i="11"/>
  <c r="AD131" i="11"/>
  <c r="AE131" i="11"/>
  <c r="AF131" i="11"/>
  <c r="AG131" i="11"/>
  <c r="AH131" i="11"/>
  <c r="AI131" i="11"/>
  <c r="AJ131" i="11"/>
  <c r="AK131" i="11"/>
  <c r="AL131" i="11"/>
  <c r="AM131" i="11"/>
  <c r="AN131" i="11"/>
  <c r="AO131" i="11"/>
  <c r="AP131" i="11"/>
  <c r="AQ131" i="11"/>
  <c r="AR131" i="11"/>
  <c r="AS131" i="11"/>
  <c r="AT131" i="11"/>
  <c r="AU131" i="11"/>
  <c r="AV131" i="11"/>
  <c r="AW131" i="11"/>
  <c r="AX131" i="11"/>
  <c r="AY131" i="11"/>
  <c r="AZ131" i="11"/>
  <c r="BA131" i="11"/>
  <c r="BB131" i="11"/>
  <c r="BC131" i="11"/>
  <c r="BD131" i="11"/>
  <c r="BE131" i="11"/>
  <c r="BF131" i="11"/>
  <c r="BG131" i="11"/>
  <c r="BH131" i="11"/>
  <c r="BI131" i="11"/>
  <c r="BJ131" i="11"/>
  <c r="BK131" i="11"/>
  <c r="BL131" i="11"/>
  <c r="BM131" i="11"/>
  <c r="BN131" i="11"/>
  <c r="BO131" i="11"/>
  <c r="BP131" i="11"/>
  <c r="BQ131" i="11"/>
  <c r="BR131" i="11"/>
  <c r="BS131" i="11"/>
  <c r="E132" i="11"/>
  <c r="F132" i="11"/>
  <c r="G132" i="11"/>
  <c r="H132" i="11"/>
  <c r="I132" i="11"/>
  <c r="J132" i="11"/>
  <c r="K132" i="11"/>
  <c r="L132" i="11"/>
  <c r="M132" i="11"/>
  <c r="N132" i="11"/>
  <c r="O132" i="11"/>
  <c r="P132" i="11"/>
  <c r="Q132" i="11"/>
  <c r="R132" i="11"/>
  <c r="S132" i="11"/>
  <c r="T132" i="11"/>
  <c r="U132" i="11"/>
  <c r="V132" i="11"/>
  <c r="W132" i="11"/>
  <c r="X132" i="11"/>
  <c r="Y132" i="11"/>
  <c r="Z132" i="11"/>
  <c r="AA132" i="11"/>
  <c r="AB132" i="11"/>
  <c r="AC132" i="11"/>
  <c r="AD132" i="11"/>
  <c r="AE132" i="11"/>
  <c r="AF132" i="11"/>
  <c r="AG132" i="11"/>
  <c r="AH132" i="11"/>
  <c r="AI132" i="11"/>
  <c r="AJ132" i="11"/>
  <c r="AK132" i="11"/>
  <c r="AL132" i="11"/>
  <c r="AM132" i="11"/>
  <c r="AN132" i="11"/>
  <c r="AO132" i="11"/>
  <c r="AP132" i="11"/>
  <c r="AQ132" i="11"/>
  <c r="AR132" i="11"/>
  <c r="AS132" i="11"/>
  <c r="AT132" i="11"/>
  <c r="AU132" i="11"/>
  <c r="AV132" i="11"/>
  <c r="AW132" i="11"/>
  <c r="AX132" i="11"/>
  <c r="AY132" i="11"/>
  <c r="AZ132" i="11"/>
  <c r="BA132" i="11"/>
  <c r="BB132" i="11"/>
  <c r="BC132" i="11"/>
  <c r="BD132" i="11"/>
  <c r="BE132" i="11"/>
  <c r="BF132" i="11"/>
  <c r="BG132" i="11"/>
  <c r="BH132" i="11"/>
  <c r="BI132" i="11"/>
  <c r="BJ132" i="11"/>
  <c r="BK132" i="11"/>
  <c r="BL132" i="11"/>
  <c r="BM132" i="11"/>
  <c r="BN132" i="11"/>
  <c r="BO132" i="11"/>
  <c r="BP132" i="11"/>
  <c r="BQ132" i="11"/>
  <c r="BR132" i="11"/>
  <c r="BS132" i="11"/>
  <c r="E133" i="11"/>
  <c r="F133" i="11"/>
  <c r="G133" i="11"/>
  <c r="H133" i="11"/>
  <c r="I133" i="11"/>
  <c r="J133" i="11"/>
  <c r="K133" i="11"/>
  <c r="L133" i="11"/>
  <c r="M133" i="11"/>
  <c r="N133" i="11"/>
  <c r="O133" i="11"/>
  <c r="P133" i="11"/>
  <c r="Q133" i="11"/>
  <c r="R133" i="11"/>
  <c r="S133" i="11"/>
  <c r="T133" i="11"/>
  <c r="U133" i="11"/>
  <c r="V133" i="11"/>
  <c r="W133" i="11"/>
  <c r="X133" i="11"/>
  <c r="Y133" i="11"/>
  <c r="Z133" i="11"/>
  <c r="AA133" i="11"/>
  <c r="AB133" i="11"/>
  <c r="AC133" i="11"/>
  <c r="AD133" i="11"/>
  <c r="AE133" i="11"/>
  <c r="AF133" i="11"/>
  <c r="AG133" i="11"/>
  <c r="AH133" i="11"/>
  <c r="AI133" i="11"/>
  <c r="AJ133" i="11"/>
  <c r="AK133" i="11"/>
  <c r="AL133" i="11"/>
  <c r="AM133" i="11"/>
  <c r="AN133" i="11"/>
  <c r="AO133" i="11"/>
  <c r="AP133" i="11"/>
  <c r="AQ133" i="11"/>
  <c r="AR133" i="11"/>
  <c r="AS133" i="11"/>
  <c r="AT133" i="11"/>
  <c r="AU133" i="11"/>
  <c r="AV133" i="11"/>
  <c r="AW133" i="11"/>
  <c r="AX133" i="11"/>
  <c r="AY133" i="11"/>
  <c r="AZ133" i="11"/>
  <c r="BA133" i="11"/>
  <c r="BB133" i="11"/>
  <c r="BC133" i="11"/>
  <c r="BD133" i="11"/>
  <c r="BE133" i="11"/>
  <c r="BF133" i="11"/>
  <c r="BG133" i="11"/>
  <c r="BH133" i="11"/>
  <c r="BI133" i="11"/>
  <c r="BJ133" i="11"/>
  <c r="BK133" i="11"/>
  <c r="BL133" i="11"/>
  <c r="BM133" i="11"/>
  <c r="BN133" i="11"/>
  <c r="BO133" i="11"/>
  <c r="BP133" i="11"/>
  <c r="BQ133" i="11"/>
  <c r="BR133" i="11"/>
  <c r="BS133" i="11"/>
  <c r="E134" i="11"/>
  <c r="F134" i="11"/>
  <c r="G134" i="11"/>
  <c r="H134" i="11"/>
  <c r="I134" i="11"/>
  <c r="J134" i="11"/>
  <c r="K134" i="11"/>
  <c r="L134" i="11"/>
  <c r="M134" i="11"/>
  <c r="N134" i="11"/>
  <c r="O134" i="11"/>
  <c r="P134" i="11"/>
  <c r="Q134" i="11"/>
  <c r="R134" i="11"/>
  <c r="S134" i="11"/>
  <c r="T134" i="11"/>
  <c r="U134" i="11"/>
  <c r="V134" i="11"/>
  <c r="W134" i="11"/>
  <c r="X134" i="11"/>
  <c r="Y134" i="11"/>
  <c r="Z134" i="11"/>
  <c r="AA134" i="11"/>
  <c r="AB134" i="11"/>
  <c r="AC134" i="11"/>
  <c r="AD134" i="11"/>
  <c r="AE134" i="11"/>
  <c r="AF134" i="11"/>
  <c r="AG134" i="11"/>
  <c r="AH134" i="11"/>
  <c r="AI134" i="11"/>
  <c r="AJ134" i="11"/>
  <c r="AK134" i="11"/>
  <c r="AL134" i="11"/>
  <c r="AM134" i="11"/>
  <c r="AN134" i="11"/>
  <c r="AO134" i="11"/>
  <c r="AP134" i="11"/>
  <c r="AQ134" i="11"/>
  <c r="AR134" i="11"/>
  <c r="AS134" i="11"/>
  <c r="AT134" i="11"/>
  <c r="AU134" i="11"/>
  <c r="AV134" i="11"/>
  <c r="AW134" i="11"/>
  <c r="AX134" i="11"/>
  <c r="AY134" i="11"/>
  <c r="AZ134" i="11"/>
  <c r="BA134" i="11"/>
  <c r="BB134" i="11"/>
  <c r="BC134" i="11"/>
  <c r="BD134" i="11"/>
  <c r="BE134" i="11"/>
  <c r="BF134" i="11"/>
  <c r="BG134" i="11"/>
  <c r="BH134" i="11"/>
  <c r="BI134" i="11"/>
  <c r="BJ134" i="11"/>
  <c r="BK134" i="11"/>
  <c r="BL134" i="11"/>
  <c r="BM134" i="11"/>
  <c r="BN134" i="11"/>
  <c r="BO134" i="11"/>
  <c r="BP134" i="11"/>
  <c r="BQ134" i="11"/>
  <c r="BR134" i="11"/>
  <c r="BS134" i="11"/>
  <c r="E135" i="11"/>
  <c r="F135" i="11"/>
  <c r="G135" i="11"/>
  <c r="H135" i="11"/>
  <c r="I135" i="11"/>
  <c r="J135" i="11"/>
  <c r="K135" i="11"/>
  <c r="L135" i="11"/>
  <c r="M135" i="11"/>
  <c r="N135" i="11"/>
  <c r="O135" i="11"/>
  <c r="P135" i="11"/>
  <c r="Q135" i="11"/>
  <c r="R135" i="11"/>
  <c r="S135" i="11"/>
  <c r="T135" i="11"/>
  <c r="U135" i="11"/>
  <c r="V135" i="11"/>
  <c r="W135" i="11"/>
  <c r="X135" i="11"/>
  <c r="Y135" i="11"/>
  <c r="Z135" i="11"/>
  <c r="AA135" i="11"/>
  <c r="AB135" i="11"/>
  <c r="AC135" i="11"/>
  <c r="AD135" i="11"/>
  <c r="AE135" i="11"/>
  <c r="AF135" i="11"/>
  <c r="AG135" i="11"/>
  <c r="AH135" i="11"/>
  <c r="AI135" i="11"/>
  <c r="AJ135" i="11"/>
  <c r="AK135" i="11"/>
  <c r="AL135" i="11"/>
  <c r="AM135" i="11"/>
  <c r="AN135" i="11"/>
  <c r="AO135" i="11"/>
  <c r="AP135" i="11"/>
  <c r="AQ135" i="11"/>
  <c r="AR135" i="11"/>
  <c r="AS135" i="11"/>
  <c r="AT135" i="11"/>
  <c r="AU135" i="11"/>
  <c r="AV135" i="11"/>
  <c r="AW135" i="11"/>
  <c r="AX135" i="11"/>
  <c r="AY135" i="11"/>
  <c r="AZ135" i="11"/>
  <c r="BA135" i="11"/>
  <c r="BB135" i="11"/>
  <c r="BC135" i="11"/>
  <c r="BD135" i="11"/>
  <c r="BE135" i="11"/>
  <c r="BF135" i="11"/>
  <c r="BG135" i="11"/>
  <c r="BH135" i="11"/>
  <c r="BI135" i="11"/>
  <c r="BJ135" i="11"/>
  <c r="BK135" i="11"/>
  <c r="BL135" i="11"/>
  <c r="BM135" i="11"/>
  <c r="BN135" i="11"/>
  <c r="BO135" i="11"/>
  <c r="BP135" i="11"/>
  <c r="BQ135" i="11"/>
  <c r="BR135" i="11"/>
  <c r="BS135" i="11"/>
  <c r="E136" i="11"/>
  <c r="F136" i="11"/>
  <c r="G136" i="11"/>
  <c r="H136" i="11"/>
  <c r="I136" i="11"/>
  <c r="J136" i="11"/>
  <c r="K136" i="11"/>
  <c r="L136" i="11"/>
  <c r="M136" i="11"/>
  <c r="N136" i="11"/>
  <c r="O136" i="11"/>
  <c r="P136" i="11"/>
  <c r="Q136" i="11"/>
  <c r="R136" i="11"/>
  <c r="S136" i="11"/>
  <c r="T136" i="11"/>
  <c r="U136" i="11"/>
  <c r="V136" i="11"/>
  <c r="W136" i="11"/>
  <c r="X136" i="11"/>
  <c r="Y136" i="11"/>
  <c r="Z136" i="11"/>
  <c r="AA136" i="11"/>
  <c r="AB136" i="11"/>
  <c r="AC136" i="11"/>
  <c r="AD136" i="11"/>
  <c r="AE136" i="11"/>
  <c r="AF136" i="11"/>
  <c r="AG136" i="11"/>
  <c r="AH136" i="11"/>
  <c r="AI136" i="11"/>
  <c r="AJ136" i="11"/>
  <c r="AK136" i="11"/>
  <c r="AL136" i="11"/>
  <c r="AM136" i="11"/>
  <c r="AN136" i="11"/>
  <c r="AO136" i="11"/>
  <c r="AP136" i="11"/>
  <c r="AQ136" i="11"/>
  <c r="AR136" i="11"/>
  <c r="AS136" i="11"/>
  <c r="AT136" i="11"/>
  <c r="AU136" i="11"/>
  <c r="AV136" i="11"/>
  <c r="AW136" i="11"/>
  <c r="AX136" i="11"/>
  <c r="AY136" i="11"/>
  <c r="AZ136" i="11"/>
  <c r="BA136" i="11"/>
  <c r="BB136" i="11"/>
  <c r="BC136" i="11"/>
  <c r="BD136" i="11"/>
  <c r="BE136" i="11"/>
  <c r="BF136" i="11"/>
  <c r="BG136" i="11"/>
  <c r="BH136" i="11"/>
  <c r="BI136" i="11"/>
  <c r="BJ136" i="11"/>
  <c r="BK136" i="11"/>
  <c r="BL136" i="11"/>
  <c r="BM136" i="11"/>
  <c r="BN136" i="11"/>
  <c r="BO136" i="11"/>
  <c r="BP136" i="11"/>
  <c r="BQ136" i="11"/>
  <c r="BR136" i="11"/>
  <c r="BS136" i="11"/>
  <c r="E137" i="11"/>
  <c r="F137" i="11"/>
  <c r="G137" i="11"/>
  <c r="H137" i="11"/>
  <c r="I137" i="11"/>
  <c r="J137" i="11"/>
  <c r="K137" i="11"/>
  <c r="L137" i="11"/>
  <c r="M137" i="11"/>
  <c r="N137" i="11"/>
  <c r="O137" i="11"/>
  <c r="P137" i="11"/>
  <c r="Q137" i="11"/>
  <c r="R137" i="11"/>
  <c r="S137" i="11"/>
  <c r="T137" i="11"/>
  <c r="U137" i="11"/>
  <c r="V137" i="11"/>
  <c r="W137" i="11"/>
  <c r="X137" i="11"/>
  <c r="Y137" i="11"/>
  <c r="Z137" i="11"/>
  <c r="AA137" i="11"/>
  <c r="AB137" i="11"/>
  <c r="AC137" i="11"/>
  <c r="AD137" i="11"/>
  <c r="AE137" i="11"/>
  <c r="AF137" i="11"/>
  <c r="AG137" i="11"/>
  <c r="AH137" i="11"/>
  <c r="AI137" i="11"/>
  <c r="AJ137" i="11"/>
  <c r="AK137" i="11"/>
  <c r="AL137" i="11"/>
  <c r="AM137" i="11"/>
  <c r="AN137" i="11"/>
  <c r="AO137" i="11"/>
  <c r="AP137" i="11"/>
  <c r="AQ137" i="11"/>
  <c r="AR137" i="11"/>
  <c r="AS137" i="11"/>
  <c r="AT137" i="11"/>
  <c r="AU137" i="11"/>
  <c r="AV137" i="11"/>
  <c r="AW137" i="11"/>
  <c r="AX137" i="11"/>
  <c r="AY137" i="11"/>
  <c r="AZ137" i="11"/>
  <c r="BA137" i="11"/>
  <c r="BB137" i="11"/>
  <c r="BC137" i="11"/>
  <c r="BD137" i="11"/>
  <c r="BE137" i="11"/>
  <c r="BF137" i="11"/>
  <c r="BG137" i="11"/>
  <c r="BH137" i="11"/>
  <c r="BI137" i="11"/>
  <c r="BJ137" i="11"/>
  <c r="BK137" i="11"/>
  <c r="BL137" i="11"/>
  <c r="BM137" i="11"/>
  <c r="BN137" i="11"/>
  <c r="BO137" i="11"/>
  <c r="BP137" i="11"/>
  <c r="BQ137" i="11"/>
  <c r="BR137" i="11"/>
  <c r="BS137" i="11"/>
  <c r="E138" i="11"/>
  <c r="F138" i="11"/>
  <c r="G138" i="11"/>
  <c r="H138" i="11"/>
  <c r="I138" i="11"/>
  <c r="J138" i="11"/>
  <c r="K138" i="11"/>
  <c r="L138" i="11"/>
  <c r="M138" i="11"/>
  <c r="N138" i="11"/>
  <c r="O138" i="11"/>
  <c r="P138" i="11"/>
  <c r="Q138" i="11"/>
  <c r="R138" i="11"/>
  <c r="S138" i="11"/>
  <c r="T138" i="11"/>
  <c r="U138" i="11"/>
  <c r="V138" i="11"/>
  <c r="W138" i="11"/>
  <c r="X138" i="11"/>
  <c r="Y138" i="11"/>
  <c r="Z138" i="11"/>
  <c r="AA138" i="11"/>
  <c r="AB138" i="11"/>
  <c r="AC138" i="11"/>
  <c r="AD138" i="11"/>
  <c r="AE138" i="11"/>
  <c r="AF138" i="11"/>
  <c r="AG138" i="11"/>
  <c r="AH138" i="11"/>
  <c r="AI138" i="11"/>
  <c r="AJ138" i="11"/>
  <c r="AK138" i="11"/>
  <c r="AL138" i="11"/>
  <c r="AM138" i="11"/>
  <c r="AN138" i="11"/>
  <c r="AO138" i="11"/>
  <c r="AP138" i="11"/>
  <c r="AQ138" i="11"/>
  <c r="AR138" i="11"/>
  <c r="AS138" i="11"/>
  <c r="AT138" i="11"/>
  <c r="AU138" i="11"/>
  <c r="AV138" i="11"/>
  <c r="AW138" i="11"/>
  <c r="AX138" i="11"/>
  <c r="AY138" i="11"/>
  <c r="AZ138" i="11"/>
  <c r="BA138" i="11"/>
  <c r="BB138" i="11"/>
  <c r="BC138" i="11"/>
  <c r="BD138" i="11"/>
  <c r="BE138" i="11"/>
  <c r="BF138" i="11"/>
  <c r="BG138" i="11"/>
  <c r="BH138" i="11"/>
  <c r="BI138" i="11"/>
  <c r="BJ138" i="11"/>
  <c r="BK138" i="11"/>
  <c r="BL138" i="11"/>
  <c r="BM138" i="11"/>
  <c r="BN138" i="11"/>
  <c r="BO138" i="11"/>
  <c r="BP138" i="11"/>
  <c r="BQ138" i="11"/>
  <c r="BR138" i="11"/>
  <c r="BS138" i="11"/>
  <c r="E139" i="11"/>
  <c r="F139" i="11"/>
  <c r="G139" i="11"/>
  <c r="H139" i="11"/>
  <c r="I139" i="11"/>
  <c r="J139" i="11"/>
  <c r="K139" i="11"/>
  <c r="L139" i="11"/>
  <c r="M139" i="11"/>
  <c r="N139" i="11"/>
  <c r="O139" i="11"/>
  <c r="P139" i="11"/>
  <c r="Q139" i="11"/>
  <c r="R139" i="11"/>
  <c r="S139" i="11"/>
  <c r="T139" i="11"/>
  <c r="U139" i="11"/>
  <c r="V139" i="11"/>
  <c r="W139" i="11"/>
  <c r="X139" i="11"/>
  <c r="Y139" i="11"/>
  <c r="Z139" i="11"/>
  <c r="AA139" i="11"/>
  <c r="AB139" i="11"/>
  <c r="AC139" i="11"/>
  <c r="AD139" i="11"/>
  <c r="AE139" i="11"/>
  <c r="AF139" i="11"/>
  <c r="AG139" i="11"/>
  <c r="AH139" i="11"/>
  <c r="AI139" i="11"/>
  <c r="AJ139" i="11"/>
  <c r="AK139" i="11"/>
  <c r="AL139" i="11"/>
  <c r="AM139" i="11"/>
  <c r="AN139" i="11"/>
  <c r="AO139" i="11"/>
  <c r="AP139" i="11"/>
  <c r="AQ139" i="11"/>
  <c r="AR139" i="11"/>
  <c r="AS139" i="11"/>
  <c r="AT139" i="11"/>
  <c r="AU139" i="11"/>
  <c r="AV139" i="11"/>
  <c r="AW139" i="11"/>
  <c r="AX139" i="11"/>
  <c r="AY139" i="11"/>
  <c r="AZ139" i="11"/>
  <c r="BA139" i="11"/>
  <c r="BB139" i="11"/>
  <c r="BC139" i="11"/>
  <c r="BD139" i="11"/>
  <c r="BE139" i="11"/>
  <c r="BF139" i="11"/>
  <c r="BG139" i="11"/>
  <c r="BH139" i="11"/>
  <c r="BI139" i="11"/>
  <c r="BJ139" i="11"/>
  <c r="BK139" i="11"/>
  <c r="BL139" i="11"/>
  <c r="BM139" i="11"/>
  <c r="BN139" i="11"/>
  <c r="BO139" i="11"/>
  <c r="BP139" i="11"/>
  <c r="BQ139" i="11"/>
  <c r="BR139" i="11"/>
  <c r="BS139" i="11"/>
  <c r="E140" i="11"/>
  <c r="F140" i="11"/>
  <c r="G140" i="11"/>
  <c r="H140" i="11"/>
  <c r="I140" i="11"/>
  <c r="J140" i="11"/>
  <c r="K140" i="11"/>
  <c r="L140" i="11"/>
  <c r="M140" i="11"/>
  <c r="N140" i="11"/>
  <c r="O140" i="11"/>
  <c r="P140" i="11"/>
  <c r="Q140" i="11"/>
  <c r="R140" i="11"/>
  <c r="S140" i="11"/>
  <c r="T140" i="11"/>
  <c r="U140" i="11"/>
  <c r="V140" i="11"/>
  <c r="W140" i="11"/>
  <c r="X140" i="11"/>
  <c r="Y140" i="11"/>
  <c r="Z140" i="11"/>
  <c r="AA140" i="11"/>
  <c r="AB140" i="11"/>
  <c r="AC140" i="11"/>
  <c r="AD140" i="11"/>
  <c r="AE140" i="11"/>
  <c r="AF140" i="11"/>
  <c r="AG140" i="11"/>
  <c r="AH140" i="11"/>
  <c r="AI140" i="11"/>
  <c r="AJ140" i="11"/>
  <c r="AK140" i="11"/>
  <c r="AL140" i="11"/>
  <c r="AM140" i="11"/>
  <c r="AN140" i="11"/>
  <c r="AO140" i="11"/>
  <c r="AP140" i="11"/>
  <c r="AQ140" i="11"/>
  <c r="AR140" i="11"/>
  <c r="AS140" i="11"/>
  <c r="AT140" i="11"/>
  <c r="AU140" i="11"/>
  <c r="AV140" i="11"/>
  <c r="AW140" i="11"/>
  <c r="AX140" i="11"/>
  <c r="AY140" i="11"/>
  <c r="AZ140" i="11"/>
  <c r="BA140" i="11"/>
  <c r="BB140" i="11"/>
  <c r="BC140" i="11"/>
  <c r="BD140" i="11"/>
  <c r="BE140" i="11"/>
  <c r="BF140" i="11"/>
  <c r="BG140" i="11"/>
  <c r="BH140" i="11"/>
  <c r="BI140" i="11"/>
  <c r="BJ140" i="11"/>
  <c r="BK140" i="11"/>
  <c r="BL140" i="11"/>
  <c r="BM140" i="11"/>
  <c r="BN140" i="11"/>
  <c r="BO140" i="11"/>
  <c r="BP140" i="11"/>
  <c r="BQ140" i="11"/>
  <c r="BR140" i="11"/>
  <c r="BS140" i="11"/>
  <c r="E141" i="11"/>
  <c r="F141" i="11"/>
  <c r="G141" i="11"/>
  <c r="H141" i="11"/>
  <c r="I141" i="11"/>
  <c r="J141" i="11"/>
  <c r="K141" i="11"/>
  <c r="L141" i="11"/>
  <c r="M141" i="11"/>
  <c r="N141" i="11"/>
  <c r="O141" i="11"/>
  <c r="P141" i="11"/>
  <c r="Q141" i="11"/>
  <c r="R141" i="11"/>
  <c r="S141" i="11"/>
  <c r="T141" i="11"/>
  <c r="U141" i="11"/>
  <c r="V141" i="11"/>
  <c r="W141" i="11"/>
  <c r="X141" i="11"/>
  <c r="Y141" i="11"/>
  <c r="Z141" i="11"/>
  <c r="AA141" i="11"/>
  <c r="AB141" i="11"/>
  <c r="AC141" i="11"/>
  <c r="AD141" i="11"/>
  <c r="AE141" i="11"/>
  <c r="AF141" i="11"/>
  <c r="AG141" i="11"/>
  <c r="AH141" i="11"/>
  <c r="AI141" i="11"/>
  <c r="AJ141" i="11"/>
  <c r="AK141" i="11"/>
  <c r="AL141" i="11"/>
  <c r="AM141" i="11"/>
  <c r="AN141" i="11"/>
  <c r="AO141" i="11"/>
  <c r="AP141" i="11"/>
  <c r="AQ141" i="11"/>
  <c r="AR141" i="11"/>
  <c r="AS141" i="11"/>
  <c r="AT141" i="11"/>
  <c r="AU141" i="11"/>
  <c r="AV141" i="11"/>
  <c r="AW141" i="11"/>
  <c r="AX141" i="11"/>
  <c r="AY141" i="11"/>
  <c r="AZ141" i="11"/>
  <c r="BA141" i="11"/>
  <c r="BB141" i="11"/>
  <c r="BC141" i="11"/>
  <c r="BD141" i="11"/>
  <c r="BE141" i="11"/>
  <c r="BF141" i="11"/>
  <c r="BG141" i="11"/>
  <c r="BH141" i="11"/>
  <c r="BI141" i="11"/>
  <c r="BJ141" i="11"/>
  <c r="BK141" i="11"/>
  <c r="BL141" i="11"/>
  <c r="BM141" i="11"/>
  <c r="BN141" i="11"/>
  <c r="BO141" i="11"/>
  <c r="BP141" i="11"/>
  <c r="BQ141" i="11"/>
  <c r="BR141" i="11"/>
  <c r="BS141" i="11"/>
  <c r="E142" i="11"/>
  <c r="F142" i="11"/>
  <c r="G142" i="11"/>
  <c r="H142" i="11"/>
  <c r="I142" i="11"/>
  <c r="J142" i="11"/>
  <c r="K142" i="11"/>
  <c r="L142" i="11"/>
  <c r="M142" i="11"/>
  <c r="N142" i="11"/>
  <c r="O142" i="11"/>
  <c r="P142" i="11"/>
  <c r="Q142" i="11"/>
  <c r="R142" i="11"/>
  <c r="S142" i="11"/>
  <c r="T142" i="11"/>
  <c r="U142" i="11"/>
  <c r="V142" i="11"/>
  <c r="W142" i="11"/>
  <c r="X142" i="11"/>
  <c r="Y142" i="11"/>
  <c r="Z142" i="11"/>
  <c r="AA142" i="11"/>
  <c r="AB142" i="11"/>
  <c r="AC142" i="11"/>
  <c r="AD142" i="11"/>
  <c r="AE142" i="11"/>
  <c r="AF142" i="11"/>
  <c r="AG142" i="11"/>
  <c r="AH142" i="11"/>
  <c r="AI142" i="11"/>
  <c r="AJ142" i="11"/>
  <c r="AK142" i="11"/>
  <c r="AL142" i="11"/>
  <c r="AM142" i="11"/>
  <c r="AN142" i="11"/>
  <c r="AO142" i="11"/>
  <c r="AP142" i="11"/>
  <c r="AQ142" i="11"/>
  <c r="AR142" i="11"/>
  <c r="AS142" i="11"/>
  <c r="AT142" i="11"/>
  <c r="AU142" i="11"/>
  <c r="AV142" i="11"/>
  <c r="AW142" i="11"/>
  <c r="AX142" i="11"/>
  <c r="AY142" i="11"/>
  <c r="AZ142" i="11"/>
  <c r="BA142" i="11"/>
  <c r="BB142" i="11"/>
  <c r="BC142" i="11"/>
  <c r="BD142" i="11"/>
  <c r="BE142" i="11"/>
  <c r="BF142" i="11"/>
  <c r="BG142" i="11"/>
  <c r="BH142" i="11"/>
  <c r="BI142" i="11"/>
  <c r="BJ142" i="11"/>
  <c r="BK142" i="11"/>
  <c r="BL142" i="11"/>
  <c r="BM142" i="11"/>
  <c r="BN142" i="11"/>
  <c r="BO142" i="11"/>
  <c r="BP142" i="11"/>
  <c r="BQ142" i="11"/>
  <c r="BR142" i="11"/>
  <c r="BS142" i="11"/>
  <c r="E143" i="11"/>
  <c r="F143" i="11"/>
  <c r="G143" i="11"/>
  <c r="H143" i="11"/>
  <c r="I143" i="11"/>
  <c r="J143" i="11"/>
  <c r="K143" i="11"/>
  <c r="L143" i="11"/>
  <c r="M143" i="11"/>
  <c r="N143" i="11"/>
  <c r="O143" i="11"/>
  <c r="P143" i="11"/>
  <c r="Q143" i="11"/>
  <c r="R143" i="11"/>
  <c r="S143" i="11"/>
  <c r="T143" i="11"/>
  <c r="U143" i="11"/>
  <c r="V143" i="11"/>
  <c r="W143" i="11"/>
  <c r="X143" i="11"/>
  <c r="Y143" i="11"/>
  <c r="Z143" i="11"/>
  <c r="AA143" i="11"/>
  <c r="AB143" i="11"/>
  <c r="AC143" i="11"/>
  <c r="AD143" i="11"/>
  <c r="AE143" i="11"/>
  <c r="AF143" i="11"/>
  <c r="AG143" i="11"/>
  <c r="AH143" i="11"/>
  <c r="AI143" i="11"/>
  <c r="AJ143" i="11"/>
  <c r="AK143" i="11"/>
  <c r="AL143" i="11"/>
  <c r="AM143" i="11"/>
  <c r="AN143" i="11"/>
  <c r="AO143" i="11"/>
  <c r="AP143" i="11"/>
  <c r="AQ143" i="11"/>
  <c r="AR143" i="11"/>
  <c r="AS143" i="11"/>
  <c r="AT143" i="11"/>
  <c r="AU143" i="11"/>
  <c r="AV143" i="11"/>
  <c r="AW143" i="11"/>
  <c r="AX143" i="11"/>
  <c r="AY143" i="11"/>
  <c r="AZ143" i="11"/>
  <c r="BA143" i="11"/>
  <c r="BB143" i="11"/>
  <c r="BC143" i="11"/>
  <c r="BD143" i="11"/>
  <c r="BE143" i="11"/>
  <c r="BF143" i="11"/>
  <c r="BG143" i="11"/>
  <c r="BH143" i="11"/>
  <c r="BI143" i="11"/>
  <c r="BJ143" i="11"/>
  <c r="BK143" i="11"/>
  <c r="BL143" i="11"/>
  <c r="BM143" i="11"/>
  <c r="BN143" i="11"/>
  <c r="BO143" i="11"/>
  <c r="BP143" i="11"/>
  <c r="BQ143" i="11"/>
  <c r="BR143" i="11"/>
  <c r="BS143" i="11"/>
  <c r="G11" i="11"/>
  <c r="H11" i="11"/>
  <c r="I11" i="11"/>
  <c r="J11" i="11"/>
  <c r="K11" i="11"/>
  <c r="L11" i="11"/>
  <c r="M11" i="11"/>
  <c r="N11" i="11"/>
  <c r="O11" i="11"/>
  <c r="P11" i="11"/>
  <c r="Q11" i="11"/>
  <c r="R11" i="11"/>
  <c r="S11" i="11"/>
  <c r="T11" i="11"/>
  <c r="U11" i="11"/>
  <c r="V11" i="11"/>
  <c r="W11" i="11"/>
  <c r="X11" i="11"/>
  <c r="Y11" i="11"/>
  <c r="Z11" i="11"/>
  <c r="AA11" i="11"/>
  <c r="AB11" i="11"/>
  <c r="AC11" i="11"/>
  <c r="AD11" i="11"/>
  <c r="AE11" i="11"/>
  <c r="AF11" i="11"/>
  <c r="AG11" i="11"/>
  <c r="AH11" i="11"/>
  <c r="AI11" i="11"/>
  <c r="AJ11" i="11"/>
  <c r="AK11" i="11"/>
  <c r="AL11" i="11"/>
  <c r="AM11" i="11"/>
  <c r="AN11" i="11"/>
  <c r="AO11" i="11"/>
  <c r="AP11" i="11"/>
  <c r="AQ11" i="11"/>
  <c r="AR11" i="11"/>
  <c r="AS11" i="11"/>
  <c r="AT11" i="11"/>
  <c r="AU11" i="11"/>
  <c r="AV11" i="11"/>
  <c r="AW11" i="11"/>
  <c r="AX11" i="11"/>
  <c r="AY11" i="11"/>
  <c r="AZ11" i="11"/>
  <c r="BA11" i="11"/>
  <c r="BB11" i="11"/>
  <c r="BC11" i="11"/>
  <c r="BD11" i="11"/>
  <c r="BE11" i="11"/>
  <c r="BF11" i="11"/>
  <c r="BG11" i="11"/>
  <c r="BH11" i="11"/>
  <c r="BI11" i="11"/>
  <c r="BJ11" i="11"/>
  <c r="BK11" i="11"/>
  <c r="BL11" i="11"/>
  <c r="BM11" i="11"/>
  <c r="BN11" i="11"/>
  <c r="BO11" i="11"/>
  <c r="BP11" i="11"/>
  <c r="BQ11" i="11"/>
  <c r="BR11" i="11"/>
  <c r="BS11" i="11"/>
  <c r="E11" i="11"/>
  <c r="F11" i="11"/>
  <c r="D7" i="11"/>
  <c r="D2" i="11" s="1"/>
  <c r="E2" i="9" l="1"/>
  <c r="F2" i="9"/>
  <c r="D3" i="11"/>
  <c r="D4" i="11"/>
  <c r="P2" i="10"/>
  <c r="J2" i="10"/>
  <c r="C3" i="9"/>
  <c r="L2" i="10"/>
  <c r="BP3" i="10"/>
  <c r="BN3" i="10"/>
  <c r="BL3" i="10"/>
  <c r="BJ3" i="10"/>
  <c r="BH3" i="10"/>
  <c r="BF3" i="10"/>
  <c r="BD3" i="10"/>
  <c r="BB3" i="10"/>
  <c r="AZ3" i="10"/>
  <c r="AX3" i="10"/>
  <c r="AV3" i="10"/>
  <c r="AT3" i="10"/>
  <c r="AR3" i="10"/>
  <c r="AP3" i="10"/>
  <c r="AN3" i="10"/>
  <c r="AL3" i="10"/>
  <c r="AJ3" i="10"/>
  <c r="AH3" i="10"/>
  <c r="AF3" i="10"/>
  <c r="AD3" i="10"/>
  <c r="AB3" i="10"/>
  <c r="Z3" i="10"/>
  <c r="X3" i="10"/>
  <c r="V3" i="10"/>
  <c r="T3" i="10"/>
  <c r="R3" i="10"/>
  <c r="P3" i="10"/>
  <c r="L3" i="10"/>
  <c r="J3" i="10"/>
  <c r="H3" i="10"/>
  <c r="F3" i="10"/>
  <c r="BQ3" i="10"/>
  <c r="BO3" i="10"/>
  <c r="BM3" i="10"/>
  <c r="BK3" i="10"/>
  <c r="BI3" i="10"/>
  <c r="BG3" i="10"/>
  <c r="BE3" i="10"/>
  <c r="BC3" i="10"/>
  <c r="BA3" i="10"/>
  <c r="AY3" i="10"/>
  <c r="AW3" i="10"/>
  <c r="AU3" i="10"/>
  <c r="AS3" i="10"/>
  <c r="AQ3" i="10"/>
  <c r="AO3" i="10"/>
  <c r="AM3" i="10"/>
  <c r="AK3" i="10"/>
  <c r="AI3" i="10"/>
  <c r="AG3" i="10"/>
  <c r="AE3" i="10"/>
  <c r="AC3" i="10"/>
  <c r="AA3" i="10"/>
  <c r="I3" i="10"/>
  <c r="G3" i="10"/>
  <c r="Y3" i="10"/>
  <c r="W3" i="10"/>
  <c r="U3" i="10"/>
  <c r="S3" i="10"/>
  <c r="Q3" i="10"/>
  <c r="M3" i="10"/>
  <c r="K3" i="10"/>
  <c r="Z2" i="9"/>
  <c r="Z4" i="9"/>
  <c r="Z3" i="9"/>
  <c r="Y2" i="9"/>
  <c r="Y4" i="9"/>
  <c r="Y3" i="9"/>
  <c r="N2" i="10"/>
  <c r="N4" i="10"/>
  <c r="N3" i="10"/>
  <c r="O2" i="10"/>
  <c r="O3" i="10"/>
  <c r="O4" i="10"/>
  <c r="C2" i="9"/>
  <c r="R2" i="10"/>
  <c r="Q3" i="8"/>
  <c r="Q7" i="9" l="1"/>
  <c r="R7" i="9"/>
  <c r="S2" i="10"/>
  <c r="H2" i="7"/>
  <c r="D3" i="4"/>
  <c r="R2" i="9" l="1"/>
  <c r="R4" i="9"/>
  <c r="R3" i="9"/>
  <c r="Q2" i="9"/>
  <c r="Q3" i="9"/>
  <c r="Q4" i="9"/>
  <c r="T2" i="10"/>
  <c r="E7" i="10"/>
  <c r="BT2" i="7"/>
  <c r="BS2" i="7"/>
  <c r="BR2" i="7"/>
  <c r="BQ2" i="7"/>
  <c r="BP2" i="7"/>
  <c r="BO2" i="7"/>
  <c r="BN2" i="7"/>
  <c r="BM2" i="7"/>
  <c r="BL2" i="7"/>
  <c r="BK2" i="7"/>
  <c r="BJ2" i="7"/>
  <c r="BI2" i="7"/>
  <c r="BH2" i="7"/>
  <c r="BG2" i="7"/>
  <c r="BF2" i="7"/>
  <c r="BE2" i="7"/>
  <c r="BD2" i="7"/>
  <c r="BC2" i="7"/>
  <c r="BB2" i="7"/>
  <c r="BA2" i="7"/>
  <c r="AZ2" i="7"/>
  <c r="AY2" i="7"/>
  <c r="AX2" i="7"/>
  <c r="AW2" i="7"/>
  <c r="AV2" i="7"/>
  <c r="AU2" i="7"/>
  <c r="AT2" i="7"/>
  <c r="AS2" i="7"/>
  <c r="AR2" i="7"/>
  <c r="AQ2" i="7"/>
  <c r="AP2" i="7"/>
  <c r="AO2" i="7"/>
  <c r="AN2" i="7"/>
  <c r="AM2" i="7"/>
  <c r="AL2" i="7"/>
  <c r="AK2" i="7"/>
  <c r="AJ2" i="7"/>
  <c r="AI2" i="7"/>
  <c r="AH2" i="7"/>
  <c r="AG2" i="7"/>
  <c r="AF2" i="7"/>
  <c r="AE2" i="7"/>
  <c r="AD2" i="7"/>
  <c r="AC2" i="7"/>
  <c r="AB2" i="7"/>
  <c r="AA2" i="7"/>
  <c r="Z2" i="7"/>
  <c r="Y2" i="7"/>
  <c r="X2" i="7"/>
  <c r="W2" i="7"/>
  <c r="V2" i="7"/>
  <c r="U2" i="7"/>
  <c r="T2" i="7"/>
  <c r="S2" i="7"/>
  <c r="R2" i="7"/>
  <c r="Q2" i="7"/>
  <c r="P2" i="7"/>
  <c r="O2" i="7"/>
  <c r="N2" i="7"/>
  <c r="M2" i="7"/>
  <c r="L2" i="7"/>
  <c r="K2" i="7"/>
  <c r="J2" i="7"/>
  <c r="I2" i="7"/>
  <c r="H7" i="11" s="1"/>
  <c r="G2" i="7"/>
  <c r="F2" i="7"/>
  <c r="E2" i="7"/>
  <c r="E4" i="10" l="1"/>
  <c r="E3" i="10"/>
  <c r="H2" i="11"/>
  <c r="H4" i="11"/>
  <c r="H3" i="11"/>
  <c r="U2" i="10"/>
  <c r="F7" i="11"/>
  <c r="I7" i="11"/>
  <c r="K7" i="11"/>
  <c r="M7" i="11"/>
  <c r="O7" i="11"/>
  <c r="Q7" i="11"/>
  <c r="S7" i="11"/>
  <c r="U7" i="11"/>
  <c r="W7" i="11"/>
  <c r="Y7" i="11"/>
  <c r="AA7" i="11"/>
  <c r="AC7" i="11"/>
  <c r="AE7" i="11"/>
  <c r="AG7" i="11"/>
  <c r="AI7" i="11"/>
  <c r="AK7" i="11"/>
  <c r="AM7" i="11"/>
  <c r="AO7" i="11"/>
  <c r="AQ7" i="11"/>
  <c r="AS7" i="11"/>
  <c r="AU7" i="11"/>
  <c r="AW7" i="11"/>
  <c r="AY7" i="11"/>
  <c r="BA7" i="11"/>
  <c r="BC7" i="11"/>
  <c r="BE7" i="11"/>
  <c r="BG7" i="11"/>
  <c r="BI7" i="11"/>
  <c r="BK7" i="11"/>
  <c r="BM7" i="11"/>
  <c r="BO7" i="11"/>
  <c r="BQ7" i="11"/>
  <c r="BS7" i="11"/>
  <c r="E7" i="11"/>
  <c r="J7" i="11"/>
  <c r="L7" i="11"/>
  <c r="N7" i="11"/>
  <c r="P7" i="11"/>
  <c r="R7" i="11"/>
  <c r="T7" i="11"/>
  <c r="V7" i="11"/>
  <c r="X7" i="11"/>
  <c r="Z7" i="11"/>
  <c r="AB7" i="11"/>
  <c r="AD7" i="11"/>
  <c r="AF7" i="11"/>
  <c r="AH7" i="11"/>
  <c r="AJ7" i="11"/>
  <c r="AL7" i="11"/>
  <c r="AN7" i="11"/>
  <c r="AP7" i="11"/>
  <c r="AR7" i="11"/>
  <c r="AT7" i="11"/>
  <c r="AV7" i="11"/>
  <c r="AX7" i="11"/>
  <c r="AZ7" i="11"/>
  <c r="BB7" i="11"/>
  <c r="BD7" i="11"/>
  <c r="BF7" i="11"/>
  <c r="BH7" i="11"/>
  <c r="BJ7" i="11"/>
  <c r="BL7" i="11"/>
  <c r="BN7" i="11"/>
  <c r="BP7" i="11"/>
  <c r="BR7" i="11"/>
  <c r="G7" i="11"/>
  <c r="C3" i="4"/>
  <c r="D7" i="10" s="1"/>
  <c r="D4" i="10" l="1"/>
  <c r="D3" i="10"/>
  <c r="BR2" i="11"/>
  <c r="BR4" i="11"/>
  <c r="BR3" i="11"/>
  <c r="BJ2" i="11"/>
  <c r="BJ4" i="11"/>
  <c r="BJ3" i="11"/>
  <c r="G2" i="11"/>
  <c r="G4" i="11"/>
  <c r="G3" i="11"/>
  <c r="BP2" i="11"/>
  <c r="BP4" i="11"/>
  <c r="BP3" i="11"/>
  <c r="BL2" i="11"/>
  <c r="BL4" i="11"/>
  <c r="BL3" i="11"/>
  <c r="BH2" i="11"/>
  <c r="BH4" i="11"/>
  <c r="BH3" i="11"/>
  <c r="BD2" i="11"/>
  <c r="BD4" i="11"/>
  <c r="BD3" i="11"/>
  <c r="AZ2" i="11"/>
  <c r="AZ4" i="11"/>
  <c r="AZ3" i="11"/>
  <c r="AV2" i="11"/>
  <c r="AV4" i="11"/>
  <c r="AV3" i="11"/>
  <c r="AR2" i="11"/>
  <c r="AR4" i="11"/>
  <c r="AR3" i="11"/>
  <c r="AN2" i="11"/>
  <c r="AN4" i="11"/>
  <c r="AN3" i="11"/>
  <c r="AJ2" i="11"/>
  <c r="AJ4" i="11"/>
  <c r="AJ3" i="11"/>
  <c r="AF2" i="11"/>
  <c r="AF4" i="11"/>
  <c r="AF3" i="11"/>
  <c r="AB2" i="11"/>
  <c r="AB4" i="11"/>
  <c r="AB3" i="11"/>
  <c r="X2" i="11"/>
  <c r="X4" i="11"/>
  <c r="X3" i="11"/>
  <c r="T2" i="11"/>
  <c r="T4" i="11"/>
  <c r="T3" i="11"/>
  <c r="P2" i="11"/>
  <c r="P4" i="11"/>
  <c r="P3" i="11"/>
  <c r="L2" i="11"/>
  <c r="L4" i="11"/>
  <c r="L3" i="11"/>
  <c r="E2" i="11"/>
  <c r="E4" i="11"/>
  <c r="E3" i="11"/>
  <c r="BQ2" i="11"/>
  <c r="BQ4" i="11"/>
  <c r="BQ3" i="11"/>
  <c r="BM2" i="11"/>
  <c r="BM4" i="11"/>
  <c r="BM3" i="11"/>
  <c r="BI2" i="11"/>
  <c r="BI4" i="11"/>
  <c r="BI3" i="11"/>
  <c r="BE2" i="11"/>
  <c r="BE4" i="11"/>
  <c r="BE3" i="11"/>
  <c r="BA2" i="11"/>
  <c r="BA4" i="11"/>
  <c r="BA3" i="11"/>
  <c r="AW2" i="11"/>
  <c r="AW4" i="11"/>
  <c r="AW3" i="11"/>
  <c r="AS2" i="11"/>
  <c r="AS4" i="11"/>
  <c r="AS3" i="11"/>
  <c r="AO2" i="11"/>
  <c r="AO4" i="11"/>
  <c r="AO3" i="11"/>
  <c r="AK2" i="11"/>
  <c r="AK4" i="11"/>
  <c r="AK3" i="11"/>
  <c r="AG2" i="11"/>
  <c r="AG4" i="11"/>
  <c r="AG3" i="11"/>
  <c r="AC2" i="11"/>
  <c r="AC4" i="11"/>
  <c r="AC3" i="11"/>
  <c r="Y2" i="11"/>
  <c r="Y4" i="11"/>
  <c r="Y3" i="11"/>
  <c r="U2" i="11"/>
  <c r="U4" i="11"/>
  <c r="U3" i="11"/>
  <c r="Q2" i="11"/>
  <c r="Q3" i="11"/>
  <c r="Q4" i="11"/>
  <c r="M2" i="11"/>
  <c r="M4" i="11"/>
  <c r="M3" i="11"/>
  <c r="I2" i="11"/>
  <c r="I4" i="11"/>
  <c r="I3" i="11"/>
  <c r="BN2" i="11"/>
  <c r="BN4" i="11"/>
  <c r="BN3" i="11"/>
  <c r="BF2" i="11"/>
  <c r="BF4" i="11"/>
  <c r="BF3" i="11"/>
  <c r="BB2" i="11"/>
  <c r="BB4" i="11"/>
  <c r="BB3" i="11"/>
  <c r="AX2" i="11"/>
  <c r="AX4" i="11"/>
  <c r="AX3" i="11"/>
  <c r="AT2" i="11"/>
  <c r="AT4" i="11"/>
  <c r="AT3" i="11"/>
  <c r="AP2" i="11"/>
  <c r="AP4" i="11"/>
  <c r="AP3" i="11"/>
  <c r="AL2" i="11"/>
  <c r="AL4" i="11"/>
  <c r="AL3" i="11"/>
  <c r="AH2" i="11"/>
  <c r="AH4" i="11"/>
  <c r="AH3" i="11"/>
  <c r="AD2" i="11"/>
  <c r="AD4" i="11"/>
  <c r="AD3" i="11"/>
  <c r="Z2" i="11"/>
  <c r="Z4" i="11"/>
  <c r="Z3" i="11"/>
  <c r="V2" i="11"/>
  <c r="V4" i="11"/>
  <c r="V3" i="11"/>
  <c r="R2" i="11"/>
  <c r="R4" i="11"/>
  <c r="R3" i="11"/>
  <c r="N2" i="11"/>
  <c r="N4" i="11"/>
  <c r="N3" i="11"/>
  <c r="J2" i="11"/>
  <c r="J4" i="11"/>
  <c r="J3" i="11"/>
  <c r="BS2" i="11"/>
  <c r="BS4" i="11"/>
  <c r="BS3" i="11"/>
  <c r="BO2" i="11"/>
  <c r="BO4" i="11"/>
  <c r="BO3" i="11"/>
  <c r="BK2" i="11"/>
  <c r="BK4" i="11"/>
  <c r="BK3" i="11"/>
  <c r="BG2" i="11"/>
  <c r="BG4" i="11"/>
  <c r="BG3" i="11"/>
  <c r="BC2" i="11"/>
  <c r="BC4" i="11"/>
  <c r="BC3" i="11"/>
  <c r="AY2" i="11"/>
  <c r="AY4" i="11"/>
  <c r="AY3" i="11"/>
  <c r="AU2" i="11"/>
  <c r="AU4" i="11"/>
  <c r="AU3" i="11"/>
  <c r="AQ2" i="11"/>
  <c r="AQ4" i="11"/>
  <c r="AQ3" i="11"/>
  <c r="AM2" i="11"/>
  <c r="AM4" i="11"/>
  <c r="AM3" i="11"/>
  <c r="AI2" i="11"/>
  <c r="AI4" i="11"/>
  <c r="AI3" i="11"/>
  <c r="AE2" i="11"/>
  <c r="AE4" i="11"/>
  <c r="AE3" i="11"/>
  <c r="AA2" i="11"/>
  <c r="AA4" i="11"/>
  <c r="AA3" i="11"/>
  <c r="W2" i="11"/>
  <c r="W4" i="11"/>
  <c r="W3" i="11"/>
  <c r="S2" i="11"/>
  <c r="S4" i="11"/>
  <c r="S3" i="11"/>
  <c r="O2" i="11"/>
  <c r="O4" i="11"/>
  <c r="O3" i="11"/>
  <c r="K2" i="11"/>
  <c r="K4" i="11"/>
  <c r="K3" i="11"/>
  <c r="F2" i="11"/>
  <c r="F4" i="11"/>
  <c r="F3" i="11"/>
  <c r="V2" i="10"/>
  <c r="W2" i="10" l="1"/>
  <c r="X2" i="10" l="1"/>
  <c r="Y2" i="10" l="1"/>
  <c r="Z2" i="10" l="1"/>
  <c r="AA2" i="10" l="1"/>
  <c r="AB2" i="10" l="1"/>
  <c r="AC2" i="10" l="1"/>
  <c r="AD2" i="10" l="1"/>
  <c r="AE2" i="10" l="1"/>
  <c r="AF2" i="10" l="1"/>
  <c r="AG2" i="10" l="1"/>
  <c r="AH2" i="10" l="1"/>
  <c r="AI2" i="10" l="1"/>
  <c r="AJ2" i="10" l="1"/>
  <c r="AK2" i="10" l="1"/>
  <c r="AL2" i="10" l="1"/>
  <c r="AM2" i="10" l="1"/>
  <c r="AN2" i="10" l="1"/>
  <c r="AO2" i="10" l="1"/>
  <c r="AP2" i="10" l="1"/>
  <c r="AQ2" i="10" l="1"/>
  <c r="AR2" i="10" l="1"/>
  <c r="AS2" i="10" l="1"/>
  <c r="AT2" i="10" l="1"/>
  <c r="AU2" i="10" l="1"/>
  <c r="AV2" i="10" l="1"/>
  <c r="AW2" i="10" l="1"/>
  <c r="AX2" i="10" l="1"/>
  <c r="AY2" i="10" l="1"/>
  <c r="AZ2" i="10" l="1"/>
  <c r="BA2" i="10" l="1"/>
  <c r="BB2" i="10" l="1"/>
  <c r="BC2" i="10" l="1"/>
  <c r="BD2" i="10" l="1"/>
  <c r="BE2" i="10" l="1"/>
  <c r="BF2" i="10" l="1"/>
  <c r="BG2" i="10" l="1"/>
  <c r="BH2" i="10" l="1"/>
  <c r="BI2" i="10" l="1"/>
  <c r="BJ2" i="10" l="1"/>
  <c r="BK2" i="10" l="1"/>
  <c r="BL2" i="10" l="1"/>
  <c r="BM2" i="10" l="1"/>
  <c r="BN2" i="10" l="1"/>
  <c r="BO2" i="10" l="1"/>
  <c r="BP2" i="10" l="1"/>
  <c r="BQ2" i="10"/>
</calcChain>
</file>

<file path=xl/sharedStrings.xml><?xml version="1.0" encoding="utf-8"?>
<sst xmlns="http://schemas.openxmlformats.org/spreadsheetml/2006/main" count="814" uniqueCount="274">
  <si>
    <t>FIPS</t>
  </si>
  <si>
    <t>Locality</t>
  </si>
  <si>
    <t>Health District</t>
  </si>
  <si>
    <t>Albemarle</t>
  </si>
  <si>
    <t>Thomas Jefferson</t>
  </si>
  <si>
    <t>Amherst</t>
  </si>
  <si>
    <t>Central Virginia</t>
  </si>
  <si>
    <t>Appomattox</t>
  </si>
  <si>
    <t>Arlington</t>
  </si>
  <si>
    <t>Augusta</t>
  </si>
  <si>
    <t>Central Shenandoah</t>
  </si>
  <si>
    <t>Bedford</t>
  </si>
  <si>
    <t>Bland</t>
  </si>
  <si>
    <t>Mount Rogers</t>
  </si>
  <si>
    <t>Brunswick</t>
  </si>
  <si>
    <t>Southside</t>
  </si>
  <si>
    <t>Buchanan</t>
  </si>
  <si>
    <t>Cumberland Plateau</t>
  </si>
  <si>
    <t>Buckingham</t>
  </si>
  <si>
    <t>Piedmont</t>
  </si>
  <si>
    <t>Campbell</t>
  </si>
  <si>
    <t>Caroline</t>
  </si>
  <si>
    <t>Rappahannock</t>
  </si>
  <si>
    <t>Carroll</t>
  </si>
  <si>
    <t>Charles City</t>
  </si>
  <si>
    <t>Chickahominy</t>
  </si>
  <si>
    <t>Charlotte</t>
  </si>
  <si>
    <t>Clarke</t>
  </si>
  <si>
    <t>Lord Fairfax</t>
  </si>
  <si>
    <t>Culpeper</t>
  </si>
  <si>
    <t>Rappahannock Rapidan</t>
  </si>
  <si>
    <t>Cumberland</t>
  </si>
  <si>
    <t>Dinwiddie</t>
  </si>
  <si>
    <t>Crater</t>
  </si>
  <si>
    <t>Essex</t>
  </si>
  <si>
    <t>Three Rivers</t>
  </si>
  <si>
    <t>Grayson</t>
  </si>
  <si>
    <t>Greene</t>
  </si>
  <si>
    <t>Greensville</t>
  </si>
  <si>
    <t>Halifax</t>
  </si>
  <si>
    <t>Hanover</t>
  </si>
  <si>
    <t>Henrico</t>
  </si>
  <si>
    <t>Highland</t>
  </si>
  <si>
    <t>Isle of Wight</t>
  </si>
  <si>
    <t>Western Tidewater</t>
  </si>
  <si>
    <t>King and Queen</t>
  </si>
  <si>
    <t>Lee</t>
  </si>
  <si>
    <t>Lenowisco</t>
  </si>
  <si>
    <t>Louisa</t>
  </si>
  <si>
    <t>Lunenburg</t>
  </si>
  <si>
    <t>Madison</t>
  </si>
  <si>
    <t>Mathews</t>
  </si>
  <si>
    <t>Middlesex</t>
  </si>
  <si>
    <t>New Kent</t>
  </si>
  <si>
    <t>Northampton</t>
  </si>
  <si>
    <t>Eastern Shore</t>
  </si>
  <si>
    <t>Northumberland</t>
  </si>
  <si>
    <t>Patrick</t>
  </si>
  <si>
    <t>West Piedmont</t>
  </si>
  <si>
    <t>Pittsylvania</t>
  </si>
  <si>
    <t>Pittsylvania-Danville</t>
  </si>
  <si>
    <t>Powhatan</t>
  </si>
  <si>
    <t>Chesterfield</t>
  </si>
  <si>
    <t>Prince George</t>
  </si>
  <si>
    <t>Prince William</t>
  </si>
  <si>
    <t>Pulaski</t>
  </si>
  <si>
    <t>New River</t>
  </si>
  <si>
    <t>Rockbridge</t>
  </si>
  <si>
    <t>Rockingham</t>
  </si>
  <si>
    <t>Russell</t>
  </si>
  <si>
    <t>Tazewell</t>
  </si>
  <si>
    <t>Warren</t>
  </si>
  <si>
    <t>Westmoreland</t>
  </si>
  <si>
    <t>Wythe</t>
  </si>
  <si>
    <t>York</t>
  </si>
  <si>
    <t>Peninsula</t>
  </si>
  <si>
    <t>Alexandria</t>
  </si>
  <si>
    <t>Bristol</t>
  </si>
  <si>
    <t>Chesapeake</t>
  </si>
  <si>
    <t>Danville</t>
  </si>
  <si>
    <t>Fairfax City</t>
  </si>
  <si>
    <t>Fairfax</t>
  </si>
  <si>
    <t>Franklin City</t>
  </si>
  <si>
    <t>Harrisonburg</t>
  </si>
  <si>
    <t>Lynchburg</t>
  </si>
  <si>
    <t>Manassas Park</t>
  </si>
  <si>
    <t>Martinsville</t>
  </si>
  <si>
    <t>Newport News</t>
  </si>
  <si>
    <t>Norfolk</t>
  </si>
  <si>
    <t>Salem</t>
  </si>
  <si>
    <t>Alleghany</t>
  </si>
  <si>
    <t>Waynesboro</t>
  </si>
  <si>
    <t>Williamsburg</t>
  </si>
  <si>
    <t>Winchester</t>
  </si>
  <si>
    <t>Accomack</t>
  </si>
  <si>
    <t>Amelia</t>
  </si>
  <si>
    <t>Bath</t>
  </si>
  <si>
    <t>Botetourt</t>
  </si>
  <si>
    <t>Craig</t>
  </si>
  <si>
    <t>Dickenson</t>
  </si>
  <si>
    <t>Fauquier</t>
  </si>
  <si>
    <t>Floyd</t>
  </si>
  <si>
    <t>Fluvanna</t>
  </si>
  <si>
    <t>Franklin County</t>
  </si>
  <si>
    <t>Frederick</t>
  </si>
  <si>
    <t>Giles</t>
  </si>
  <si>
    <t>Gloucester</t>
  </si>
  <si>
    <t>Goochland</t>
  </si>
  <si>
    <t>Henry</t>
  </si>
  <si>
    <t>James City</t>
  </si>
  <si>
    <t>King George</t>
  </si>
  <si>
    <t>King William</t>
  </si>
  <si>
    <t>Lancaster</t>
  </si>
  <si>
    <t>Loudoun</t>
  </si>
  <si>
    <t>Mecklenburg</t>
  </si>
  <si>
    <t>Montgomery</t>
  </si>
  <si>
    <t>Nelson</t>
  </si>
  <si>
    <t>Nottoway</t>
  </si>
  <si>
    <t>Orange</t>
  </si>
  <si>
    <t>Page</t>
  </si>
  <si>
    <t>Prince Edward</t>
  </si>
  <si>
    <t>Richmond County</t>
  </si>
  <si>
    <t>Roanoke County</t>
  </si>
  <si>
    <t>Scott</t>
  </si>
  <si>
    <t>Shenandoah</t>
  </si>
  <si>
    <t>Smyth</t>
  </si>
  <si>
    <t>Southampton</t>
  </si>
  <si>
    <t>Spotsylvania</t>
  </si>
  <si>
    <t>Stafford</t>
  </si>
  <si>
    <t>Surry</t>
  </si>
  <si>
    <t>Sussex</t>
  </si>
  <si>
    <t>Washington</t>
  </si>
  <si>
    <t>Wise</t>
  </si>
  <si>
    <t>Buena Vista City</t>
  </si>
  <si>
    <t>Charlottesville</t>
  </si>
  <si>
    <t>Colonial Heights</t>
  </si>
  <si>
    <t>Covington</t>
  </si>
  <si>
    <t>Emporia</t>
  </si>
  <si>
    <t>Falls Church</t>
  </si>
  <si>
    <t>Fredericksburg</t>
  </si>
  <si>
    <t>Galax</t>
  </si>
  <si>
    <t>Hampton</t>
  </si>
  <si>
    <t>Hopewell</t>
  </si>
  <si>
    <t>Lexington</t>
  </si>
  <si>
    <t>Manassas City</t>
  </si>
  <si>
    <t>Norton</t>
  </si>
  <si>
    <t>Petersburg</t>
  </si>
  <si>
    <t>Poquoson</t>
  </si>
  <si>
    <t>Portsmouth</t>
  </si>
  <si>
    <t>Radford</t>
  </si>
  <si>
    <t>Richmond City</t>
  </si>
  <si>
    <t>Richmond</t>
  </si>
  <si>
    <t>Roanoke City</t>
  </si>
  <si>
    <t>Roanoke</t>
  </si>
  <si>
    <t>Staunton</t>
  </si>
  <si>
    <t>Suffolk</t>
  </si>
  <si>
    <t>Virginia Beach</t>
  </si>
  <si>
    <t>hospitalization</t>
  </si>
  <si>
    <t>deceased</t>
  </si>
  <si>
    <t>tested</t>
  </si>
  <si>
    <t>county</t>
  </si>
  <si>
    <t>Anne Arundel</t>
  </si>
  <si>
    <t>Baltimore City</t>
  </si>
  <si>
    <t>Baltimore County</t>
  </si>
  <si>
    <t>Calvert</t>
  </si>
  <si>
    <t>Cecil</t>
  </si>
  <si>
    <t>Charles</t>
  </si>
  <si>
    <t>Garrett</t>
  </si>
  <si>
    <t>Harford</t>
  </si>
  <si>
    <t>Howard</t>
  </si>
  <si>
    <t>Kent</t>
  </si>
  <si>
    <t>Prince George's</t>
  </si>
  <si>
    <t>Queen Anne's</t>
  </si>
  <si>
    <t>St. Mary's</t>
  </si>
  <si>
    <t>Somerset</t>
  </si>
  <si>
    <t>Talbot</t>
  </si>
  <si>
    <t>Wicomico</t>
  </si>
  <si>
    <t>Worcester</t>
  </si>
  <si>
    <t>25-Mar</t>
  </si>
  <si>
    <t>26-Mar</t>
  </si>
  <si>
    <t>27-Mar</t>
  </si>
  <si>
    <t>28-Mar</t>
  </si>
  <si>
    <t>29-Mar</t>
  </si>
  <si>
    <t>30-Mar</t>
  </si>
  <si>
    <t>31-Mar</t>
  </si>
  <si>
    <t>1-Apr</t>
  </si>
  <si>
    <t>2-Apr</t>
  </si>
  <si>
    <t>3-Apr</t>
  </si>
  <si>
    <t>4-Apr</t>
  </si>
  <si>
    <t>5-Apr</t>
  </si>
  <si>
    <t>6-Apr</t>
  </si>
  <si>
    <t>7-Apr</t>
  </si>
  <si>
    <t>8-Apr</t>
  </si>
  <si>
    <t>9-Apr</t>
  </si>
  <si>
    <t>10-Apr</t>
  </si>
  <si>
    <t>11-Apr</t>
  </si>
  <si>
    <t>12-Apr</t>
  </si>
  <si>
    <t>13-Apr</t>
  </si>
  <si>
    <t>14-Apr</t>
  </si>
  <si>
    <t>15-Apr</t>
  </si>
  <si>
    <t>16-Apr</t>
  </si>
  <si>
    <t>17-Apr</t>
  </si>
  <si>
    <t>18-Apr</t>
  </si>
  <si>
    <t>19-Apr</t>
  </si>
  <si>
    <t>20-Apr</t>
  </si>
  <si>
    <t>21-Apr</t>
  </si>
  <si>
    <t>22-Apr</t>
  </si>
  <si>
    <t>23-Apr</t>
  </si>
  <si>
    <t>24-Apr</t>
  </si>
  <si>
    <t>25-Apr</t>
  </si>
  <si>
    <t>26-Apr</t>
  </si>
  <si>
    <t>27-Apr</t>
  </si>
  <si>
    <t>28-Apr</t>
  </si>
  <si>
    <t>29-Apr</t>
  </si>
  <si>
    <t>30-Apr</t>
  </si>
  <si>
    <t>1-May</t>
  </si>
  <si>
    <t>2-May</t>
  </si>
  <si>
    <t>3-May</t>
  </si>
  <si>
    <t>4-May</t>
  </si>
  <si>
    <t>5-May</t>
  </si>
  <si>
    <t>6-May</t>
  </si>
  <si>
    <t>7-May</t>
  </si>
  <si>
    <t>8-May</t>
  </si>
  <si>
    <t>9-May</t>
  </si>
  <si>
    <t>10-May</t>
  </si>
  <si>
    <t>11-May</t>
  </si>
  <si>
    <t>12-May</t>
  </si>
  <si>
    <t>13-May</t>
  </si>
  <si>
    <t>14-May</t>
  </si>
  <si>
    <t>15-May</t>
  </si>
  <si>
    <t>16-May</t>
  </si>
  <si>
    <t>17-May</t>
  </si>
  <si>
    <t>18-May</t>
  </si>
  <si>
    <t>19-May</t>
  </si>
  <si>
    <t>20-May</t>
  </si>
  <si>
    <t>21-May</t>
  </si>
  <si>
    <t>22-May</t>
  </si>
  <si>
    <t>23-May</t>
  </si>
  <si>
    <t>24-May</t>
  </si>
  <si>
    <t>25-May</t>
  </si>
  <si>
    <t>26-May</t>
  </si>
  <si>
    <t>27-May</t>
  </si>
  <si>
    <t>28-May</t>
  </si>
  <si>
    <t>29-May</t>
  </si>
  <si>
    <t>30-May</t>
  </si>
  <si>
    <t>31-May</t>
  </si>
  <si>
    <t>hospitalized</t>
  </si>
  <si>
    <t xml:space="preserve">source </t>
  </si>
  <si>
    <t>http://www.vdh.virginia.gov/coronavirus/</t>
  </si>
  <si>
    <t>https://coronavirus.maryland.gov/</t>
  </si>
  <si>
    <t>https://coronavirus.dc.gov/page/coronavirus-data</t>
  </si>
  <si>
    <t>source</t>
  </si>
  <si>
    <t>13-Mar</t>
  </si>
  <si>
    <t>14-Mar</t>
  </si>
  <si>
    <t>15-Mar</t>
  </si>
  <si>
    <t>16-Mar</t>
  </si>
  <si>
    <t>17-Mar</t>
  </si>
  <si>
    <t>18-Mar</t>
  </si>
  <si>
    <t>19-Mar</t>
  </si>
  <si>
    <t>20-Mar</t>
  </si>
  <si>
    <t>21-Mar</t>
  </si>
  <si>
    <t>22-Mar</t>
  </si>
  <si>
    <t>23-Mar</t>
  </si>
  <si>
    <t>24-Mar</t>
  </si>
  <si>
    <t>idx</t>
  </si>
  <si>
    <t>Dorchester</t>
  </si>
  <si>
    <t>Allegany</t>
  </si>
  <si>
    <t>(-) tests</t>
  </si>
  <si>
    <t>(+) tests</t>
  </si>
  <si>
    <t>(+)/test ratio</t>
  </si>
  <si>
    <t>hosp ratio</t>
  </si>
  <si>
    <t>mort ratio</t>
  </si>
  <si>
    <t>ward</t>
  </si>
  <si>
    <t>unknown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</si>
</sst>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 style="thin">
        <color theme="9" tint="0.39997558519241921"/>
      </left>
      <right/>
      <top/>
      <bottom/>
      <diagonal/>
    </border>
    <border>
      <left style="thin">
        <color theme="9" tint="0.39997558519241921"/>
      </left>
      <right/>
      <top/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7">
    <xf numFmtId="0" fontId="0" fillId="0" borderId="0" xfId="0"/>
    <xf numFmtId="0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textRotation="90"/>
    </xf>
    <xf numFmtId="0" fontId="2" fillId="3" borderId="1" xfId="0" applyFont="1" applyFill="1" applyBorder="1" applyAlignment="1">
      <alignment horizontal="left" wrapText="1"/>
    </xf>
    <xf numFmtId="0" fontId="0" fillId="2" borderId="1" xfId="0" applyNumberFormat="1" applyFont="1" applyFill="1" applyBorder="1" applyAlignment="1">
      <alignment horizontal="left" vertical="center" wrapText="1"/>
    </xf>
    <xf numFmtId="0" fontId="0" fillId="4" borderId="1" xfId="0" applyNumberFormat="1" applyFont="1" applyFill="1" applyBorder="1" applyAlignment="1">
      <alignment horizontal="left" vertical="center" wrapText="1"/>
    </xf>
    <xf numFmtId="0" fontId="0" fillId="0" borderId="1" xfId="0" applyNumberFormat="1" applyFont="1" applyFill="1" applyBorder="1" applyAlignment="1">
      <alignment horizontal="left" vertical="center" wrapText="1"/>
    </xf>
    <xf numFmtId="0" fontId="0" fillId="0" borderId="0" xfId="0" applyAlignment="1">
      <alignment horizontal="left" wrapText="1"/>
    </xf>
    <xf numFmtId="0" fontId="3" fillId="0" borderId="0" xfId="1"/>
    <xf numFmtId="0" fontId="0" fillId="0" borderId="0" xfId="0"/>
    <xf numFmtId="0" fontId="0" fillId="0" borderId="0" xfId="0" applyNumberFormat="1" applyAlignment="1"/>
    <xf numFmtId="1" fontId="0" fillId="0" borderId="0" xfId="0" applyNumberFormat="1" applyAlignment="1"/>
    <xf numFmtId="16" fontId="0" fillId="0" borderId="0" xfId="0" applyNumberFormat="1" applyAlignment="1">
      <alignment horizontal="center" vertical="center" textRotation="90"/>
    </xf>
    <xf numFmtId="0" fontId="0" fillId="0" borderId="0" xfId="0" applyAlignment="1">
      <alignment horizontal="center" vertical="center"/>
    </xf>
    <xf numFmtId="0" fontId="3" fillId="0" borderId="0" xfId="1" applyAlignment="1">
      <alignment horizontal="center" vertical="center"/>
    </xf>
    <xf numFmtId="0" fontId="0" fillId="0" borderId="0" xfId="0" applyNumberFormat="1" applyFill="1" applyAlignment="1">
      <alignment horizontal="center" vertical="center"/>
    </xf>
    <xf numFmtId="1" fontId="0" fillId="0" borderId="0" xfId="0" applyNumberFormat="1" applyFill="1" applyAlignment="1"/>
    <xf numFmtId="16" fontId="0" fillId="5" borderId="0" xfId="0" applyNumberFormat="1" applyFill="1" applyAlignment="1">
      <alignment textRotation="90"/>
    </xf>
    <xf numFmtId="164" fontId="0" fillId="0" borderId="0" xfId="0" applyNumberFormat="1"/>
    <xf numFmtId="16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2" borderId="5" xfId="0" applyNumberFormat="1" applyFont="1" applyFill="1" applyBorder="1" applyAlignment="1"/>
    <xf numFmtId="0" fontId="0" fillId="2" borderId="5" xfId="0" applyFont="1" applyFill="1" applyBorder="1"/>
    <xf numFmtId="0" fontId="0" fillId="0" borderId="5" xfId="0" applyFont="1" applyBorder="1"/>
    <xf numFmtId="0" fontId="0" fillId="2" borderId="1" xfId="0" applyNumberFormat="1" applyFont="1" applyFill="1" applyBorder="1" applyAlignment="1">
      <alignment horizontal="center" vertical="center"/>
    </xf>
    <xf numFmtId="0" fontId="0" fillId="2" borderId="5" xfId="0" applyNumberFormat="1" applyFont="1" applyFill="1" applyBorder="1"/>
    <xf numFmtId="0" fontId="0" fillId="0" borderId="1" xfId="0" applyNumberFormat="1" applyFont="1" applyBorder="1" applyAlignment="1">
      <alignment horizontal="center" vertical="center"/>
    </xf>
    <xf numFmtId="0" fontId="0" fillId="0" borderId="5" xfId="0" applyNumberFormat="1" applyFont="1" applyBorder="1"/>
    <xf numFmtId="0" fontId="0" fillId="0" borderId="0" xfId="0"/>
    <xf numFmtId="0" fontId="0" fillId="4" borderId="2" xfId="0" applyNumberFormat="1" applyFont="1" applyFill="1" applyBorder="1" applyAlignment="1">
      <alignment horizontal="left" vertical="center" wrapText="1"/>
    </xf>
    <xf numFmtId="0" fontId="0" fillId="4" borderId="3" xfId="0" applyNumberFormat="1" applyFont="1" applyFill="1" applyBorder="1" applyAlignment="1">
      <alignment horizontal="left" vertical="center" wrapText="1"/>
    </xf>
    <xf numFmtId="0" fontId="0" fillId="4" borderId="4" xfId="0" applyNumberFormat="1" applyFont="1" applyFill="1" applyBorder="1" applyAlignment="1">
      <alignment horizontal="left" vertical="center" wrapText="1"/>
    </xf>
    <xf numFmtId="0" fontId="0" fillId="0" borderId="2" xfId="0" applyNumberFormat="1" applyFont="1" applyFill="1" applyBorder="1" applyAlignment="1">
      <alignment horizontal="left" vertical="center" wrapText="1"/>
    </xf>
    <xf numFmtId="0" fontId="0" fillId="0" borderId="3" xfId="0" applyNumberFormat="1" applyFont="1" applyFill="1" applyBorder="1" applyAlignment="1">
      <alignment horizontal="left" vertical="center" wrapText="1"/>
    </xf>
    <xf numFmtId="0" fontId="0" fillId="0" borderId="4" xfId="0" applyNumberFormat="1" applyFont="1" applyFill="1" applyBorder="1" applyAlignment="1">
      <alignment horizontal="left" vertical="center" wrapText="1"/>
    </xf>
    <xf numFmtId="1" fontId="0" fillId="0" borderId="0" xfId="0" applyNumberFormat="1"/>
  </cellXfs>
  <cellStyles count="2">
    <cellStyle name="Hyperlink" xfId="1" builtinId="8"/>
    <cellStyle name="Normal" xfId="0" builtinId="0"/>
  </cellStyles>
  <dxfs count="190"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</dxf>
    <dxf>
      <numFmt numFmtId="0" formatCode="General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9" tint="0.39997558519241921"/>
        </left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21" formatCode="d\-mmm"/>
      <alignment horizontal="general" vertical="bottom" textRotation="9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7040D2C-B674-4C13-B6A3-34550FE96788}" name="dc" displayName="dc" ref="A6:CC15" totalsRowShown="0" headerRowDxfId="189">
  <tableColumns count="81">
    <tableColumn id="1" xr3:uid="{F7478CC8-05B3-43D3-A09E-A8CEC61508DC}" name="ward" dataDxfId="188"/>
    <tableColumn id="3" xr3:uid="{9F45BE28-05B7-422A-8E27-AA668258DF2E}" name="13-Mar" dataDxfId="187"/>
    <tableColumn id="4" xr3:uid="{70A42E3E-AE1F-46EB-A473-4805986C1877}" name="14-Mar" dataDxfId="186"/>
    <tableColumn id="5" xr3:uid="{E4737ADD-3E45-4AA8-A64F-0FE7CC869F0C}" name="15-Mar" dataDxfId="185"/>
    <tableColumn id="6" xr3:uid="{C51A330C-2EAB-46EC-BF00-15CE343CCC9C}" name="16-Mar" dataDxfId="184"/>
    <tableColumn id="11" xr3:uid="{6466DD8B-376E-45C8-88A2-BB70EB18C860}" name="17-Mar" dataDxfId="183"/>
    <tableColumn id="12" xr3:uid="{A61C2E41-B744-4260-AA58-884D297C0997}" name="18-Mar" dataDxfId="182"/>
    <tableColumn id="13" xr3:uid="{4CE3538A-8700-42B0-AF14-F16C83EE94BE}" name="19-Mar" dataDxfId="181"/>
    <tableColumn id="14" xr3:uid="{D95DFEEA-CC3B-445F-87E0-FDAED4CFE20C}" name="20-Mar" dataDxfId="180"/>
    <tableColumn id="7" xr3:uid="{BAA204A8-8ECE-468D-8B1D-CF29521BACD0}" name="21-Mar" dataDxfId="179"/>
    <tableColumn id="8" xr3:uid="{951F0F95-00D8-483E-B217-8A463F80FEC0}" name="22-Mar" dataDxfId="178"/>
    <tableColumn id="9" xr3:uid="{7C87B399-1E66-409E-875F-B104E1CE9E28}" name="23-Mar" dataDxfId="177"/>
    <tableColumn id="15" xr3:uid="{0465D902-6D4E-468B-BEBE-1001F5CA5012}" name="24-Mar" dataDxfId="176"/>
    <tableColumn id="10" xr3:uid="{21FCED83-89D6-40D0-9A78-518D6EFA4A18}" name="25-Mar" dataDxfId="175"/>
    <tableColumn id="67" xr3:uid="{56DC555E-518D-4235-BFD8-B8A8584EE11B}" name="26-Mar" dataDxfId="174"/>
    <tableColumn id="68" xr3:uid="{B11B3509-C4D2-46EC-A429-0E887C921D54}" name="27-Mar" dataDxfId="173"/>
    <tableColumn id="69" xr3:uid="{9A961F00-B3A3-490E-8480-8C22A4C7B5A9}" name="28-Mar" dataDxfId="172"/>
    <tableColumn id="70" xr3:uid="{2E11D6B9-BED3-40FD-871D-0A42C90721DF}" name="29-Mar" dataDxfId="171"/>
    <tableColumn id="71" xr3:uid="{F6F187C1-0723-4A86-B98A-059613355D20}" name="30-Mar" dataDxfId="170"/>
    <tableColumn id="72" xr3:uid="{994675DE-2F6A-4093-A788-EE3B3CB0DD82}" name="31-Mar" dataDxfId="169"/>
    <tableColumn id="73" xr3:uid="{F2C72D77-42B8-47B5-B91F-F6511F3740BB}" name="1-Apr" dataDxfId="168"/>
    <tableColumn id="74" xr3:uid="{236679E6-1352-4F45-9208-96B81B053AF6}" name="2-Apr" dataDxfId="167"/>
    <tableColumn id="75" xr3:uid="{4305D3CF-FE38-40BF-BC3E-E98B561598D4}" name="3-Apr" dataDxfId="166"/>
    <tableColumn id="76" xr3:uid="{2F59E173-457D-47C2-9873-FD70A7966D03}" name="4-Apr" dataDxfId="165"/>
    <tableColumn id="77" xr3:uid="{9243341F-842F-4D8E-82DE-166195720242}" name="5-Apr" dataDxfId="164"/>
    <tableColumn id="78" xr3:uid="{A82CE456-0EA1-492A-BEDB-C1CF9BAFC332}" name="6-Apr" dataDxfId="163"/>
    <tableColumn id="79" xr3:uid="{EFC8E6E4-BA64-42E7-84C7-1622E0235B51}" name="7-Apr" dataDxfId="162"/>
    <tableColumn id="80" xr3:uid="{67B26FC7-A924-4F2F-876B-176764018854}" name="8-Apr" dataDxfId="161"/>
    <tableColumn id="81" xr3:uid="{D44FAD8E-F8DB-4EA8-A42F-2E5E9D9391DC}" name="9-Apr" dataDxfId="160"/>
    <tableColumn id="82" xr3:uid="{87501603-A939-4202-A876-F714BC4FD07D}" name="10-Apr"/>
    <tableColumn id="83" xr3:uid="{FB6F0934-E65D-48D4-8FD4-E9EB7E68A530}" name="11-Apr"/>
    <tableColumn id="84" xr3:uid="{CFDA6BBF-6B2C-41B8-8353-4D2908123C46}" name="12-Apr"/>
    <tableColumn id="85" xr3:uid="{06314973-2157-46CE-A917-C92C3090733B}" name="13-Apr"/>
    <tableColumn id="86" xr3:uid="{F806ADCA-D606-4679-83B9-3F3BEBC83349}" name="14-Apr"/>
    <tableColumn id="87" xr3:uid="{53BEADDE-05F9-4C2B-ADBC-9FC571220D5F}" name="15-Apr"/>
    <tableColumn id="88" xr3:uid="{B189766F-8D06-4A90-B984-CE9F67675DB9}" name="16-Apr"/>
    <tableColumn id="89" xr3:uid="{41E2C6B3-1425-4ACF-8234-1D0EBC9B4475}" name="17-Apr"/>
    <tableColumn id="90" xr3:uid="{DE52EB6C-DCE0-483E-BF6A-36276E7CB19B}" name="18-Apr"/>
    <tableColumn id="91" xr3:uid="{E244AA9B-8B29-4122-AE53-700CA2ADC5CC}" name="19-Apr"/>
    <tableColumn id="92" xr3:uid="{BC99CF40-2F0A-4978-97D9-D28A0470E3A0}" name="20-Apr"/>
    <tableColumn id="93" xr3:uid="{E4CB93E1-1DF2-46B5-A8C5-ED431068836E}" name="21-Apr"/>
    <tableColumn id="94" xr3:uid="{3FB30769-4467-486A-B338-41F8F070EA67}" name="22-Apr"/>
    <tableColumn id="95" xr3:uid="{97CC0FF5-52F7-44E6-9E49-9B5901D7FC4A}" name="23-Apr"/>
    <tableColumn id="96" xr3:uid="{82F0C6E6-0AE8-4F18-AAC8-13BFF9920AB9}" name="24-Apr"/>
    <tableColumn id="97" xr3:uid="{1192B7C3-FB5F-4D66-9039-9E9CE2A400F1}" name="25-Apr"/>
    <tableColumn id="98" xr3:uid="{561EF545-FD4B-4685-8AE3-8B165A5FD522}" name="26-Apr"/>
    <tableColumn id="99" xr3:uid="{06B2F7CF-821E-4B50-A065-19CDB4852448}" name="27-Apr"/>
    <tableColumn id="100" xr3:uid="{4661FB70-693D-4F2E-ABB0-5F8FB7B2046F}" name="28-Apr"/>
    <tableColumn id="101" xr3:uid="{5A3C74DB-CE13-449D-AE7F-C34FB619C093}" name="29-Apr"/>
    <tableColumn id="102" xr3:uid="{39D4EE82-7B2C-430F-9405-317A836EDB34}" name="30-Apr"/>
    <tableColumn id="103" xr3:uid="{8CA30912-4AF9-4F96-BF8F-EC3B1402D41E}" name="1-May"/>
    <tableColumn id="104" xr3:uid="{46B8C72E-887E-4BE4-BFC1-28BEFDB6C794}" name="2-May"/>
    <tableColumn id="105" xr3:uid="{FBDCB2D4-249D-4DBC-BBE7-0C1C6CDDA5F4}" name="3-May"/>
    <tableColumn id="106" xr3:uid="{C0B50FE9-B7BD-4CF5-A7F2-683E5B60B1E5}" name="4-May"/>
    <tableColumn id="107" xr3:uid="{8B021D74-0DBB-49AB-A3E5-4397D5CC7D11}" name="5-May"/>
    <tableColumn id="108" xr3:uid="{FD352799-5E19-4966-BE5E-4896C742259D}" name="6-May"/>
    <tableColumn id="109" xr3:uid="{9CA25532-089B-4AAD-9D8B-4DECCE43248B}" name="7-May"/>
    <tableColumn id="110" xr3:uid="{DF30BFC3-4393-43D2-BF44-D56253B3D241}" name="8-May"/>
    <tableColumn id="111" xr3:uid="{12DC3620-0E6F-46D0-97F7-B1088DC1E426}" name="9-May"/>
    <tableColumn id="134" xr3:uid="{22B2FCBE-BC67-42F1-812E-B159081702FA}" name="10-May"/>
    <tableColumn id="135" xr3:uid="{F07E5A1E-0428-41DA-9A1F-0DA00B16094B}" name="11-May"/>
    <tableColumn id="136" xr3:uid="{9FBF6532-E674-4FFB-BB76-814ED656BCF3}" name="12-May"/>
    <tableColumn id="137" xr3:uid="{66737286-A8F5-43CE-83D8-05D9B126D6BF}" name="13-May"/>
    <tableColumn id="138" xr3:uid="{E69DAB3F-BD51-4ECB-A1A3-D52B07B0EE47}" name="14-May"/>
    <tableColumn id="139" xr3:uid="{A24E6CFF-02DA-45B6-99C5-14148355BDC5}" name="15-May"/>
    <tableColumn id="140" xr3:uid="{5E99B1AE-E2B0-4B7E-902D-B5305A42200D}" name="16-May"/>
    <tableColumn id="141" xr3:uid="{BBF0DD41-9B15-4051-8A84-C6350189E374}" name="17-May"/>
    <tableColumn id="142" xr3:uid="{EA12F8FA-0178-48A5-B64F-0B4E209ECFE2}" name="18-May"/>
    <tableColumn id="143" xr3:uid="{AA523C0A-793D-4DB7-AEB7-88C47EC4AE75}" name="19-May"/>
    <tableColumn id="144" xr3:uid="{2E250A40-213A-48D0-A5E6-0291A93AA89B}" name="20-May"/>
    <tableColumn id="145" xr3:uid="{154EC9A9-06FC-41C0-AF9F-6CE7831A68F6}" name="21-May"/>
    <tableColumn id="146" xr3:uid="{CE24029B-AED7-4B75-98F2-9B4548636C29}" name="22-May"/>
    <tableColumn id="147" xr3:uid="{DFE95EEE-1BBE-424E-86DB-3249C9E2459E}" name="23-May"/>
    <tableColumn id="148" xr3:uid="{23974BA1-F16A-49D8-8685-46C1B16BC2A9}" name="24-May"/>
    <tableColumn id="149" xr3:uid="{2BE3E746-AB9B-4BC2-890B-2EE1A01ACF7B}" name="25-May"/>
    <tableColumn id="150" xr3:uid="{366B18C9-BF3B-4684-A405-7FC73A460268}" name="26-May"/>
    <tableColumn id="151" xr3:uid="{C8A6FDC6-6B12-4A94-8274-8DD4F6CE5CEC}" name="27-May"/>
    <tableColumn id="152" xr3:uid="{DA48D09B-EAF1-4CBE-8086-CA7BA68B0163}" name="28-May"/>
    <tableColumn id="153" xr3:uid="{0E7076CC-5891-4F78-B183-57A08A60FF47}" name="29-May"/>
    <tableColumn id="154" xr3:uid="{86778CAF-4742-4F33-9F82-9D6F589F425D}" name="30-May"/>
    <tableColumn id="155" xr3:uid="{C4DF4A7A-57EF-4489-9C48-75F5863FA081}" name="31-May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61921CA-3BCD-45E1-86C6-B187D95BF47D}" name="md" displayName="md" ref="A6:BQ32" totalsRowShown="0">
  <tableColumns count="69">
    <tableColumn id="1" xr3:uid="{068940A6-6829-484A-96AE-69D1D863098A}" name="county" dataDxfId="159"/>
    <tableColumn id="2" xr3:uid="{98B06923-B665-44FB-9D4C-EC645776A5BE}" name="FIPS" dataDxfId="158"/>
    <tableColumn id="67" xr3:uid="{99D470F9-8EA1-4C62-91AE-00248DC05752}" name="26-Mar"/>
    <tableColumn id="68" xr3:uid="{2DA0F8D9-8B7F-4D19-A9B4-B6D2050FDE03}" name="27-Mar"/>
    <tableColumn id="69" xr3:uid="{252EC233-C118-46A1-94B6-EA5E71871C0C}" name="28-Mar"/>
    <tableColumn id="70" xr3:uid="{27856CF0-C6F7-4821-A63C-F29701395A26}" name="29-Mar"/>
    <tableColumn id="71" xr3:uid="{D9D662B8-89B9-44B8-B171-543A8547FCA7}" name="30-Mar"/>
    <tableColumn id="72" xr3:uid="{4B914B4D-8B5E-449D-A487-E613921E541C}" name="31-Mar"/>
    <tableColumn id="73" xr3:uid="{C9C91251-2CBC-4493-84D6-9B855DD82BB7}" name="1-Apr"/>
    <tableColumn id="74" xr3:uid="{A3B01492-682E-4B4A-8425-605BADB32B44}" name="2-Apr"/>
    <tableColumn id="75" xr3:uid="{18EF2503-892C-49FF-B194-D8FFB877151A}" name="3-Apr"/>
    <tableColumn id="76" xr3:uid="{B02496CA-252F-4243-8606-61CD3D0C8F4A}" name="4-Apr"/>
    <tableColumn id="77" xr3:uid="{0D3D4F8A-0C57-46F3-A655-8A7F033F4809}" name="5-Apr"/>
    <tableColumn id="78" xr3:uid="{D9D322BC-F4B8-4F2C-A528-4F566EFBBCCC}" name="6-Apr"/>
    <tableColumn id="79" xr3:uid="{74E20EDC-5367-4C68-8444-53A57949BE47}" name="7-Apr"/>
    <tableColumn id="80" xr3:uid="{C249CBF6-7206-49B1-8442-26892E1ED0C3}" name="8-Apr"/>
    <tableColumn id="81" xr3:uid="{1A433EA8-1EE4-4D5E-8962-369C2E95AEBD}" name="9-Apr"/>
    <tableColumn id="82" xr3:uid="{8EB57EAB-D5D8-4743-B966-10CE14B2D611}" name="10-Apr"/>
    <tableColumn id="83" xr3:uid="{052AEEB2-8A81-4998-AD78-AD2565F1ACB9}" name="11-Apr"/>
    <tableColumn id="84" xr3:uid="{76D9E216-4074-46BA-9640-4E3EC9FDF63B}" name="12-Apr"/>
    <tableColumn id="85" xr3:uid="{E1484545-ADFC-461F-9E60-29AB9083EB85}" name="13-Apr"/>
    <tableColumn id="86" xr3:uid="{D0A79552-75EC-476D-B2DA-9BCBAED87447}" name="14-Apr"/>
    <tableColumn id="87" xr3:uid="{299AE873-2BC0-420D-97B6-4654D0F3F8B3}" name="15-Apr"/>
    <tableColumn id="88" xr3:uid="{FB280960-02C0-4602-A7E4-1AF202CA7DFF}" name="16-Apr"/>
    <tableColumn id="89" xr3:uid="{42E394D6-63BB-4E7A-BA38-D4007398B61B}" name="17-Apr"/>
    <tableColumn id="90" xr3:uid="{18E6E5AD-5198-4312-909C-87B9EBD9D132}" name="18-Apr"/>
    <tableColumn id="91" xr3:uid="{785BE239-649B-4263-A4CE-D1FF7D1AAF00}" name="19-Apr"/>
    <tableColumn id="92" xr3:uid="{31022263-7BBD-43A2-AA62-0EDF6E5DE43B}" name="20-Apr"/>
    <tableColumn id="93" xr3:uid="{B96B6241-369B-45AA-A68B-96A8F8ED5424}" name="21-Apr"/>
    <tableColumn id="94" xr3:uid="{A0AF4E7D-90A2-4B7E-8998-5B98B13FCD2C}" name="22-Apr"/>
    <tableColumn id="95" xr3:uid="{34FAD2A0-1513-43EC-992A-9AA3B30C9072}" name="23-Apr"/>
    <tableColumn id="96" xr3:uid="{9E9BC0D0-CD6D-4219-8523-7ED351262339}" name="24-Apr"/>
    <tableColumn id="97" xr3:uid="{F22632EE-B18F-4E34-A868-61FE23CA4121}" name="25-Apr"/>
    <tableColumn id="98" xr3:uid="{B6E5940D-A893-40ED-8F58-A63E491AF98F}" name="26-Apr"/>
    <tableColumn id="99" xr3:uid="{292F3F4D-5FA2-4A0F-82C8-4E89A28DA3E0}" name="27-Apr"/>
    <tableColumn id="100" xr3:uid="{BE4D9009-4A55-4DDF-87F2-938C2E5B56DC}" name="28-Apr"/>
    <tableColumn id="101" xr3:uid="{85C94F0A-9A61-4303-97A4-133CD7D6D900}" name="29-Apr"/>
    <tableColumn id="102" xr3:uid="{362B4606-DABB-4EF1-9BD7-5F05C9F1BE97}" name="30-Apr"/>
    <tableColumn id="103" xr3:uid="{72395479-34C5-48EA-A4F4-D772D9A0FA25}" name="1-May"/>
    <tableColumn id="104" xr3:uid="{725688C9-B5E3-4973-9D77-C79B632FFFFD}" name="2-May"/>
    <tableColumn id="105" xr3:uid="{7A665108-7661-4B81-8760-3F28DC826B14}" name="3-May"/>
    <tableColumn id="106" xr3:uid="{C3E6CB0E-4D9B-476F-91B8-67F0AE8F5557}" name="4-May"/>
    <tableColumn id="107" xr3:uid="{04C6DCB6-83CB-4DD2-8D6A-C8313FBD114C}" name="5-May"/>
    <tableColumn id="108" xr3:uid="{793254A9-60F7-443B-9616-0077D41A0615}" name="6-May"/>
    <tableColumn id="109" xr3:uid="{5FDAAEF1-17D2-4EB9-A0B1-AD344BA336F5}" name="7-May"/>
    <tableColumn id="110" xr3:uid="{BBB370BA-5E78-40A6-80B2-4D4FF589D7C0}" name="8-May"/>
    <tableColumn id="111" xr3:uid="{C7563FEC-0D12-4546-8510-1CF7C4E2FCA0}" name="9-May"/>
    <tableColumn id="134" xr3:uid="{130F8903-40FE-4AFE-8593-DAF6FC35C13D}" name="10-May"/>
    <tableColumn id="135" xr3:uid="{B8D916B8-3787-4BF2-BE4B-0FA5AD1F130C}" name="11-May"/>
    <tableColumn id="136" xr3:uid="{DC4DD78B-8378-4E88-954E-17785F211DE2}" name="12-May"/>
    <tableColumn id="137" xr3:uid="{EC72CA7D-639C-4F57-BB68-B3D3F7DD5EA9}" name="13-May"/>
    <tableColumn id="138" xr3:uid="{168FDC7B-0189-4C62-966B-5D503106AD27}" name="14-May"/>
    <tableColumn id="139" xr3:uid="{E1A984E0-FBFF-40B0-80D8-224F79C60F37}" name="15-May"/>
    <tableColumn id="140" xr3:uid="{19992ADF-45F9-4DD0-AAAE-3DD865303FF1}" name="16-May"/>
    <tableColumn id="141" xr3:uid="{CC92C496-BFBC-4086-B5AC-2E8B5EEDDEB8}" name="17-May"/>
    <tableColumn id="142" xr3:uid="{E5720EE3-A674-4075-811C-74074050D7F2}" name="18-May"/>
    <tableColumn id="143" xr3:uid="{4C3CCDFE-723E-4A43-B8C6-6CED1592A6A4}" name="19-May"/>
    <tableColumn id="144" xr3:uid="{E6306878-61F9-40A9-A8B7-CD312420AED3}" name="20-May"/>
    <tableColumn id="145" xr3:uid="{05943A52-5F6D-4C9F-A8F9-0365FFFCD3CF}" name="21-May"/>
    <tableColumn id="146" xr3:uid="{5EA2B2E5-F6E9-400E-A4E0-680FE11DD929}" name="22-May"/>
    <tableColumn id="147" xr3:uid="{BDB0763B-CAB7-44BB-B746-EB296926091F}" name="23-May"/>
    <tableColumn id="148" xr3:uid="{4B43ABFA-FAD6-4A2D-98D1-7487C8E31F3A}" name="24-May"/>
    <tableColumn id="149" xr3:uid="{36FFE87D-F53A-475F-8439-9BDDE5486D2A}" name="25-May"/>
    <tableColumn id="150" xr3:uid="{E98E8062-CDCF-45DB-9A8D-E659B6ED496A}" name="26-May"/>
    <tableColumn id="151" xr3:uid="{BF86484F-701F-494D-964E-90BF014128C9}" name="27-May"/>
    <tableColumn id="152" xr3:uid="{975F5144-0A99-48D3-A0AD-CC57D6AE5F8A}" name="28-May"/>
    <tableColumn id="153" xr3:uid="{6FBD534C-4453-4F2C-AAE3-C04C500C0C50}" name="29-May"/>
    <tableColumn id="154" xr3:uid="{071CEF61-02B5-4B1E-9E0C-BC4FA42CF95D}" name="30-May"/>
    <tableColumn id="155" xr3:uid="{ED20EE58-CF86-4C65-A841-9101C2D4F42A}" name="31-May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A2AD35F-60C9-437C-AA7B-C217E8DC7927}" name="va" displayName="va" ref="B6:BT140" totalsRowShown="0">
  <tableColumns count="71">
    <tableColumn id="54" xr3:uid="{F1106E80-B529-4637-9194-7C9771A7B601}" name="Locality" dataDxfId="157"/>
    <tableColumn id="1" xr3:uid="{179FB13D-5548-4710-AF18-46935F888BFD}" name="idx" dataDxfId="156"/>
    <tableColumn id="2" xr3:uid="{C0D66142-D221-4FA3-A5FB-E99400CCE2A8}" name="FIPS"/>
    <tableColumn id="5" xr3:uid="{8F6126EE-1EBF-49BF-BDC7-699B4ED90A6F}" name="25-Mar" dataDxfId="155"/>
    <tableColumn id="6" xr3:uid="{AE396216-533F-4C0B-B4EC-F4652803C9BC}" name="26-Mar" dataDxfId="154"/>
    <tableColumn id="30" xr3:uid="{EB534D48-6A11-43DB-B9A0-4420A0A688CF}" name="27-Mar"/>
    <tableColumn id="31" xr3:uid="{BFD96346-A4D2-42DF-B1D4-777D3555AEDC}" name="28-Mar"/>
    <tableColumn id="32" xr3:uid="{02DCCD2B-3EDF-4C63-B217-1513E5D52F49}" name="29-Mar"/>
    <tableColumn id="33" xr3:uid="{B647C2DB-44DA-45F8-868C-006FCFF81851}" name="30-Mar"/>
    <tableColumn id="34" xr3:uid="{4DD4CCD4-6BBC-4959-858D-E034BD9FCF4E}" name="31-Mar"/>
    <tableColumn id="35" xr3:uid="{710AD882-A207-4FE8-ACF3-F2F8BA9A6CB9}" name="1-Apr"/>
    <tableColumn id="36" xr3:uid="{8AF6C9A7-9AE5-413C-B9C7-1BA320DD1E70}" name="2-Apr"/>
    <tableColumn id="37" xr3:uid="{84DD61DD-21E7-48FA-AE1D-853B51E4325F}" name="3-Apr"/>
    <tableColumn id="38" xr3:uid="{31D4C242-74FE-48FB-8A46-E0E208BF6237}" name="4-Apr"/>
    <tableColumn id="39" xr3:uid="{41C1AA25-AF40-473A-A380-7357134FDC51}" name="5-Apr"/>
    <tableColumn id="40" xr3:uid="{43232CA9-CBCA-43BB-A240-DFB152852D29}" name="6-Apr"/>
    <tableColumn id="41" xr3:uid="{6CD2076E-888A-4747-9217-75C19C7145D6}" name="7-Apr"/>
    <tableColumn id="42" xr3:uid="{7A68DB62-A68F-4ED7-B415-FC238125179A}" name="8-Apr"/>
    <tableColumn id="43" xr3:uid="{17E19AD7-3CE0-439C-8BB3-7584462FE4CE}" name="9-Apr"/>
    <tableColumn id="44" xr3:uid="{AE8242DB-4E47-4C6E-ACC1-163E6D068D01}" name="10-Apr"/>
    <tableColumn id="45" xr3:uid="{1581FC1D-EA62-46A7-8A42-E760201F241F}" name="11-Apr"/>
    <tableColumn id="46" xr3:uid="{D3377185-8CCD-4D2F-ADF4-170EB4014FFD}" name="12-Apr"/>
    <tableColumn id="47" xr3:uid="{C9554748-4C95-47AD-8512-B8FF010622E3}" name="13-Apr"/>
    <tableColumn id="48" xr3:uid="{96D82D3E-C5A7-4F16-A22B-544B53878106}" name="14-Apr"/>
    <tableColumn id="49" xr3:uid="{F54516C8-C3D6-4FC4-9D23-CB5E777912A2}" name="15-Apr"/>
    <tableColumn id="50" xr3:uid="{A913AD5C-63F0-442F-A12C-5BA34DD96B1D}" name="16-Apr"/>
    <tableColumn id="51" xr3:uid="{6F7A5C56-E7F8-48D7-9E5B-785C05D40530}" name="17-Apr"/>
    <tableColumn id="52" xr3:uid="{F6EE349E-034F-42B3-B363-3F627921E03B}" name="18-Apr"/>
    <tableColumn id="53" xr3:uid="{AA4CC47F-87B5-493E-86AD-F1B1D014A716}" name="19-Apr"/>
    <tableColumn id="22" xr3:uid="{25E45B1C-9DE0-4C0B-B08F-EEC1B6E6A190}" name="20-Apr"/>
    <tableColumn id="23" xr3:uid="{29BBB4AA-BA54-46FE-BC98-EAA6569F6711}" name="21-Apr"/>
    <tableColumn id="24" xr3:uid="{C40063D8-6BDE-4977-A6B8-51573DC3514A}" name="22-Apr"/>
    <tableColumn id="25" xr3:uid="{87A55E07-8DC2-4250-B2AC-8CAAD056A7BD}" name="23-Apr"/>
    <tableColumn id="26" xr3:uid="{51A6C90B-F663-49DF-8756-0D5485113504}" name="24-Apr"/>
    <tableColumn id="27" xr3:uid="{864BBB79-62D2-46DC-AF39-E5560DFFE3A0}" name="25-Apr"/>
    <tableColumn id="28" xr3:uid="{2160448A-8AA9-4500-B547-259004950EC3}" name="26-Apr"/>
    <tableColumn id="29" xr3:uid="{B1423FE8-5765-4564-8A99-C555EDC67FC3}" name="27-Apr"/>
    <tableColumn id="14" xr3:uid="{931C9FF0-CE72-4986-AB3C-61DDE25CFE49}" name="28-Apr"/>
    <tableColumn id="15" xr3:uid="{560E7F72-51B1-4C5F-95FE-63CF3E8E2794}" name="29-Apr"/>
    <tableColumn id="16" xr3:uid="{F8B3CCD5-3D54-413E-929A-BEDBAC58A2A8}" name="30-Apr"/>
    <tableColumn id="17" xr3:uid="{4E129CE2-E4ED-40B7-AC15-B4A7CFD48C7F}" name="1-May"/>
    <tableColumn id="18" xr3:uid="{98EB8671-402A-4C78-839A-639722CFA581}" name="2-May"/>
    <tableColumn id="19" xr3:uid="{0CC0D4E7-CCC7-4E1F-BC15-06E418528174}" name="3-May"/>
    <tableColumn id="20" xr3:uid="{22FE94A8-4038-4D26-A539-3C092A9384FF}" name="4-May"/>
    <tableColumn id="21" xr3:uid="{6D44EE4C-7066-4AAA-8B92-8760453E38A9}" name="5-May"/>
    <tableColumn id="10" xr3:uid="{3F0334C4-6A91-478B-A634-636B95D108EE}" name="6-May"/>
    <tableColumn id="11" xr3:uid="{5C233797-D743-4679-B6A3-D8E000188504}" name="7-May"/>
    <tableColumn id="12" xr3:uid="{E7A35A2C-BB54-4BBE-A4D4-A86554592E67}" name="8-May"/>
    <tableColumn id="13" xr3:uid="{41DD8AFD-DCC6-4353-A916-7AA4BCB1CDEF}" name="9-May"/>
    <tableColumn id="8" xr3:uid="{72EDC7AD-F866-43C5-ABD2-07627508305B}" name="10-May"/>
    <tableColumn id="9" xr3:uid="{3C6092FF-79B3-40E5-BBCC-CD4BE466DE38}" name="11-May"/>
    <tableColumn id="7" xr3:uid="{062B0B37-A962-479B-AC96-02B6689F4535}" name="12-May"/>
    <tableColumn id="4" xr3:uid="{910958AD-E4DD-491A-B9E5-B3A6FDAABDFA}" name="13-May"/>
    <tableColumn id="55" xr3:uid="{CC154C24-4741-44B2-8A33-29B7C7428888}" name="14-May"/>
    <tableColumn id="56" xr3:uid="{39687DBB-D034-4F5D-ADB0-5837ECE3E343}" name="15-May"/>
    <tableColumn id="57" xr3:uid="{9DA6E939-179F-432A-ACC4-65D104ED12AF}" name="16-May"/>
    <tableColumn id="58" xr3:uid="{FE321697-D446-4B4A-B472-DADC5BD2774E}" name="17-May"/>
    <tableColumn id="59" xr3:uid="{2C846A82-53F8-416E-BF6D-07423CF3CCAE}" name="18-May"/>
    <tableColumn id="60" xr3:uid="{3D585644-D585-4620-BC2A-ACF8D5C537A7}" name="19-May"/>
    <tableColumn id="61" xr3:uid="{44281E8A-2859-4CD7-BA3F-1DDB1355A84B}" name="20-May"/>
    <tableColumn id="62" xr3:uid="{18971067-F9E8-467C-9302-2EE36CDF69E2}" name="21-May"/>
    <tableColumn id="63" xr3:uid="{077D9589-6B8A-4BE6-8425-281740FAA508}" name="22-May"/>
    <tableColumn id="64" xr3:uid="{3074725C-518C-445C-91C7-E8F5DE911C4A}" name="23-May"/>
    <tableColumn id="65" xr3:uid="{3FCEE34F-49B6-4912-89B9-B3E9C0D6C386}" name="24-May"/>
    <tableColumn id="66" xr3:uid="{B92D15D3-0254-417B-86EC-19164D0B53C1}" name="25-May"/>
    <tableColumn id="67" xr3:uid="{33E8CDF7-9D1B-4628-8E13-2CDB2C01747F}" name="26-May"/>
    <tableColumn id="68" xr3:uid="{4E3C4720-79B8-46CF-B07B-1CA9D47EFC4D}" name="27-May"/>
    <tableColumn id="69" xr3:uid="{F49DB040-79E9-487C-9B3E-044D9476F1CB}" name="28-May"/>
    <tableColumn id="70" xr3:uid="{150F6AD8-11E9-40A6-A57F-463E6449E486}" name="29-May"/>
    <tableColumn id="71" xr3:uid="{A8CA5FBF-8B8A-43B7-BC91-EBE033C8195C}" name="30-May"/>
    <tableColumn id="72" xr3:uid="{0A403ED2-B5C4-46B4-9A74-05812F05C6A4}" name="31-May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080BCAC-226C-4741-8962-D600DA1B4F9A}" name="delta_dc" displayName="delta_dc" ref="A10:CC19" totalsRowShown="0">
  <tableColumns count="81">
    <tableColumn id="1" xr3:uid="{F015483D-A3CB-40B4-9CDD-449E8F4C8296}" name="ward" dataDxfId="153">
      <calculatedColumnFormula>dc!A7</calculatedColumnFormula>
    </tableColumn>
    <tableColumn id="3" xr3:uid="{40A88B97-F788-4D68-AB57-00D7DFC357F6}" name="13-Mar" dataDxfId="152"/>
    <tableColumn id="4" xr3:uid="{C221E859-7CFC-4F10-90F8-CC41B06E11E7}" name="14-Mar" dataDxfId="151"/>
    <tableColumn id="5" xr3:uid="{134F3BEB-EF85-446C-867F-A90E68BD0D3A}" name="15-Mar" dataDxfId="150"/>
    <tableColumn id="6" xr3:uid="{0835E06F-45A7-4BC5-BB6C-2B382962C144}" name="16-Mar" dataDxfId="149"/>
    <tableColumn id="11" xr3:uid="{1DBB76C8-C464-4DE0-A041-BA8E60E30050}" name="17-Mar" dataDxfId="148"/>
    <tableColumn id="12" xr3:uid="{862C44EA-A653-4833-B3DD-B1F758E46328}" name="18-Mar" dataDxfId="147"/>
    <tableColumn id="13" xr3:uid="{6309EDBF-F1BB-43AB-90DF-0EAA9B06240A}" name="19-Mar" dataDxfId="146"/>
    <tableColumn id="14" xr3:uid="{8AF432DE-4F3E-404B-9E60-928CF438D6A3}" name="20-Mar" dataDxfId="145"/>
    <tableColumn id="7" xr3:uid="{3C7A212A-F35E-4E4F-BDC6-0ADE4EAD793E}" name="21-Mar" dataDxfId="144"/>
    <tableColumn id="8" xr3:uid="{EEA313A8-050D-4BF0-B776-1E68081EB3A5}" name="22-Mar" dataDxfId="143"/>
    <tableColumn id="9" xr3:uid="{BEEC74F4-4974-4A44-A664-DF3B29FF3DFE}" name="23-Mar" dataDxfId="142"/>
    <tableColumn id="15" xr3:uid="{D8EDB7DF-37E1-4140-9A62-FF01D663B89D}" name="24-Mar" dataDxfId="141"/>
    <tableColumn id="10" xr3:uid="{4FF94742-1783-4ED2-8BA7-661ECE7030B3}" name="25-Mar" dataDxfId="140"/>
    <tableColumn id="67" xr3:uid="{376B1CFE-5BBA-4855-8448-90F5549EF0E0}" name="26-Mar"/>
    <tableColumn id="68" xr3:uid="{B8706581-4F2D-4EED-84B4-E1A90FCCBC9E}" name="27-Mar"/>
    <tableColumn id="69" xr3:uid="{EDC5852A-6568-4E3F-9F2F-0D3D3A22D39A}" name="28-Mar"/>
    <tableColumn id="70" xr3:uid="{BF0F6EA4-D03C-4B39-B744-A10BFAA808B6}" name="29-Mar"/>
    <tableColumn id="71" xr3:uid="{6EB11E5A-C3AA-4AD8-8662-DC535BE6403E}" name="30-Mar"/>
    <tableColumn id="72" xr3:uid="{59784BA3-1B79-4BA6-9B04-532097E0A8B9}" name="31-Mar"/>
    <tableColumn id="73" xr3:uid="{80588F27-312F-4CA9-8F43-744439C924D9}" name="1-Apr" dataDxfId="139">
      <calculatedColumnFormula>MAX(0,(dc!U7-dc!T7))</calculatedColumnFormula>
    </tableColumn>
    <tableColumn id="74" xr3:uid="{84813A08-755C-4060-8A53-4CAD927C68AF}" name="2-Apr">
      <calculatedColumnFormula>MAX(0,(dc!V7-dc!U7))</calculatedColumnFormula>
    </tableColumn>
    <tableColumn id="75" xr3:uid="{E00037B6-018B-49F5-B324-62C8D0D14D58}" name="3-Apr">
      <calculatedColumnFormula>MAX(0,(dc!W7-dc!V7))</calculatedColumnFormula>
    </tableColumn>
    <tableColumn id="76" xr3:uid="{9BA9F5B9-1C47-45AB-B9F0-207190D21715}" name="4-Apr">
      <calculatedColumnFormula>MAX(0,(dc!X7-dc!W7))</calculatedColumnFormula>
    </tableColumn>
    <tableColumn id="77" xr3:uid="{7E11DEFE-29CD-4BBB-B2DA-C4E5A79160B6}" name="5-Apr">
      <calculatedColumnFormula>MAX(0,(dc!Y7-dc!X7))</calculatedColumnFormula>
    </tableColumn>
    <tableColumn id="78" xr3:uid="{776ADA47-2359-4CB6-9A26-53CC1278DEB6}" name="6-Apr">
      <calculatedColumnFormula>MAX(0,(dc!Z7-dc!Y7))</calculatedColumnFormula>
    </tableColumn>
    <tableColumn id="79" xr3:uid="{81B945B4-11D9-48E9-8906-E04FC011B4E3}" name="7-Apr">
      <calculatedColumnFormula>MAX(0,(dc!AA7-dc!Z7))</calculatedColumnFormula>
    </tableColumn>
    <tableColumn id="80" xr3:uid="{8D65A021-82EB-45FF-9C0D-64EDB3B28DB1}" name="8-Apr">
      <calculatedColumnFormula>MAX(0,(dc!AB7-dc!AA7))</calculatedColumnFormula>
    </tableColumn>
    <tableColumn id="81" xr3:uid="{3AFB18ED-F170-48D3-819A-981F66B1492E}" name="9-Apr">
      <calculatedColumnFormula>MAX(0,(dc!AC7-dc!AB7))</calculatedColumnFormula>
    </tableColumn>
    <tableColumn id="82" xr3:uid="{508D0871-7955-4CD9-8B80-6FCD2DF8305C}" name="10-Apr">
      <calculatedColumnFormula>MAX(0,(dc!AD7-dc!AC7))</calculatedColumnFormula>
    </tableColumn>
    <tableColumn id="83" xr3:uid="{1D533AA0-E0A0-42F1-8BDD-657008399B66}" name="11-Apr">
      <calculatedColumnFormula>MAX(0,(dc!AE7-dc!AD7))</calculatedColumnFormula>
    </tableColumn>
    <tableColumn id="84" xr3:uid="{2F5ADE47-C732-4AC7-9FE3-1FDC3AC049B8}" name="12-Apr">
      <calculatedColumnFormula>MAX(0,(dc!AF7-dc!AE7))</calculatedColumnFormula>
    </tableColumn>
    <tableColumn id="85" xr3:uid="{26A02232-FE3E-4D8A-AC99-3B09C87BA730}" name="13-Apr">
      <calculatedColumnFormula>MAX(0,(dc!AG7-dc!AF7))</calculatedColumnFormula>
    </tableColumn>
    <tableColumn id="86" xr3:uid="{6B56D628-12AA-4B26-A9D0-4D19A2C3B914}" name="14-Apr">
      <calculatedColumnFormula>MAX(0,(dc!AH7-dc!AG7))</calculatedColumnFormula>
    </tableColumn>
    <tableColumn id="87" xr3:uid="{88282F48-CF59-42C5-B584-0197E2D33051}" name="15-Apr">
      <calculatedColumnFormula>MAX(0,(dc!AI7-dc!AH7))</calculatedColumnFormula>
    </tableColumn>
    <tableColumn id="88" xr3:uid="{914CB484-C5C8-4F17-98BD-E9B657A85B17}" name="16-Apr">
      <calculatedColumnFormula>MAX(0,(dc!AJ7-dc!AI7))</calculatedColumnFormula>
    </tableColumn>
    <tableColumn id="89" xr3:uid="{FABA2408-7159-4F8A-8BB0-71A3605A3CB0}" name="17-Apr">
      <calculatedColumnFormula>MAX(0,(dc!AK7-dc!AJ7))</calculatedColumnFormula>
    </tableColumn>
    <tableColumn id="90" xr3:uid="{32849F2F-A0ED-4238-B486-AEE82F6F980F}" name="18-Apr">
      <calculatedColumnFormula>MAX(0,(dc!AL7-dc!AK7))</calculatedColumnFormula>
    </tableColumn>
    <tableColumn id="91" xr3:uid="{DB3807D1-F7C1-4ACB-8472-AD08AE8DA9DC}" name="19-Apr">
      <calculatedColumnFormula>MAX(0,(dc!AM7-dc!AL7))</calculatedColumnFormula>
    </tableColumn>
    <tableColumn id="92" xr3:uid="{A743EFD3-D738-48B8-BD8A-7FC68158EAA3}" name="20-Apr">
      <calculatedColumnFormula>MAX(0,(dc!AN7-dc!AM7))</calculatedColumnFormula>
    </tableColumn>
    <tableColumn id="93" xr3:uid="{E575BA59-91D7-4241-9AAB-52591D230208}" name="21-Apr">
      <calculatedColumnFormula>MAX(0,(dc!AO7-dc!AN7))</calculatedColumnFormula>
    </tableColumn>
    <tableColumn id="94" xr3:uid="{7B83BBDC-833A-428C-8900-383935E404D4}" name="22-Apr">
      <calculatedColumnFormula>MAX(0,(dc!AP7-dc!AO7))</calculatedColumnFormula>
    </tableColumn>
    <tableColumn id="95" xr3:uid="{5F17B772-11CF-4027-9274-488D530E3367}" name="23-Apr">
      <calculatedColumnFormula>MAX(0,(dc!AQ7-dc!AP7))</calculatedColumnFormula>
    </tableColumn>
    <tableColumn id="96" xr3:uid="{41381BB4-F3E3-4525-B951-1E4776031DA6}" name="24-Apr">
      <calculatedColumnFormula>MAX(0,(dc!AR7-dc!AQ7))</calculatedColumnFormula>
    </tableColumn>
    <tableColumn id="97" xr3:uid="{D915C535-9A5E-4EDB-90BA-4F9778DDB164}" name="25-Apr">
      <calculatedColumnFormula>MAX(0,(dc!AS7-dc!AR7))</calculatedColumnFormula>
    </tableColumn>
    <tableColumn id="98" xr3:uid="{8D416A1A-DFCF-4A8A-BEB0-0F96435FFD0E}" name="26-Apr">
      <calculatedColumnFormula>MAX(0,(dc!AT7-dc!AS7))</calculatedColumnFormula>
    </tableColumn>
    <tableColumn id="99" xr3:uid="{BA953FA5-59FF-4F75-BA2F-88BF60D372D5}" name="27-Apr">
      <calculatedColumnFormula>MAX(0,(dc!AU7-dc!AT7))</calculatedColumnFormula>
    </tableColumn>
    <tableColumn id="100" xr3:uid="{6AEB5B0E-4A27-458A-AA10-56B209B72733}" name="28-Apr">
      <calculatedColumnFormula>MAX(0,(dc!AV7-dc!AU7))</calculatedColumnFormula>
    </tableColumn>
    <tableColumn id="101" xr3:uid="{55027ECF-5768-4733-ABA0-09DDB7787B83}" name="29-Apr">
      <calculatedColumnFormula>MAX(0,(dc!AW7-dc!AV7))</calculatedColumnFormula>
    </tableColumn>
    <tableColumn id="102" xr3:uid="{242A31FF-2892-409B-B71C-7F26CC95C436}" name="30-Apr">
      <calculatedColumnFormula>MAX(0,(dc!AX7-dc!AW7))</calculatedColumnFormula>
    </tableColumn>
    <tableColumn id="103" xr3:uid="{B8D98A4D-D8B6-4D83-94A5-D6FBA73A7C99}" name="1-May">
      <calculatedColumnFormula>MAX(0,(dc!AY7-dc!AX7))</calculatedColumnFormula>
    </tableColumn>
    <tableColumn id="104" xr3:uid="{DA081CB8-5856-4186-A49C-99E4E9713BC8}" name="2-May">
      <calculatedColumnFormula>MAX(0,(dc!AZ7-dc!AY7))</calculatedColumnFormula>
    </tableColumn>
    <tableColumn id="105" xr3:uid="{7AF41599-8F6C-4ABC-9D1A-FE8F1D168D18}" name="3-May">
      <calculatedColumnFormula>MAX(0,(dc!BA7-dc!AZ7))</calculatedColumnFormula>
    </tableColumn>
    <tableColumn id="106" xr3:uid="{E5F8285B-30FA-4324-8CF2-45EBA9D8D824}" name="4-May">
      <calculatedColumnFormula>MAX(0,(dc!BB7-dc!BA7))</calculatedColumnFormula>
    </tableColumn>
    <tableColumn id="107" xr3:uid="{98AAB5D9-D38C-4B80-A16D-2323618FFFFC}" name="5-May">
      <calculatedColumnFormula>MAX(0,(dc!BC7-dc!BB7))</calculatedColumnFormula>
    </tableColumn>
    <tableColumn id="108" xr3:uid="{FB5ABC8F-A2D5-404A-9699-8DB4615100F8}" name="6-May">
      <calculatedColumnFormula>MAX(0,(dc!BD7-dc!BC7))</calculatedColumnFormula>
    </tableColumn>
    <tableColumn id="109" xr3:uid="{77C1C622-3302-4FDD-88D7-933D8B0D6620}" name="7-May">
      <calculatedColumnFormula>MAX(0,(dc!BE7-dc!BD7))</calculatedColumnFormula>
    </tableColumn>
    <tableColumn id="110" xr3:uid="{8A251431-549E-4109-8B42-680404EA8F9B}" name="8-May">
      <calculatedColumnFormula>MAX(0,(dc!BF7-dc!BE7))</calculatedColumnFormula>
    </tableColumn>
    <tableColumn id="111" xr3:uid="{FA7FE923-38CA-4E3B-A3A7-5BCA91880AF0}" name="9-May">
      <calculatedColumnFormula>MAX(0,(dc!BG7-dc!BF7))</calculatedColumnFormula>
    </tableColumn>
    <tableColumn id="134" xr3:uid="{0BE0FE6E-37CF-4ECC-B235-6BE84886EFA9}" name="10-May">
      <calculatedColumnFormula>MAX(0,(dc!BH7-dc!BG7))</calculatedColumnFormula>
    </tableColumn>
    <tableColumn id="135" xr3:uid="{315F1CCC-EC15-4187-90B5-F70994D06B68}" name="11-May">
      <calculatedColumnFormula>MAX(0,(dc!BI7-dc!BH7))</calculatedColumnFormula>
    </tableColumn>
    <tableColumn id="136" xr3:uid="{5CAC0546-32AF-4813-886A-FDBFC47005D0}" name="12-May">
      <calculatedColumnFormula>MAX(0,(dc!BJ7-dc!BI7))</calculatedColumnFormula>
    </tableColumn>
    <tableColumn id="137" xr3:uid="{078C2CB7-C653-438C-A65A-9FC1F7F21AE4}" name="13-May">
      <calculatedColumnFormula>MAX(0,(dc!BK7-dc!BJ7))</calculatedColumnFormula>
    </tableColumn>
    <tableColumn id="138" xr3:uid="{673110B1-B20B-4CFF-A594-06221D6AEF8B}" name="14-May">
      <calculatedColumnFormula>MAX(0,(dc!BL7-dc!BK7))</calculatedColumnFormula>
    </tableColumn>
    <tableColumn id="139" xr3:uid="{6F5BA952-B50B-45AE-8B3C-362EB540034A}" name="15-May">
      <calculatedColumnFormula>MAX(0,(dc!BM7-dc!BL7))</calculatedColumnFormula>
    </tableColumn>
    <tableColumn id="140" xr3:uid="{F1AA523C-6CE0-4F8E-9012-B4E81BC6F365}" name="16-May">
      <calculatedColumnFormula>MAX(0,(dc!BN7-dc!BM7))</calculatedColumnFormula>
    </tableColumn>
    <tableColumn id="141" xr3:uid="{2FC4EAF8-06AA-4F29-A11E-ED04AD837A95}" name="17-May">
      <calculatedColumnFormula>MAX(0,(dc!BO7-dc!BN7))</calculatedColumnFormula>
    </tableColumn>
    <tableColumn id="142" xr3:uid="{143DDB35-9A67-4F2E-951F-65C003F9A508}" name="18-May">
      <calculatedColumnFormula>MAX(0,(dc!BP7-dc!BO7))</calculatedColumnFormula>
    </tableColumn>
    <tableColumn id="143" xr3:uid="{AE7E5423-82A0-4A2E-989C-08BC7D9ED7B1}" name="19-May">
      <calculatedColumnFormula>MAX(0,(dc!BQ7-dc!BP7))</calculatedColumnFormula>
    </tableColumn>
    <tableColumn id="144" xr3:uid="{3C164DD6-BC7B-4D9F-9A22-8C2B7AEB3D51}" name="20-May">
      <calculatedColumnFormula>MAX(0,(dc!BR7-dc!BQ7))</calculatedColumnFormula>
    </tableColumn>
    <tableColumn id="145" xr3:uid="{83ACD77A-818C-45A9-8C42-84811314BFCE}" name="21-May">
      <calculatedColumnFormula>MAX(0,(dc!BS7-dc!BR7))</calculatedColumnFormula>
    </tableColumn>
    <tableColumn id="146" xr3:uid="{F3DCE954-3292-4265-A20C-FDBF12158D1B}" name="22-May">
      <calculatedColumnFormula>MAX(0,(dc!BT7-dc!BS7))</calculatedColumnFormula>
    </tableColumn>
    <tableColumn id="147" xr3:uid="{65099031-B1E9-4B2E-B8A8-ED343C59A94A}" name="23-May">
      <calculatedColumnFormula>MAX(0,(dc!BU7-dc!BT7))</calculatedColumnFormula>
    </tableColumn>
    <tableColumn id="148" xr3:uid="{75D1E730-5512-42B7-83BE-381A6D3A0EB2}" name="24-May">
      <calculatedColumnFormula>MAX(0,(dc!BV7-dc!BU7))</calculatedColumnFormula>
    </tableColumn>
    <tableColumn id="149" xr3:uid="{CEA52E95-70CB-472A-A4B1-97616C7A6621}" name="25-May">
      <calculatedColumnFormula>MAX(0,(dc!BW7-dc!BV7))</calculatedColumnFormula>
    </tableColumn>
    <tableColumn id="150" xr3:uid="{510F90F7-4254-4E81-821C-73450B8CFA39}" name="26-May">
      <calculatedColumnFormula>MAX(0,(dc!BX7-dc!BW7))</calculatedColumnFormula>
    </tableColumn>
    <tableColumn id="151" xr3:uid="{0A9AD993-AD64-4DC8-B0AA-D8E54B7F5535}" name="27-May">
      <calculatedColumnFormula>MAX(0,(dc!BY7-dc!BX7))</calculatedColumnFormula>
    </tableColumn>
    <tableColumn id="152" xr3:uid="{72770C40-3C8A-464C-AA12-4B454F4CA31D}" name="28-May">
      <calculatedColumnFormula>MAX(0,(dc!BZ7-dc!BY7))</calculatedColumnFormula>
    </tableColumn>
    <tableColumn id="153" xr3:uid="{488F0A4E-CF61-45C7-A04C-2509FAA5AFA2}" name="29-May">
      <calculatedColumnFormula>MAX(0,(dc!CA7-dc!BZ7))</calculatedColumnFormula>
    </tableColumn>
    <tableColumn id="154" xr3:uid="{51AEFDF2-8AC4-49CD-831A-75E56FD3727F}" name="30-May">
      <calculatedColumnFormula>MAX(0,(dc!CB7-dc!CA7))</calculatedColumnFormula>
    </tableColumn>
    <tableColumn id="155" xr3:uid="{17B012AF-629E-4187-99F4-742DCA032821}" name="31-May">
      <calculatedColumnFormula>MAX(0,(dc!CC7-dc!CB7))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416EC88-0BC4-4758-A58D-187F9B999FB7}" name="delta_md" displayName="delta_md" ref="A10:BQ34" totalsRowShown="0">
  <tableColumns count="69">
    <tableColumn id="1" xr3:uid="{BFB3F1B0-DE0E-4A75-8475-0AD52DEC3890}" name="county" dataDxfId="138">
      <calculatedColumnFormula>md!A7</calculatedColumnFormula>
    </tableColumn>
    <tableColumn id="2" xr3:uid="{F9092969-4B66-4A12-8600-89F79D327DA5}" name="FIPS" dataDxfId="137">
      <calculatedColumnFormula>md!B7</calculatedColumnFormula>
    </tableColumn>
    <tableColumn id="67" xr3:uid="{C1AF955F-BEA7-4320-9557-BB3EAECC72AE}" name="26-Mar" dataDxfId="136"/>
    <tableColumn id="68" xr3:uid="{C7FF752A-8DC4-46FC-AF76-F1FF335EB014}" name="27-Mar" dataDxfId="135">
      <calculatedColumnFormula>MAX(0,(md!D7-md!C7))</calculatedColumnFormula>
    </tableColumn>
    <tableColumn id="69" xr3:uid="{CF1FAAB0-7ED6-4840-A066-0E55CBEAF2B0}" name="28-Mar" dataDxfId="134">
      <calculatedColumnFormula>MAX(0,(md!E7-md!D7))</calculatedColumnFormula>
    </tableColumn>
    <tableColumn id="70" xr3:uid="{C6B48FE5-0D82-4E66-879E-AD88448A92B0}" name="29-Mar" dataDxfId="133">
      <calculatedColumnFormula>MAX(0,(md!F7-md!E7))</calculatedColumnFormula>
    </tableColumn>
    <tableColumn id="71" xr3:uid="{2FBAB02E-F400-450D-9DCA-14210AE3DFAC}" name="30-Mar" dataDxfId="132">
      <calculatedColumnFormula>MAX(0,(md!G7-md!F7))</calculatedColumnFormula>
    </tableColumn>
    <tableColumn id="72" xr3:uid="{760DFC79-3F68-4133-AD98-EC55B9CA5B60}" name="31-Mar" dataDxfId="131">
      <calculatedColumnFormula>MAX(0,(md!H7-md!G7))</calculatedColumnFormula>
    </tableColumn>
    <tableColumn id="73" xr3:uid="{3A0DCBAA-0E39-4B12-BA9F-16EC890AE5D7}" name="1-Apr" dataDxfId="130">
      <calculatedColumnFormula>MAX(0,(md!I7-md!H7))</calculatedColumnFormula>
    </tableColumn>
    <tableColumn id="74" xr3:uid="{E675B0EB-5084-45E1-B98F-33BBECE64BCA}" name="2-Apr" dataDxfId="129">
      <calculatedColumnFormula>MAX(0,(md!J7-md!I7))</calculatedColumnFormula>
    </tableColumn>
    <tableColumn id="75" xr3:uid="{7D201D0E-7465-446D-96C8-6369C567BA17}" name="3-Apr" dataDxfId="128">
      <calculatedColumnFormula>MAX(0,(md!K7-md!J7))</calculatedColumnFormula>
    </tableColumn>
    <tableColumn id="76" xr3:uid="{28A6AB08-C7E3-44C7-8A67-CED2B8818875}" name="4-Apr" dataDxfId="127">
      <calculatedColumnFormula>MAX(0,(md!L7-md!K7))</calculatedColumnFormula>
    </tableColumn>
    <tableColumn id="77" xr3:uid="{DA52AE41-91C4-414C-BA03-812FFA287E17}" name="5-Apr" dataDxfId="126">
      <calculatedColumnFormula>MAX(0,(md!M7-md!L7))</calculatedColumnFormula>
    </tableColumn>
    <tableColumn id="78" xr3:uid="{824BC17C-FABA-44FC-8DFD-B7D699B912DA}" name="6-Apr" dataDxfId="125">
      <calculatedColumnFormula>MAX(0,(md!N7-md!M7))</calculatedColumnFormula>
    </tableColumn>
    <tableColumn id="79" xr3:uid="{ADAB64C4-87B8-4E71-A8BD-E5D36D0367A3}" name="7-Apr" dataDxfId="124">
      <calculatedColumnFormula>MAX(0,(md!O7-md!N7))</calculatedColumnFormula>
    </tableColumn>
    <tableColumn id="80" xr3:uid="{EFD25893-57FD-4F2A-B0A8-E74649945105}" name="8-Apr" dataDxfId="123">
      <calculatedColumnFormula>MAX(0,(md!P7-md!O7))</calculatedColumnFormula>
    </tableColumn>
    <tableColumn id="81" xr3:uid="{CD753A3C-95EB-4785-B102-2C58EDAAE5EC}" name="9-Apr" dataDxfId="122">
      <calculatedColumnFormula>MAX(0,(md!Q7-md!P7))</calculatedColumnFormula>
    </tableColumn>
    <tableColumn id="82" xr3:uid="{996C1CCE-574A-49C4-9367-5B6F1CA045CA}" name="10-Apr" dataDxfId="121">
      <calculatedColumnFormula>MAX(0,(md!R7-md!Q7))</calculatedColumnFormula>
    </tableColumn>
    <tableColumn id="83" xr3:uid="{40EF4BBD-F411-43F1-828D-4E3A9F1D9EA2}" name="11-Apr" dataDxfId="120">
      <calculatedColumnFormula>MAX(0,(md!S7-md!R7))</calculatedColumnFormula>
    </tableColumn>
    <tableColumn id="84" xr3:uid="{EB725643-C67D-4404-B5FD-5483B4E84D3F}" name="12-Apr" dataDxfId="119">
      <calculatedColumnFormula>MAX(0,(md!T7-md!S7))</calculatedColumnFormula>
    </tableColumn>
    <tableColumn id="85" xr3:uid="{5DA42EA3-77ED-4135-AFAA-FEFBF6C235B5}" name="13-Apr" dataDxfId="118">
      <calculatedColumnFormula>MAX(0,(md!U7-md!T7))</calculatedColumnFormula>
    </tableColumn>
    <tableColumn id="86" xr3:uid="{1AFEE08F-BD43-43C9-9F4D-D582447F1CBC}" name="14-Apr" dataDxfId="117">
      <calculatedColumnFormula>MAX(0,(md!V7-md!U7))</calculatedColumnFormula>
    </tableColumn>
    <tableColumn id="87" xr3:uid="{8B04386D-D803-4517-ADE6-E3EB36F2B2CB}" name="15-Apr" dataDxfId="116">
      <calculatedColumnFormula>MAX(0,(md!W7-md!V7))</calculatedColumnFormula>
    </tableColumn>
    <tableColumn id="88" xr3:uid="{FB2ACEC4-C503-4985-BABF-2F3493F182BB}" name="16-Apr" dataDxfId="115">
      <calculatedColumnFormula>MAX(0,(md!X7-md!W7))</calculatedColumnFormula>
    </tableColumn>
    <tableColumn id="89" xr3:uid="{7E3C269C-D7EB-4419-9DD2-B9360046FEDD}" name="17-Apr" dataDxfId="114">
      <calculatedColumnFormula>MAX(0,(md!Y7-md!X7))</calculatedColumnFormula>
    </tableColumn>
    <tableColumn id="90" xr3:uid="{54053764-3095-48BD-B0DC-FBAEA597B459}" name="18-Apr" dataDxfId="113">
      <calculatedColumnFormula>MAX(0,(md!Z7-md!Y7))</calculatedColumnFormula>
    </tableColumn>
    <tableColumn id="91" xr3:uid="{4377D20D-95DB-4908-82A3-A401AD129E61}" name="19-Apr" dataDxfId="112">
      <calculatedColumnFormula>MAX(0,(md!AA7-md!Z7))</calculatedColumnFormula>
    </tableColumn>
    <tableColumn id="92" xr3:uid="{51477B52-D4A6-4750-A535-A42BE77C5376}" name="20-Apr" dataDxfId="111">
      <calculatedColumnFormula>MAX(0,(md!AB7-md!AA7))</calculatedColumnFormula>
    </tableColumn>
    <tableColumn id="93" xr3:uid="{6B62D812-8EC8-4A07-BB5C-0289C6388D63}" name="21-Apr" dataDxfId="110">
      <calculatedColumnFormula>MAX(0,(md!AC7-md!AB7))</calculatedColumnFormula>
    </tableColumn>
    <tableColumn id="94" xr3:uid="{13AE0503-9E29-41B3-B0E2-102AAB93EBC2}" name="22-Apr" dataDxfId="109">
      <calculatedColumnFormula>MAX(0,(md!AD7-md!AC7))</calculatedColumnFormula>
    </tableColumn>
    <tableColumn id="95" xr3:uid="{9E427FAC-7198-4707-A673-7D2FBEE0AB05}" name="23-Apr" dataDxfId="108">
      <calculatedColumnFormula>MAX(0,(md!AE7-md!AD7))</calculatedColumnFormula>
    </tableColumn>
    <tableColumn id="96" xr3:uid="{C8AB402E-023F-43C2-9F84-B4F240B82255}" name="24-Apr" dataDxfId="107">
      <calculatedColumnFormula>MAX(0,(md!AF7-md!AE7))</calculatedColumnFormula>
    </tableColumn>
    <tableColumn id="97" xr3:uid="{49FBF307-99EC-4796-AC0B-FDB70D090EB3}" name="25-Apr" dataDxfId="106">
      <calculatedColumnFormula>MAX(0,(md!AG7-md!AF7))</calculatedColumnFormula>
    </tableColumn>
    <tableColumn id="98" xr3:uid="{97545A0F-D8FA-44BB-B126-7C82E5681E5B}" name="26-Apr" dataDxfId="105">
      <calculatedColumnFormula>MAX(0,(md!AH7-md!AG7))</calculatedColumnFormula>
    </tableColumn>
    <tableColumn id="99" xr3:uid="{A1EA2D07-F633-4D36-8126-F070310B936B}" name="27-Apr" dataDxfId="104">
      <calculatedColumnFormula>MAX(0,(md!AI7-md!AH7))</calculatedColumnFormula>
    </tableColumn>
    <tableColumn id="100" xr3:uid="{6A49089B-958E-4670-BEE8-20D140F9DC00}" name="28-Apr" dataDxfId="103">
      <calculatedColumnFormula>MAX(0,(md!AJ7-md!AI7))</calculatedColumnFormula>
    </tableColumn>
    <tableColumn id="101" xr3:uid="{264A9134-7104-4DCB-922F-79C66B81E432}" name="29-Apr" dataDxfId="102">
      <calculatedColumnFormula>MAX(0,(md!AK7-md!AJ7))</calculatedColumnFormula>
    </tableColumn>
    <tableColumn id="102" xr3:uid="{5FDD5894-EE0C-426E-BF3A-4C9D8D68BFA0}" name="30-Apr" dataDxfId="101">
      <calculatedColumnFormula>MAX(0,(md!AL7-md!AK7))</calculatedColumnFormula>
    </tableColumn>
    <tableColumn id="103" xr3:uid="{C43A5B5F-92CE-4F1C-952E-ABD6BB7341CE}" name="1-May" dataDxfId="100">
      <calculatedColumnFormula>MAX(0,(md!AM7-md!AL7))</calculatedColumnFormula>
    </tableColumn>
    <tableColumn id="104" xr3:uid="{50B54D8A-B9E6-4CF6-A7B8-A5AB722D33DA}" name="2-May" dataDxfId="99">
      <calculatedColumnFormula>MAX(0,(md!AN7-md!AM7))</calculatedColumnFormula>
    </tableColumn>
    <tableColumn id="105" xr3:uid="{4B5FB437-BD09-44D9-925C-3E55C876D9CC}" name="3-May" dataDxfId="98">
      <calculatedColumnFormula>MAX(0,(md!AO7-md!AN7))</calculatedColumnFormula>
    </tableColumn>
    <tableColumn id="106" xr3:uid="{379072DC-0CD1-4E06-8C87-08A5F7FF2E05}" name="4-May" dataDxfId="97">
      <calculatedColumnFormula>MAX(0,(md!AP7-md!AO7))</calculatedColumnFormula>
    </tableColumn>
    <tableColumn id="107" xr3:uid="{AEEEFF0B-566B-457E-B205-F55AEB13AD9E}" name="5-May" dataDxfId="96">
      <calculatedColumnFormula>MAX(0,(md!AQ7-md!AP7))</calculatedColumnFormula>
    </tableColumn>
    <tableColumn id="108" xr3:uid="{94C890F0-71FA-4374-8041-A9193FCE4E17}" name="6-May" dataDxfId="95">
      <calculatedColumnFormula>MAX(0,(md!AR7-md!AQ7))</calculatedColumnFormula>
    </tableColumn>
    <tableColumn id="109" xr3:uid="{33E6A0CC-1E42-4A87-B99D-E6A77E72126F}" name="7-May" dataDxfId="94">
      <calculatedColumnFormula>MAX(0,(md!AS7-md!AR7))</calculatedColumnFormula>
    </tableColumn>
    <tableColumn id="110" xr3:uid="{CD2CF375-F2D1-483D-8BD2-30D032E3CD04}" name="8-May" dataDxfId="93">
      <calculatedColumnFormula>MAX(0,(md!AT7-md!AS7))</calculatedColumnFormula>
    </tableColumn>
    <tableColumn id="111" xr3:uid="{E061025C-CDF7-4C91-AF64-42F835C57C96}" name="9-May" dataDxfId="92">
      <calculatedColumnFormula>MAX(0,(md!AU7-md!AT7))</calculatedColumnFormula>
    </tableColumn>
    <tableColumn id="134" xr3:uid="{AE616B94-71FE-467D-86B4-667F51C6B88F}" name="10-May" dataDxfId="91">
      <calculatedColumnFormula>MAX(0,(md!AV7-md!AU7))</calculatedColumnFormula>
    </tableColumn>
    <tableColumn id="135" xr3:uid="{6BB6B4AF-1198-44B7-83CE-176610757419}" name="11-May" dataDxfId="90">
      <calculatedColumnFormula>MAX(0,(md!AW7-md!AV7))</calculatedColumnFormula>
    </tableColumn>
    <tableColumn id="136" xr3:uid="{F8A39F33-5023-41AB-91DB-0BCFDE57C6C1}" name="12-May" dataDxfId="89">
      <calculatedColumnFormula>MAX(0,(md!AX7-md!AW7))</calculatedColumnFormula>
    </tableColumn>
    <tableColumn id="137" xr3:uid="{0676A9AE-3A86-4158-9689-DD58082C1506}" name="13-May" dataDxfId="88">
      <calculatedColumnFormula>MAX(0,(md!AY7-md!AX7))</calculatedColumnFormula>
    </tableColumn>
    <tableColumn id="138" xr3:uid="{BE92BDB9-5A19-4036-B052-510BC75BF308}" name="14-May" dataDxfId="87">
      <calculatedColumnFormula>MAX(0,(md!AZ7-md!AY7))</calculatedColumnFormula>
    </tableColumn>
    <tableColumn id="139" xr3:uid="{131F58F1-2C6B-4B17-ABD9-FC3D31544029}" name="15-May" dataDxfId="86">
      <calculatedColumnFormula>MAX(0,(md!BA7-md!AZ7))</calculatedColumnFormula>
    </tableColumn>
    <tableColumn id="140" xr3:uid="{F9D8DFE8-4BF8-498E-99E2-6B007456B7F4}" name="16-May" dataDxfId="85">
      <calculatedColumnFormula>MAX(0,(md!BB7-md!BA7))</calculatedColumnFormula>
    </tableColumn>
    <tableColumn id="141" xr3:uid="{850888F3-D54B-4B4C-99E1-BA7B9E46EE02}" name="17-May" dataDxfId="84">
      <calculatedColumnFormula>MAX(0,(md!BC7-md!BB7))</calculatedColumnFormula>
    </tableColumn>
    <tableColumn id="142" xr3:uid="{4699F9BE-7F39-4078-AB3E-B50D7A10B837}" name="18-May" dataDxfId="83">
      <calculatedColumnFormula>MAX(0,(md!BD7-md!BC7))</calculatedColumnFormula>
    </tableColumn>
    <tableColumn id="143" xr3:uid="{8BFDF52E-6DAB-4C58-BC98-15836D8A7B57}" name="19-May" dataDxfId="82">
      <calculatedColumnFormula>MAX(0,(md!BE7-md!BD7))</calculatedColumnFormula>
    </tableColumn>
    <tableColumn id="144" xr3:uid="{688B7008-25D3-429E-886B-50AE8A87C074}" name="20-May" dataDxfId="81">
      <calculatedColumnFormula>MAX(0,(md!BF7-md!BE7))</calculatedColumnFormula>
    </tableColumn>
    <tableColumn id="145" xr3:uid="{A7814F0A-A83A-4398-B038-10389D9E6616}" name="21-May" dataDxfId="80">
      <calculatedColumnFormula>MAX(0,(md!BG7-md!BF7))</calculatedColumnFormula>
    </tableColumn>
    <tableColumn id="146" xr3:uid="{E1B45AD0-EC1B-4E08-BFCF-ABEC66AEDA32}" name="22-May" dataDxfId="79">
      <calculatedColumnFormula>MAX(0,(md!BH7-md!BG7))</calculatedColumnFormula>
    </tableColumn>
    <tableColumn id="147" xr3:uid="{2D30F07E-4A4C-44CC-9488-8B6A8CC75726}" name="23-May" dataDxfId="78">
      <calculatedColumnFormula>MAX(0,(md!BI7-md!BH7))</calculatedColumnFormula>
    </tableColumn>
    <tableColumn id="148" xr3:uid="{78F7EC10-89A8-4EEB-9067-BE4A88B0565A}" name="24-May" dataDxfId="77">
      <calculatedColumnFormula>MAX(0,(md!BJ7-md!BI7))</calculatedColumnFormula>
    </tableColumn>
    <tableColumn id="149" xr3:uid="{AC298BAD-F13B-4803-8CBB-7A22C58F269E}" name="25-May" dataDxfId="76">
      <calculatedColumnFormula>MAX(0,(md!BK7-md!BJ7))</calculatedColumnFormula>
    </tableColumn>
    <tableColumn id="150" xr3:uid="{8BCAA082-E4E6-4619-8E56-A97B1FF4DA44}" name="26-May" dataDxfId="75">
      <calculatedColumnFormula>MAX(0,(md!BL7-md!BK7))</calculatedColumnFormula>
    </tableColumn>
    <tableColumn id="151" xr3:uid="{4B648A3F-3FCE-4C12-A50A-9BA09CA2697D}" name="27-May" dataDxfId="74">
      <calculatedColumnFormula>MAX(0,(md!BM7-md!BL7))</calculatedColumnFormula>
    </tableColumn>
    <tableColumn id="152" xr3:uid="{08604342-CE44-4618-A009-2731984B9556}" name="28-May" dataDxfId="73">
      <calculatedColumnFormula>MAX(0,(md!BN7-md!BM7))</calculatedColumnFormula>
    </tableColumn>
    <tableColumn id="153" xr3:uid="{DC12CF48-1275-46AA-8DAC-6A196EDD8425}" name="29-May" dataDxfId="72">
      <calculatedColumnFormula>MAX(0,(md!BO7-md!BN7))</calculatedColumnFormula>
    </tableColumn>
    <tableColumn id="154" xr3:uid="{95A3B7F7-AC6C-4005-9B4D-70C3E3528929}" name="30-May" dataDxfId="71">
      <calculatedColumnFormula>MAX(0,(md!BP7-md!BO7))</calculatedColumnFormula>
    </tableColumn>
    <tableColumn id="155" xr3:uid="{944A9E83-F75D-4D8B-AD2C-0A52AF055690}" name="31-May" dataDxfId="70">
      <calculatedColumnFormula>MAX(0,(md!BQ7-md!BP7))</calculatedColumnFormula>
    </tableColumn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DE4BA6F-093B-443E-8276-7E7D049C5DE1}" name="delta_va" displayName="delta_va" ref="A10:BS143" totalsRowShown="0">
  <tableColumns count="71">
    <tableColumn id="54" xr3:uid="{63B1A33A-0643-4DA3-8D65-E8A8D674C2E1}" name="Locality" dataDxfId="69"/>
    <tableColumn id="1" xr3:uid="{FD33FE71-7C53-4ED0-99A2-CBB9B098FECC}" name="idx" dataDxfId="68"/>
    <tableColumn id="2" xr3:uid="{76548448-4B06-473A-8C19-5749153B6A1D}" name="FIPS"/>
    <tableColumn id="5" xr3:uid="{D127FF93-52D6-4EBE-92DB-D405A7B74D76}" name="25-Mar" dataDxfId="67"/>
    <tableColumn id="6" xr3:uid="{6A775A38-C028-4EC5-8C4E-7EBA81CA3009}" name="26-Mar" dataDxfId="66">
      <calculatedColumnFormula>MAX(0,(va!F7-va!E7))</calculatedColumnFormula>
    </tableColumn>
    <tableColumn id="30" xr3:uid="{273C7511-9B33-45E4-A0E0-0B7D9493A13A}" name="27-Mar" dataDxfId="65">
      <calculatedColumnFormula>MAX(0,(va!G7-va!F7))</calculatedColumnFormula>
    </tableColumn>
    <tableColumn id="31" xr3:uid="{ACC6CBDC-670D-4A3A-BEBD-B09E9FB43BC8}" name="28-Mar" dataDxfId="64">
      <calculatedColumnFormula>MAX(0,(va!H7-va!G7))</calculatedColumnFormula>
    </tableColumn>
    <tableColumn id="32" xr3:uid="{E53ECB20-6303-43A3-938C-9363F2920F4D}" name="29-Mar" dataDxfId="63">
      <calculatedColumnFormula>MAX(0,(va!I7-va!H7))</calculatedColumnFormula>
    </tableColumn>
    <tableColumn id="33" xr3:uid="{4BD36DEA-292C-4095-8245-CFB513181126}" name="30-Mar" dataDxfId="62">
      <calculatedColumnFormula>MAX(0,(va!J7-va!I7))</calculatedColumnFormula>
    </tableColumn>
    <tableColumn id="34" xr3:uid="{F1252424-C6F2-4FD1-A193-AC77B37E1DD7}" name="31-Mar" dataDxfId="61">
      <calculatedColumnFormula>MAX(0,(va!K7-va!J7))</calculatedColumnFormula>
    </tableColumn>
    <tableColumn id="35" xr3:uid="{CD743EF6-E0C5-4901-981D-2F27459CF468}" name="1-Apr" dataDxfId="60">
      <calculatedColumnFormula>MAX(0,(va!L7-va!K7))</calculatedColumnFormula>
    </tableColumn>
    <tableColumn id="36" xr3:uid="{38ED5D84-2B28-479F-8C2D-B040039247F1}" name="2-Apr" dataDxfId="59">
      <calculatedColumnFormula>MAX(0,(va!M7-va!L7))</calculatedColumnFormula>
    </tableColumn>
    <tableColumn id="37" xr3:uid="{CE521412-A311-433D-93C0-63BD7A514269}" name="3-Apr" dataDxfId="58">
      <calculatedColumnFormula>MAX(0,(va!N7-va!M7))</calculatedColumnFormula>
    </tableColumn>
    <tableColumn id="38" xr3:uid="{5D4C35B4-2054-4B4A-80F8-E9361CEA0ACC}" name="4-Apr" dataDxfId="57">
      <calculatedColumnFormula>MAX(0,(va!O7-va!N7))</calculatedColumnFormula>
    </tableColumn>
    <tableColumn id="39" xr3:uid="{10A2F446-2134-49BE-8AEF-2D84D9FA875B}" name="5-Apr" dataDxfId="56">
      <calculatedColumnFormula>MAX(0,(va!P7-va!O7))</calculatedColumnFormula>
    </tableColumn>
    <tableColumn id="40" xr3:uid="{070AE366-CB37-4620-BA0C-1BE4F2C27279}" name="6-Apr" dataDxfId="55">
      <calculatedColumnFormula>MAX(0,(va!Q7-va!P7))</calculatedColumnFormula>
    </tableColumn>
    <tableColumn id="41" xr3:uid="{FBB50AAC-FF54-4926-8A78-E153DAC9F95B}" name="7-Apr" dataDxfId="54">
      <calculatedColumnFormula>MAX(0,(va!R7-va!Q7))</calculatedColumnFormula>
    </tableColumn>
    <tableColumn id="42" xr3:uid="{80F1496C-DB69-4C7F-9B80-445A59EF1B6D}" name="8-Apr" dataDxfId="53">
      <calculatedColumnFormula>MAX(0,(va!S7-va!R7))</calculatedColumnFormula>
    </tableColumn>
    <tableColumn id="43" xr3:uid="{B2D70650-881C-44FB-A51E-6DE0013D50F5}" name="9-Apr" dataDxfId="52">
      <calculatedColumnFormula>MAX(0,(va!T7-va!S7))</calculatedColumnFormula>
    </tableColumn>
    <tableColumn id="44" xr3:uid="{24972282-0E25-4AD5-A741-F9215388ABC2}" name="10-Apr" dataDxfId="51">
      <calculatedColumnFormula>MAX(0,(va!U7-va!T7))</calculatedColumnFormula>
    </tableColumn>
    <tableColumn id="45" xr3:uid="{6D9BB0E2-F429-49ED-BDB5-F356A4DC28CD}" name="11-Apr" dataDxfId="50">
      <calculatedColumnFormula>MAX(0,(va!V7-va!U7))</calculatedColumnFormula>
    </tableColumn>
    <tableColumn id="46" xr3:uid="{B7D6F42A-CE7F-4560-915A-2D75BB5FB9A7}" name="12-Apr" dataDxfId="49">
      <calculatedColumnFormula>MAX(0,(va!W7-va!V7))</calculatedColumnFormula>
    </tableColumn>
    <tableColumn id="47" xr3:uid="{D27C7A8C-BAA4-4A29-97DC-6D26B5399868}" name="13-Apr" dataDxfId="48">
      <calculatedColumnFormula>MAX(0,(va!X7-va!W7))</calculatedColumnFormula>
    </tableColumn>
    <tableColumn id="48" xr3:uid="{F892CCC7-B11E-4EF0-95BE-4BFE027CFFD1}" name="14-Apr" dataDxfId="47">
      <calculatedColumnFormula>MAX(0,(va!Y7-va!X7))</calculatedColumnFormula>
    </tableColumn>
    <tableColumn id="49" xr3:uid="{A3F0E963-9326-4555-ADE5-F4EFB83126F3}" name="15-Apr" dataDxfId="46">
      <calculatedColumnFormula>MAX(0,(va!Z7-va!Y7))</calculatedColumnFormula>
    </tableColumn>
    <tableColumn id="50" xr3:uid="{3437FD4E-8616-4572-907D-5B33B199B617}" name="16-Apr" dataDxfId="45">
      <calculatedColumnFormula>MAX(0,(va!AA7-va!Z7))</calculatedColumnFormula>
    </tableColumn>
    <tableColumn id="51" xr3:uid="{E6F99628-1312-41B6-A56A-B05C101DA0FB}" name="17-Apr" dataDxfId="44">
      <calculatedColumnFormula>MAX(0,(va!AB7-va!AA7))</calculatedColumnFormula>
    </tableColumn>
    <tableColumn id="52" xr3:uid="{C7724E90-6B56-4650-A710-D3E539E48665}" name="18-Apr" dataDxfId="43">
      <calculatedColumnFormula>MAX(0,(va!AC7-va!AB7))</calculatedColumnFormula>
    </tableColumn>
    <tableColumn id="53" xr3:uid="{2321B68A-9B81-4AD5-BC7B-70E930711815}" name="19-Apr" dataDxfId="42">
      <calculatedColumnFormula>MAX(0,(va!AD7-va!AC7))</calculatedColumnFormula>
    </tableColumn>
    <tableColumn id="22" xr3:uid="{0909EDD8-E202-4043-8949-F6EA28E1C4AA}" name="20-Apr" dataDxfId="41">
      <calculatedColumnFormula>MAX(0,(va!AE7-va!AD7))</calculatedColumnFormula>
    </tableColumn>
    <tableColumn id="23" xr3:uid="{2367F62B-C6E4-48C7-81C9-530399CE2871}" name="21-Apr" dataDxfId="40">
      <calculatedColumnFormula>MAX(0,(va!AF7-va!AE7))</calculatedColumnFormula>
    </tableColumn>
    <tableColumn id="24" xr3:uid="{EB75A609-8DAC-42A0-990A-114C4750203C}" name="22-Apr" dataDxfId="39">
      <calculatedColumnFormula>MAX(0,(va!AG7-va!AF7))</calculatedColumnFormula>
    </tableColumn>
    <tableColumn id="25" xr3:uid="{F23D1A1C-FDCB-42E7-BFFE-8860B35519AC}" name="23-Apr" dataDxfId="38">
      <calculatedColumnFormula>MAX(0,(va!AH7-va!AG7))</calculatedColumnFormula>
    </tableColumn>
    <tableColumn id="26" xr3:uid="{F5222424-7E21-47C9-A5EE-468D35C8D4D4}" name="24-Apr" dataDxfId="37">
      <calculatedColumnFormula>MAX(0,(va!AI7-va!AH7))</calculatedColumnFormula>
    </tableColumn>
    <tableColumn id="27" xr3:uid="{F5D517E5-C861-4DD4-A408-D023894C3440}" name="25-Apr" dataDxfId="36">
      <calculatedColumnFormula>MAX(0,(va!AJ7-va!AI7))</calculatedColumnFormula>
    </tableColumn>
    <tableColumn id="28" xr3:uid="{6663E32B-51D1-4285-89F0-ADB6AC73C467}" name="26-Apr" dataDxfId="35">
      <calculatedColumnFormula>MAX(0,(va!AK7-va!AJ7))</calculatedColumnFormula>
    </tableColumn>
    <tableColumn id="29" xr3:uid="{F1067EAF-A27C-4330-9D36-8E8450545F45}" name="27-Apr" dataDxfId="34">
      <calculatedColumnFormula>MAX(0,(va!AL7-va!AK7))</calculatedColumnFormula>
    </tableColumn>
    <tableColumn id="14" xr3:uid="{AC4610E3-C7C4-4914-AA0E-DB2D0357ED06}" name="28-Apr" dataDxfId="33">
      <calculatedColumnFormula>MAX(0,(va!AM7-va!AL7))</calculatedColumnFormula>
    </tableColumn>
    <tableColumn id="15" xr3:uid="{FF6B8433-3EC6-458E-89D7-5EB244B1F60B}" name="29-Apr" dataDxfId="32">
      <calculatedColumnFormula>MAX(0,(va!AN7-va!AM7))</calculatedColumnFormula>
    </tableColumn>
    <tableColumn id="16" xr3:uid="{BA897434-B64A-4817-A3F9-46FF64B05E37}" name="30-Apr" dataDxfId="31">
      <calculatedColumnFormula>MAX(0,(va!AO7-va!AN7))</calculatedColumnFormula>
    </tableColumn>
    <tableColumn id="17" xr3:uid="{6AE0C639-A5DD-42D5-8FA4-8C9B3EA56006}" name="1-May" dataDxfId="30">
      <calculatedColumnFormula>MAX(0,(va!AP7-va!AO7))</calculatedColumnFormula>
    </tableColumn>
    <tableColumn id="18" xr3:uid="{5E07F0EB-D30C-4867-AED9-8E88FBC08D77}" name="2-May" dataDxfId="29">
      <calculatedColumnFormula>MAX(0,(va!AQ7-va!AP7))</calculatedColumnFormula>
    </tableColumn>
    <tableColumn id="19" xr3:uid="{7E7DFBC2-6059-4A36-AF80-B77B98657554}" name="3-May" dataDxfId="28">
      <calculatedColumnFormula>MAX(0,(va!AR7-va!AQ7))</calculatedColumnFormula>
    </tableColumn>
    <tableColumn id="20" xr3:uid="{04DF1446-184B-4D11-B3CA-CBA62452BF62}" name="4-May" dataDxfId="27">
      <calculatedColumnFormula>MAX(0,(va!AS7-va!AR7))</calculatedColumnFormula>
    </tableColumn>
    <tableColumn id="21" xr3:uid="{8B99FEA6-1FD6-49F9-9871-F98BDB596D5E}" name="5-May" dataDxfId="26">
      <calculatedColumnFormula>MAX(0,(va!AT7-va!AS7))</calculatedColumnFormula>
    </tableColumn>
    <tableColumn id="10" xr3:uid="{6658ADF8-B8F0-4C00-BEBC-CDE0466AF941}" name="6-May" dataDxfId="25">
      <calculatedColumnFormula>MAX(0,(va!AU7-va!AT7))</calculatedColumnFormula>
    </tableColumn>
    <tableColumn id="11" xr3:uid="{3907184E-0754-43D6-A0B2-BA9FC1B11F9C}" name="7-May" dataDxfId="24">
      <calculatedColumnFormula>MAX(0,(va!AV7-va!AU7))</calculatedColumnFormula>
    </tableColumn>
    <tableColumn id="12" xr3:uid="{F7EBE278-C13F-43E7-B6C5-146063646048}" name="8-May" dataDxfId="23">
      <calculatedColumnFormula>MAX(0,(va!AW7-va!AV7))</calculatedColumnFormula>
    </tableColumn>
    <tableColumn id="13" xr3:uid="{B169461D-64D3-4BF0-BD2E-EC9669326BEF}" name="9-May" dataDxfId="22">
      <calculatedColumnFormula>MAX(0,(va!AX7-va!AW7))</calculatedColumnFormula>
    </tableColumn>
    <tableColumn id="8" xr3:uid="{CD44E28B-08BF-4D2B-BEE3-9536EEE5373F}" name="10-May" dataDxfId="21">
      <calculatedColumnFormula>MAX(0,(va!AY7-va!AX7))</calculatedColumnFormula>
    </tableColumn>
    <tableColumn id="9" xr3:uid="{4A4B9A93-0725-4010-A087-30E03FE5D7BA}" name="11-May" dataDxfId="20">
      <calculatedColumnFormula>MAX(0,(va!AZ7-va!AY7))</calculatedColumnFormula>
    </tableColumn>
    <tableColumn id="7" xr3:uid="{2E62BF37-C2F6-4728-B7D3-D5351C180DB1}" name="12-May" dataDxfId="19">
      <calculatedColumnFormula>MAX(0,(va!BA7-va!AZ7))</calculatedColumnFormula>
    </tableColumn>
    <tableColumn id="4" xr3:uid="{33AAE041-9853-4118-9ABB-D3E20ADE0CDA}" name="13-May" dataDxfId="18">
      <calculatedColumnFormula>MAX(0,(va!BB7-va!BA7))</calculatedColumnFormula>
    </tableColumn>
    <tableColumn id="55" xr3:uid="{84C1D2A4-6A91-4756-BB95-DBFFFC7C0C27}" name="14-May" dataDxfId="17">
      <calculatedColumnFormula>MAX(0,(va!BC7-va!BB7))</calculatedColumnFormula>
    </tableColumn>
    <tableColumn id="56" xr3:uid="{6A194ED5-9BB1-440C-A0AC-25E5553948E0}" name="15-May" dataDxfId="16">
      <calculatedColumnFormula>MAX(0,(va!BD7-va!BC7))</calculatedColumnFormula>
    </tableColumn>
    <tableColumn id="57" xr3:uid="{E4944CC5-EA4C-4102-87EC-2BBD05DEB3CC}" name="16-May" dataDxfId="15">
      <calculatedColumnFormula>MAX(0,(va!BE7-va!BD7))</calculatedColumnFormula>
    </tableColumn>
    <tableColumn id="58" xr3:uid="{80518BBE-DB7B-456F-BA3F-098675345342}" name="17-May" dataDxfId="14">
      <calculatedColumnFormula>MAX(0,(va!BF7-va!BE7))</calculatedColumnFormula>
    </tableColumn>
    <tableColumn id="59" xr3:uid="{8890D892-2DB0-4294-B2B0-F0E35897244B}" name="18-May" dataDxfId="13">
      <calculatedColumnFormula>MAX(0,(va!BG7-va!BF7))</calculatedColumnFormula>
    </tableColumn>
    <tableColumn id="60" xr3:uid="{3C7B710E-EE82-4733-8595-B3558286C4A4}" name="19-May" dataDxfId="12">
      <calculatedColumnFormula>MAX(0,(va!BH7-va!BG7))</calculatedColumnFormula>
    </tableColumn>
    <tableColumn id="61" xr3:uid="{15806639-509B-4998-B1F9-4D768A2A4FF8}" name="20-May" dataDxfId="11">
      <calculatedColumnFormula>MAX(0,(va!BI7-va!BH7))</calculatedColumnFormula>
    </tableColumn>
    <tableColumn id="62" xr3:uid="{979C3098-F4F8-4A51-B7AF-115BE23F8E36}" name="21-May" dataDxfId="10">
      <calculatedColumnFormula>MAX(0,(va!BJ7-va!BI7))</calculatedColumnFormula>
    </tableColumn>
    <tableColumn id="63" xr3:uid="{581E410D-1F56-463B-A79B-39C309A32AD5}" name="22-May" dataDxfId="9">
      <calculatedColumnFormula>MAX(0,(va!BK7-va!BJ7))</calculatedColumnFormula>
    </tableColumn>
    <tableColumn id="64" xr3:uid="{7DEACC7F-9EE9-4ECB-9078-A7DFE44015D5}" name="23-May" dataDxfId="8">
      <calculatedColumnFormula>MAX(0,(va!BL7-va!BK7))</calculatedColumnFormula>
    </tableColumn>
    <tableColumn id="65" xr3:uid="{F4060BBB-E4ED-4A58-A557-430AD718B5CB}" name="24-May" dataDxfId="7">
      <calculatedColumnFormula>MAX(0,(va!BM7-va!BL7))</calculatedColumnFormula>
    </tableColumn>
    <tableColumn id="66" xr3:uid="{DFA30D74-C0ED-439F-B66D-B8802D5CB693}" name="25-May" dataDxfId="6">
      <calculatedColumnFormula>MAX(0,(va!BN7-va!BM7))</calculatedColumnFormula>
    </tableColumn>
    <tableColumn id="67" xr3:uid="{81E9478F-D6B4-4B44-B1E3-77E1D6C58E52}" name="26-May" dataDxfId="5">
      <calculatedColumnFormula>MAX(0,(va!BO7-va!BN7))</calculatedColumnFormula>
    </tableColumn>
    <tableColumn id="68" xr3:uid="{28BE5C31-58B2-4EB9-875C-DB12815ABB54}" name="27-May" dataDxfId="4">
      <calculatedColumnFormula>MAX(0,(va!BP7-va!BO7))</calculatedColumnFormula>
    </tableColumn>
    <tableColumn id="69" xr3:uid="{C8F214AC-38D3-49D8-A4C1-772682FA80C7}" name="28-May" dataDxfId="3">
      <calculatedColumnFormula>MAX(0,(va!BQ7-va!BP7))</calculatedColumnFormula>
    </tableColumn>
    <tableColumn id="70" xr3:uid="{EE1980CC-3CC5-46F1-BA70-2D4487917FFD}" name="29-May" dataDxfId="2">
      <calculatedColumnFormula>MAX(0,(va!BR7-va!BQ7))</calculatedColumnFormula>
    </tableColumn>
    <tableColumn id="71" xr3:uid="{05E114EA-2EEA-46AA-92A0-906C6A3D082F}" name="30-May" dataDxfId="1">
      <calculatedColumnFormula>MAX(0,(va!BS7-va!BR7))</calculatedColumnFormula>
    </tableColumn>
    <tableColumn id="72" xr3:uid="{55F28C38-AF0C-4D02-AC6A-D856844BFEF1}" name="31-May" dataDxfId="0">
      <calculatedColumnFormula>MAX(0,(va!BT7-va!BS7))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onavirus.dc.gov/page/coronavirus-data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coronavirus.maryland.gov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hyperlink" Target="http://www.vdh.virginia.gov/coronavirus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coronavirus.dc.gov/page/coronavirus-data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hyperlink" Target="https://coronavirus.maryland.gov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hyperlink" Target="http://www.vdh.virginia.gov/coronaviru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07B2A-317D-4660-A7D7-5B9F35994222}">
  <dimension ref="A1:CC46"/>
  <sheetViews>
    <sheetView zoomScale="60" zoomScaleNormal="60" workbookViewId="0">
      <selection activeCell="AI22" sqref="AI22"/>
    </sheetView>
  </sheetViews>
  <sheetFormatPr defaultColWidth="8.7265625" defaultRowHeight="14.5" x14ac:dyDescent="0.35"/>
  <cols>
    <col min="1" max="1" width="16.54296875" style="10" bestFit="1" customWidth="1"/>
    <col min="2" max="14" width="6.26953125" style="10" customWidth="1"/>
    <col min="15" max="81" width="6" style="10" customWidth="1"/>
    <col min="82" max="16384" width="8.7265625" style="10"/>
  </cols>
  <sheetData>
    <row r="1" spans="1:81" x14ac:dyDescent="0.35">
      <c r="A1" s="10" t="s">
        <v>251</v>
      </c>
      <c r="B1" s="9" t="s">
        <v>250</v>
      </c>
    </row>
    <row r="2" spans="1:81" s="12" customFormat="1" x14ac:dyDescent="0.35">
      <c r="A2" s="11" t="s">
        <v>159</v>
      </c>
      <c r="B2" s="12">
        <v>69</v>
      </c>
      <c r="C2" s="12">
        <v>115</v>
      </c>
      <c r="D2" s="12">
        <v>120</v>
      </c>
      <c r="E2" s="12">
        <v>126</v>
      </c>
      <c r="F2" s="12">
        <v>170</v>
      </c>
      <c r="G2" s="12">
        <v>203</v>
      </c>
      <c r="H2" s="12">
        <v>573</v>
      </c>
      <c r="J2" s="12">
        <v>1055</v>
      </c>
      <c r="K2" s="12">
        <v>1229</v>
      </c>
      <c r="L2" s="12">
        <v>1344</v>
      </c>
      <c r="M2" s="12">
        <v>1609</v>
      </c>
      <c r="N2" s="12">
        <v>1858</v>
      </c>
      <c r="O2" s="12">
        <v>2166</v>
      </c>
      <c r="P2" s="12">
        <v>2516</v>
      </c>
      <c r="Q2" s="12">
        <v>2812</v>
      </c>
      <c r="R2" s="12">
        <v>3085</v>
      </c>
      <c r="S2" s="12">
        <v>3759</v>
      </c>
      <c r="T2" s="12">
        <v>4398</v>
      </c>
      <c r="U2" s="12">
        <v>5070</v>
      </c>
      <c r="V2" s="12">
        <v>5584</v>
      </c>
      <c r="W2" s="12">
        <v>6438</v>
      </c>
      <c r="X2" s="12">
        <v>6834</v>
      </c>
      <c r="Y2" s="12">
        <v>7453</v>
      </c>
      <c r="Z2" s="12">
        <v>7823</v>
      </c>
      <c r="AA2" s="12">
        <v>8283</v>
      </c>
      <c r="AB2" s="12">
        <v>8724</v>
      </c>
      <c r="AC2" s="12">
        <v>9355</v>
      </c>
      <c r="AD2" s="12">
        <v>10039</v>
      </c>
      <c r="AE2" s="12">
        <v>10640</v>
      </c>
      <c r="AF2" s="12">
        <v>10934</v>
      </c>
      <c r="AG2" s="12">
        <v>11518</v>
      </c>
      <c r="AH2" s="36">
        <v>11525</v>
      </c>
      <c r="AI2" s="36">
        <v>12150</v>
      </c>
      <c r="AJ2" s="36">
        <v>12643</v>
      </c>
      <c r="AK2" s="36">
        <v>13268</v>
      </c>
      <c r="AL2" s="12">
        <v>13699</v>
      </c>
    </row>
    <row r="3" spans="1:81" x14ac:dyDescent="0.35">
      <c r="A3" s="10" t="s">
        <v>268</v>
      </c>
      <c r="B3" s="10">
        <v>10</v>
      </c>
      <c r="C3" s="10">
        <v>16</v>
      </c>
      <c r="D3" s="10">
        <v>17</v>
      </c>
      <c r="E3" s="10">
        <v>22</v>
      </c>
      <c r="F3" s="10">
        <v>31</v>
      </c>
      <c r="G3" s="10">
        <v>39</v>
      </c>
      <c r="H3" s="10">
        <v>71</v>
      </c>
      <c r="I3" s="10">
        <v>77</v>
      </c>
      <c r="J3" s="10">
        <v>98</v>
      </c>
      <c r="K3" s="10">
        <v>116</v>
      </c>
      <c r="L3" s="10">
        <v>137</v>
      </c>
      <c r="M3" s="10">
        <v>183</v>
      </c>
      <c r="N3" s="10">
        <v>231</v>
      </c>
      <c r="O3" s="10">
        <v>267</v>
      </c>
      <c r="P3" s="10">
        <v>304</v>
      </c>
      <c r="Q3" s="10">
        <f>284+58</f>
        <v>342</v>
      </c>
      <c r="R3" s="10">
        <f>63+338</f>
        <v>401</v>
      </c>
      <c r="S3" s="10">
        <f>76+419</f>
        <v>495</v>
      </c>
      <c r="T3" s="10">
        <f t="shared" ref="T3:CC3" si="0">SUM(T7:T15)</f>
        <v>586</v>
      </c>
      <c r="U3" s="10">
        <f t="shared" si="0"/>
        <v>653</v>
      </c>
      <c r="V3" s="10">
        <f t="shared" si="0"/>
        <v>757</v>
      </c>
      <c r="W3" s="10">
        <f t="shared" si="0"/>
        <v>902</v>
      </c>
      <c r="X3" s="10">
        <f t="shared" si="0"/>
        <v>998</v>
      </c>
      <c r="Y3" s="10">
        <f t="shared" si="0"/>
        <v>1096</v>
      </c>
      <c r="Z3" s="10">
        <f t="shared" si="0"/>
        <v>1211</v>
      </c>
      <c r="AA3" s="10">
        <f t="shared" si="0"/>
        <v>1440</v>
      </c>
      <c r="AB3" s="10">
        <f t="shared" si="0"/>
        <v>1523</v>
      </c>
      <c r="AC3" s="10">
        <f t="shared" si="0"/>
        <v>1660</v>
      </c>
      <c r="AD3" s="10">
        <f t="shared" si="0"/>
        <v>1778</v>
      </c>
      <c r="AE3" s="10">
        <f t="shared" si="0"/>
        <v>1875</v>
      </c>
      <c r="AF3" s="10">
        <f t="shared" si="0"/>
        <v>1955</v>
      </c>
      <c r="AG3" s="10">
        <f t="shared" si="0"/>
        <v>2058</v>
      </c>
      <c r="AH3" s="10">
        <f t="shared" si="0"/>
        <v>2197</v>
      </c>
      <c r="AI3" s="10">
        <f t="shared" si="0"/>
        <v>2350</v>
      </c>
      <c r="AJ3" s="10">
        <f t="shared" si="0"/>
        <v>2476</v>
      </c>
      <c r="AK3" s="10">
        <f t="shared" si="0"/>
        <v>2666</v>
      </c>
      <c r="AL3" s="10">
        <f t="shared" si="0"/>
        <v>2793</v>
      </c>
      <c r="AM3" s="10">
        <f t="shared" si="0"/>
        <v>0</v>
      </c>
      <c r="AN3" s="10">
        <f t="shared" si="0"/>
        <v>0</v>
      </c>
      <c r="AO3" s="10">
        <f t="shared" si="0"/>
        <v>0</v>
      </c>
      <c r="AP3" s="10">
        <f t="shared" si="0"/>
        <v>0</v>
      </c>
      <c r="AQ3" s="10">
        <f t="shared" si="0"/>
        <v>0</v>
      </c>
      <c r="AR3" s="10">
        <f t="shared" si="0"/>
        <v>0</v>
      </c>
      <c r="AS3" s="10">
        <f t="shared" si="0"/>
        <v>0</v>
      </c>
      <c r="AT3" s="10">
        <f t="shared" si="0"/>
        <v>0</v>
      </c>
      <c r="AU3" s="10">
        <f t="shared" si="0"/>
        <v>0</v>
      </c>
      <c r="AV3" s="10">
        <f t="shared" si="0"/>
        <v>0</v>
      </c>
      <c r="AW3" s="10">
        <f t="shared" si="0"/>
        <v>0</v>
      </c>
      <c r="AX3" s="10">
        <f t="shared" si="0"/>
        <v>0</v>
      </c>
      <c r="AY3" s="10">
        <f t="shared" si="0"/>
        <v>0</v>
      </c>
      <c r="AZ3" s="10">
        <f t="shared" si="0"/>
        <v>0</v>
      </c>
      <c r="BA3" s="10">
        <f t="shared" si="0"/>
        <v>0</v>
      </c>
      <c r="BB3" s="10">
        <f t="shared" si="0"/>
        <v>0</v>
      </c>
      <c r="BC3" s="10">
        <f t="shared" si="0"/>
        <v>0</v>
      </c>
      <c r="BD3" s="10">
        <f t="shared" si="0"/>
        <v>0</v>
      </c>
      <c r="BE3" s="10">
        <f t="shared" si="0"/>
        <v>0</v>
      </c>
      <c r="BF3" s="10">
        <f t="shared" si="0"/>
        <v>0</v>
      </c>
      <c r="BG3" s="10">
        <f t="shared" si="0"/>
        <v>0</v>
      </c>
      <c r="BH3" s="10">
        <f t="shared" si="0"/>
        <v>0</v>
      </c>
      <c r="BI3" s="10">
        <f t="shared" si="0"/>
        <v>0</v>
      </c>
      <c r="BJ3" s="10">
        <f t="shared" si="0"/>
        <v>0</v>
      </c>
      <c r="BK3" s="10">
        <f t="shared" si="0"/>
        <v>0</v>
      </c>
      <c r="BL3" s="10">
        <f t="shared" si="0"/>
        <v>0</v>
      </c>
      <c r="BM3" s="10">
        <f t="shared" si="0"/>
        <v>0</v>
      </c>
      <c r="BN3" s="10">
        <f t="shared" si="0"/>
        <v>0</v>
      </c>
      <c r="BO3" s="10">
        <f t="shared" si="0"/>
        <v>0</v>
      </c>
      <c r="BP3" s="10">
        <f t="shared" si="0"/>
        <v>0</v>
      </c>
      <c r="BQ3" s="10">
        <f t="shared" si="0"/>
        <v>0</v>
      </c>
      <c r="BR3" s="10">
        <f t="shared" si="0"/>
        <v>0</v>
      </c>
      <c r="BS3" s="10">
        <f t="shared" si="0"/>
        <v>0</v>
      </c>
      <c r="BT3" s="10">
        <f t="shared" si="0"/>
        <v>0</v>
      </c>
      <c r="BU3" s="10">
        <f t="shared" si="0"/>
        <v>0</v>
      </c>
      <c r="BV3" s="10">
        <f t="shared" si="0"/>
        <v>0</v>
      </c>
      <c r="BW3" s="10">
        <f t="shared" si="0"/>
        <v>0</v>
      </c>
      <c r="BX3" s="10">
        <f t="shared" si="0"/>
        <v>0</v>
      </c>
      <c r="BY3" s="10">
        <f t="shared" si="0"/>
        <v>0</v>
      </c>
      <c r="BZ3" s="10">
        <f t="shared" si="0"/>
        <v>0</v>
      </c>
      <c r="CA3" s="10">
        <f t="shared" si="0"/>
        <v>0</v>
      </c>
      <c r="CB3" s="10">
        <f t="shared" si="0"/>
        <v>0</v>
      </c>
      <c r="CC3" s="10">
        <f t="shared" si="0"/>
        <v>0</v>
      </c>
    </row>
    <row r="4" spans="1:81" x14ac:dyDescent="0.35">
      <c r="A4" s="10" t="s">
        <v>246</v>
      </c>
    </row>
    <row r="5" spans="1:81" x14ac:dyDescent="0.35">
      <c r="A5" s="10" t="s">
        <v>158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1</v>
      </c>
      <c r="J5" s="10">
        <v>1</v>
      </c>
      <c r="K5" s="10">
        <v>2</v>
      </c>
      <c r="L5" s="10">
        <v>2</v>
      </c>
      <c r="M5" s="10">
        <v>2</v>
      </c>
      <c r="N5" s="10">
        <v>3</v>
      </c>
      <c r="O5" s="10">
        <v>3</v>
      </c>
      <c r="P5" s="10">
        <v>4</v>
      </c>
      <c r="Q5" s="10">
        <v>5</v>
      </c>
      <c r="R5" s="10">
        <v>9</v>
      </c>
      <c r="S5" s="10">
        <v>9</v>
      </c>
      <c r="T5" s="10">
        <v>11</v>
      </c>
      <c r="U5" s="10">
        <v>12</v>
      </c>
      <c r="V5" s="10">
        <v>15</v>
      </c>
      <c r="W5" s="10">
        <v>21</v>
      </c>
      <c r="X5" s="10">
        <v>22</v>
      </c>
      <c r="Y5" s="10">
        <v>24</v>
      </c>
      <c r="Z5" s="10">
        <v>22</v>
      </c>
      <c r="AA5" s="10">
        <v>27</v>
      </c>
      <c r="AB5" s="10">
        <v>32</v>
      </c>
      <c r="AC5" s="10">
        <v>38</v>
      </c>
      <c r="AD5" s="10">
        <v>47</v>
      </c>
      <c r="AE5" s="10">
        <v>50</v>
      </c>
      <c r="AF5" s="10">
        <v>52</v>
      </c>
      <c r="AG5" s="10">
        <v>67</v>
      </c>
      <c r="AH5" s="29">
        <v>72</v>
      </c>
      <c r="AI5" s="29">
        <v>81</v>
      </c>
      <c r="AJ5" s="29">
        <v>86</v>
      </c>
      <c r="AK5" s="29">
        <v>91</v>
      </c>
      <c r="AL5" s="10">
        <v>96</v>
      </c>
    </row>
    <row r="6" spans="1:81" ht="39" x14ac:dyDescent="0.35">
      <c r="A6" s="14" t="s">
        <v>272</v>
      </c>
      <c r="B6" s="18" t="s">
        <v>252</v>
      </c>
      <c r="C6" s="18" t="s">
        <v>253</v>
      </c>
      <c r="D6" s="18" t="s">
        <v>254</v>
      </c>
      <c r="E6" s="18" t="s">
        <v>255</v>
      </c>
      <c r="F6" s="18" t="s">
        <v>256</v>
      </c>
      <c r="G6" s="18" t="s">
        <v>257</v>
      </c>
      <c r="H6" s="18" t="s">
        <v>258</v>
      </c>
      <c r="I6" s="18" t="s">
        <v>259</v>
      </c>
      <c r="J6" s="18" t="s">
        <v>260</v>
      </c>
      <c r="K6" s="18" t="s">
        <v>261</v>
      </c>
      <c r="L6" s="18" t="s">
        <v>262</v>
      </c>
      <c r="M6" s="18" t="s">
        <v>263</v>
      </c>
      <c r="N6" s="18" t="s">
        <v>178</v>
      </c>
      <c r="O6" s="18" t="s">
        <v>179</v>
      </c>
      <c r="P6" s="18" t="s">
        <v>180</v>
      </c>
      <c r="Q6" s="18" t="s">
        <v>181</v>
      </c>
      <c r="R6" s="18" t="s">
        <v>182</v>
      </c>
      <c r="S6" s="18" t="s">
        <v>183</v>
      </c>
      <c r="T6" s="18" t="s">
        <v>184</v>
      </c>
      <c r="U6" s="18" t="s">
        <v>185</v>
      </c>
      <c r="V6" s="18" t="s">
        <v>186</v>
      </c>
      <c r="W6" s="18" t="s">
        <v>187</v>
      </c>
      <c r="X6" s="18" t="s">
        <v>188</v>
      </c>
      <c r="Y6" s="18" t="s">
        <v>189</v>
      </c>
      <c r="Z6" s="18" t="s">
        <v>190</v>
      </c>
      <c r="AA6" s="18" t="s">
        <v>191</v>
      </c>
      <c r="AB6" s="18" t="s">
        <v>192</v>
      </c>
      <c r="AC6" s="18" t="s">
        <v>193</v>
      </c>
      <c r="AD6" s="18" t="s">
        <v>194</v>
      </c>
      <c r="AE6" s="18" t="s">
        <v>195</v>
      </c>
      <c r="AF6" s="18" t="s">
        <v>196</v>
      </c>
      <c r="AG6" s="18" t="s">
        <v>197</v>
      </c>
      <c r="AH6" s="18" t="s">
        <v>198</v>
      </c>
      <c r="AI6" s="18" t="s">
        <v>199</v>
      </c>
      <c r="AJ6" s="18" t="s">
        <v>200</v>
      </c>
      <c r="AK6" s="18" t="s">
        <v>201</v>
      </c>
      <c r="AL6" s="18" t="s">
        <v>202</v>
      </c>
      <c r="AM6" s="3" t="s">
        <v>203</v>
      </c>
      <c r="AN6" s="3" t="s">
        <v>204</v>
      </c>
      <c r="AO6" s="3" t="s">
        <v>205</v>
      </c>
      <c r="AP6" s="3" t="s">
        <v>206</v>
      </c>
      <c r="AQ6" s="3" t="s">
        <v>207</v>
      </c>
      <c r="AR6" s="3" t="s">
        <v>208</v>
      </c>
      <c r="AS6" s="3" t="s">
        <v>209</v>
      </c>
      <c r="AT6" s="3" t="s">
        <v>210</v>
      </c>
      <c r="AU6" s="3" t="s">
        <v>211</v>
      </c>
      <c r="AV6" s="3" t="s">
        <v>212</v>
      </c>
      <c r="AW6" s="3" t="s">
        <v>213</v>
      </c>
      <c r="AX6" s="3" t="s">
        <v>214</v>
      </c>
      <c r="AY6" s="3" t="s">
        <v>215</v>
      </c>
      <c r="AZ6" s="3" t="s">
        <v>216</v>
      </c>
      <c r="BA6" s="3" t="s">
        <v>217</v>
      </c>
      <c r="BB6" s="3" t="s">
        <v>218</v>
      </c>
      <c r="BC6" s="3" t="s">
        <v>219</v>
      </c>
      <c r="BD6" s="3" t="s">
        <v>220</v>
      </c>
      <c r="BE6" s="3" t="s">
        <v>221</v>
      </c>
      <c r="BF6" s="3" t="s">
        <v>222</v>
      </c>
      <c r="BG6" s="3" t="s">
        <v>223</v>
      </c>
      <c r="BH6" s="3" t="s">
        <v>224</v>
      </c>
      <c r="BI6" s="3" t="s">
        <v>225</v>
      </c>
      <c r="BJ6" s="3" t="s">
        <v>226</v>
      </c>
      <c r="BK6" s="3" t="s">
        <v>227</v>
      </c>
      <c r="BL6" s="3" t="s">
        <v>228</v>
      </c>
      <c r="BM6" s="3" t="s">
        <v>229</v>
      </c>
      <c r="BN6" s="3" t="s">
        <v>230</v>
      </c>
      <c r="BO6" s="3" t="s">
        <v>231</v>
      </c>
      <c r="BP6" s="3" t="s">
        <v>232</v>
      </c>
      <c r="BQ6" s="3" t="s">
        <v>233</v>
      </c>
      <c r="BR6" s="3" t="s">
        <v>234</v>
      </c>
      <c r="BS6" s="3" t="s">
        <v>235</v>
      </c>
      <c r="BT6" s="3" t="s">
        <v>236</v>
      </c>
      <c r="BU6" s="3" t="s">
        <v>237</v>
      </c>
      <c r="BV6" s="3" t="s">
        <v>238</v>
      </c>
      <c r="BW6" s="3" t="s">
        <v>239</v>
      </c>
      <c r="BX6" s="3" t="s">
        <v>240</v>
      </c>
      <c r="BY6" s="3" t="s">
        <v>241</v>
      </c>
      <c r="BZ6" s="3" t="s">
        <v>242</v>
      </c>
      <c r="CA6" s="3" t="s">
        <v>243</v>
      </c>
      <c r="CB6" s="3" t="s">
        <v>244</v>
      </c>
      <c r="CC6" s="3" t="s">
        <v>245</v>
      </c>
    </row>
    <row r="7" spans="1:81" x14ac:dyDescent="0.35">
      <c r="A7" s="25">
        <v>1</v>
      </c>
      <c r="B7" s="26">
        <v>0</v>
      </c>
      <c r="C7" s="26">
        <v>0</v>
      </c>
      <c r="D7" s="26">
        <v>0</v>
      </c>
      <c r="E7" s="26">
        <v>0</v>
      </c>
      <c r="F7" s="26">
        <v>0</v>
      </c>
      <c r="G7" s="26">
        <v>0</v>
      </c>
      <c r="H7" s="26">
        <v>0</v>
      </c>
      <c r="I7" s="26">
        <v>0</v>
      </c>
      <c r="J7" s="26">
        <v>0</v>
      </c>
      <c r="K7" s="26">
        <v>0</v>
      </c>
      <c r="L7" s="26">
        <v>0</v>
      </c>
      <c r="M7" s="26">
        <v>0</v>
      </c>
      <c r="N7" s="26">
        <v>0</v>
      </c>
      <c r="O7" s="26">
        <v>0</v>
      </c>
      <c r="P7" s="26">
        <v>0</v>
      </c>
      <c r="Q7" s="26">
        <v>0</v>
      </c>
      <c r="R7" s="26">
        <v>0</v>
      </c>
      <c r="S7" s="26">
        <v>0</v>
      </c>
      <c r="T7" s="23">
        <v>65</v>
      </c>
      <c r="U7" s="23">
        <v>75</v>
      </c>
      <c r="V7" s="23">
        <v>84</v>
      </c>
      <c r="W7" s="23">
        <v>100</v>
      </c>
      <c r="X7" s="23">
        <v>107</v>
      </c>
      <c r="Y7" s="23">
        <v>119</v>
      </c>
      <c r="Z7" s="23">
        <v>135</v>
      </c>
      <c r="AA7" s="23">
        <v>160</v>
      </c>
      <c r="AB7" s="23">
        <v>172</v>
      </c>
      <c r="AC7" s="23">
        <v>183</v>
      </c>
      <c r="AD7" s="10">
        <v>202</v>
      </c>
      <c r="AE7" s="29">
        <v>218</v>
      </c>
      <c r="AF7" s="10">
        <v>223</v>
      </c>
      <c r="AG7" s="10">
        <v>230</v>
      </c>
      <c r="AH7" s="29">
        <v>243</v>
      </c>
      <c r="AI7" s="29">
        <v>264</v>
      </c>
      <c r="AJ7" s="29">
        <v>282</v>
      </c>
      <c r="AK7" s="29">
        <v>309</v>
      </c>
      <c r="AL7" s="10">
        <v>330</v>
      </c>
    </row>
    <row r="8" spans="1:81" x14ac:dyDescent="0.35">
      <c r="A8" s="27">
        <v>2</v>
      </c>
      <c r="B8" s="28">
        <v>0</v>
      </c>
      <c r="C8" s="28">
        <v>0</v>
      </c>
      <c r="D8" s="28">
        <v>0</v>
      </c>
      <c r="E8" s="28">
        <v>0</v>
      </c>
      <c r="F8" s="28">
        <v>0</v>
      </c>
      <c r="G8" s="28">
        <v>0</v>
      </c>
      <c r="H8" s="28">
        <v>0</v>
      </c>
      <c r="I8" s="28">
        <v>0</v>
      </c>
      <c r="J8" s="28">
        <v>0</v>
      </c>
      <c r="K8" s="28">
        <v>0</v>
      </c>
      <c r="L8" s="28">
        <v>0</v>
      </c>
      <c r="M8" s="28">
        <v>0</v>
      </c>
      <c r="N8" s="28">
        <v>0</v>
      </c>
      <c r="O8" s="28">
        <v>0</v>
      </c>
      <c r="P8" s="28">
        <v>0</v>
      </c>
      <c r="Q8" s="28">
        <v>0</v>
      </c>
      <c r="R8" s="28">
        <v>0</v>
      </c>
      <c r="S8" s="28">
        <v>0</v>
      </c>
      <c r="T8" s="24">
        <v>60</v>
      </c>
      <c r="U8" s="24">
        <v>73</v>
      </c>
      <c r="V8" s="24">
        <v>79</v>
      </c>
      <c r="W8" s="24">
        <v>92</v>
      </c>
      <c r="X8" s="24">
        <v>92</v>
      </c>
      <c r="Y8" s="24">
        <v>107</v>
      </c>
      <c r="Z8" s="24">
        <v>117</v>
      </c>
      <c r="AA8" s="24">
        <v>134</v>
      </c>
      <c r="AB8" s="24">
        <v>137</v>
      </c>
      <c r="AC8" s="24">
        <v>145</v>
      </c>
      <c r="AD8" s="10">
        <v>151</v>
      </c>
      <c r="AE8" s="29">
        <v>160</v>
      </c>
      <c r="AF8" s="10">
        <v>180</v>
      </c>
      <c r="AG8" s="10">
        <v>182</v>
      </c>
      <c r="AH8" s="29">
        <v>183</v>
      </c>
      <c r="AI8" s="29">
        <v>193</v>
      </c>
      <c r="AJ8" s="29">
        <v>207</v>
      </c>
      <c r="AK8" s="29">
        <v>215</v>
      </c>
      <c r="AL8" s="10">
        <v>218</v>
      </c>
    </row>
    <row r="9" spans="1:81" x14ac:dyDescent="0.35">
      <c r="A9" s="25">
        <v>3</v>
      </c>
      <c r="B9" s="26">
        <v>0</v>
      </c>
      <c r="C9" s="26">
        <v>0</v>
      </c>
      <c r="D9" s="26">
        <v>0</v>
      </c>
      <c r="E9" s="26">
        <v>0</v>
      </c>
      <c r="F9" s="26">
        <v>0</v>
      </c>
      <c r="G9" s="26">
        <v>0</v>
      </c>
      <c r="H9" s="26">
        <v>0</v>
      </c>
      <c r="I9" s="26">
        <v>0</v>
      </c>
      <c r="J9" s="26">
        <v>0</v>
      </c>
      <c r="K9" s="26">
        <v>0</v>
      </c>
      <c r="L9" s="26">
        <v>0</v>
      </c>
      <c r="M9" s="26">
        <v>0</v>
      </c>
      <c r="N9" s="26">
        <v>0</v>
      </c>
      <c r="O9" s="26">
        <v>0</v>
      </c>
      <c r="P9" s="26">
        <v>0</v>
      </c>
      <c r="Q9" s="26">
        <v>0</v>
      </c>
      <c r="R9" s="26">
        <v>0</v>
      </c>
      <c r="S9" s="26">
        <v>0</v>
      </c>
      <c r="T9" s="23">
        <v>70</v>
      </c>
      <c r="U9" s="23">
        <v>73</v>
      </c>
      <c r="V9" s="23">
        <v>77</v>
      </c>
      <c r="W9" s="23">
        <v>79</v>
      </c>
      <c r="X9" s="23">
        <v>83</v>
      </c>
      <c r="Y9" s="23">
        <v>89</v>
      </c>
      <c r="Z9" s="23">
        <v>95</v>
      </c>
      <c r="AA9" s="23">
        <v>104</v>
      </c>
      <c r="AB9" s="23">
        <v>113</v>
      </c>
      <c r="AC9" s="23">
        <v>128</v>
      </c>
      <c r="AD9" s="10">
        <v>139</v>
      </c>
      <c r="AE9" s="29">
        <v>143</v>
      </c>
      <c r="AF9" s="10">
        <v>146</v>
      </c>
      <c r="AG9" s="10">
        <v>149</v>
      </c>
      <c r="AH9" s="29">
        <v>161</v>
      </c>
      <c r="AI9" s="29">
        <v>169</v>
      </c>
      <c r="AJ9" s="29">
        <v>176</v>
      </c>
      <c r="AK9" s="29">
        <v>205</v>
      </c>
      <c r="AL9" s="10">
        <v>211</v>
      </c>
    </row>
    <row r="10" spans="1:81" x14ac:dyDescent="0.35">
      <c r="A10" s="27">
        <v>4</v>
      </c>
      <c r="B10" s="28">
        <v>0</v>
      </c>
      <c r="C10" s="28">
        <v>0</v>
      </c>
      <c r="D10" s="28">
        <v>0</v>
      </c>
      <c r="E10" s="28">
        <v>0</v>
      </c>
      <c r="F10" s="28">
        <v>0</v>
      </c>
      <c r="G10" s="28">
        <v>0</v>
      </c>
      <c r="H10" s="28">
        <v>0</v>
      </c>
      <c r="I10" s="28">
        <v>0</v>
      </c>
      <c r="J10" s="28">
        <v>0</v>
      </c>
      <c r="K10" s="28">
        <v>0</v>
      </c>
      <c r="L10" s="28">
        <v>0</v>
      </c>
      <c r="M10" s="28">
        <v>0</v>
      </c>
      <c r="N10" s="28">
        <v>0</v>
      </c>
      <c r="O10" s="28">
        <v>0</v>
      </c>
      <c r="P10" s="28">
        <v>0</v>
      </c>
      <c r="Q10" s="28">
        <v>0</v>
      </c>
      <c r="R10" s="28">
        <v>0</v>
      </c>
      <c r="S10" s="28">
        <v>0</v>
      </c>
      <c r="T10" s="24">
        <v>85</v>
      </c>
      <c r="U10" s="24">
        <v>96</v>
      </c>
      <c r="V10" s="24">
        <v>108</v>
      </c>
      <c r="W10" s="24">
        <v>135</v>
      </c>
      <c r="X10" s="24">
        <v>145</v>
      </c>
      <c r="Y10" s="24">
        <v>168</v>
      </c>
      <c r="Z10" s="24">
        <v>185</v>
      </c>
      <c r="AA10" s="24">
        <v>223</v>
      </c>
      <c r="AB10" s="24">
        <v>244</v>
      </c>
      <c r="AC10" s="24">
        <v>267</v>
      </c>
      <c r="AD10" s="10">
        <v>288</v>
      </c>
      <c r="AE10" s="29">
        <v>303</v>
      </c>
      <c r="AF10" s="10">
        <v>312</v>
      </c>
      <c r="AG10" s="10">
        <v>326</v>
      </c>
      <c r="AH10" s="29">
        <v>361</v>
      </c>
      <c r="AI10" s="29">
        <v>389</v>
      </c>
      <c r="AJ10" s="29">
        <v>423</v>
      </c>
      <c r="AK10" s="29">
        <v>459</v>
      </c>
      <c r="AL10" s="10">
        <v>477</v>
      </c>
    </row>
    <row r="11" spans="1:81" x14ac:dyDescent="0.35">
      <c r="A11" s="25">
        <v>5</v>
      </c>
      <c r="B11" s="26">
        <v>0</v>
      </c>
      <c r="C11" s="26">
        <v>0</v>
      </c>
      <c r="D11" s="26">
        <v>0</v>
      </c>
      <c r="E11" s="26">
        <v>0</v>
      </c>
      <c r="F11" s="26">
        <v>0</v>
      </c>
      <c r="G11" s="26">
        <v>0</v>
      </c>
      <c r="H11" s="26">
        <v>0</v>
      </c>
      <c r="I11" s="26">
        <v>0</v>
      </c>
      <c r="J11" s="26">
        <v>0</v>
      </c>
      <c r="K11" s="26">
        <v>0</v>
      </c>
      <c r="L11" s="26">
        <v>0</v>
      </c>
      <c r="M11" s="26">
        <v>0</v>
      </c>
      <c r="N11" s="26">
        <v>0</v>
      </c>
      <c r="O11" s="26">
        <v>0</v>
      </c>
      <c r="P11" s="26">
        <v>0</v>
      </c>
      <c r="Q11" s="26">
        <v>0</v>
      </c>
      <c r="R11" s="26">
        <v>0</v>
      </c>
      <c r="S11" s="26">
        <v>0</v>
      </c>
      <c r="T11" s="23">
        <v>76</v>
      </c>
      <c r="U11" s="23">
        <v>83</v>
      </c>
      <c r="V11" s="23">
        <v>98</v>
      </c>
      <c r="W11" s="23">
        <v>122</v>
      </c>
      <c r="X11" s="23">
        <v>126</v>
      </c>
      <c r="Y11" s="23">
        <v>136</v>
      </c>
      <c r="Z11" s="23">
        <v>150</v>
      </c>
      <c r="AA11" s="23">
        <v>179</v>
      </c>
      <c r="AB11" s="23">
        <v>198</v>
      </c>
      <c r="AC11" s="23">
        <v>210</v>
      </c>
      <c r="AD11" s="10">
        <v>231</v>
      </c>
      <c r="AE11" s="29">
        <v>250</v>
      </c>
      <c r="AF11" s="10">
        <v>257</v>
      </c>
      <c r="AG11" s="10">
        <v>262</v>
      </c>
      <c r="AH11" s="29">
        <v>278</v>
      </c>
      <c r="AI11" s="29">
        <v>311</v>
      </c>
      <c r="AJ11" s="29">
        <v>328</v>
      </c>
      <c r="AK11" s="29">
        <v>350</v>
      </c>
      <c r="AL11" s="10">
        <v>363</v>
      </c>
    </row>
    <row r="12" spans="1:81" x14ac:dyDescent="0.35">
      <c r="A12" s="27">
        <v>6</v>
      </c>
      <c r="B12" s="28">
        <v>0</v>
      </c>
      <c r="C12" s="28">
        <v>0</v>
      </c>
      <c r="D12" s="28">
        <v>0</v>
      </c>
      <c r="E12" s="28">
        <v>0</v>
      </c>
      <c r="F12" s="28">
        <v>0</v>
      </c>
      <c r="G12" s="28">
        <v>0</v>
      </c>
      <c r="H12" s="28">
        <v>0</v>
      </c>
      <c r="I12" s="28">
        <v>0</v>
      </c>
      <c r="J12" s="28">
        <v>0</v>
      </c>
      <c r="K12" s="28">
        <v>0</v>
      </c>
      <c r="L12" s="28">
        <v>0</v>
      </c>
      <c r="M12" s="28">
        <v>0</v>
      </c>
      <c r="N12" s="28">
        <v>0</v>
      </c>
      <c r="O12" s="28">
        <v>0</v>
      </c>
      <c r="P12" s="28">
        <v>0</v>
      </c>
      <c r="Q12" s="28">
        <v>0</v>
      </c>
      <c r="R12" s="28">
        <v>0</v>
      </c>
      <c r="S12" s="28">
        <v>0</v>
      </c>
      <c r="T12" s="24">
        <v>101</v>
      </c>
      <c r="U12" s="24">
        <v>112</v>
      </c>
      <c r="V12" s="24">
        <v>130</v>
      </c>
      <c r="W12" s="24">
        <v>154</v>
      </c>
      <c r="X12" s="24">
        <v>156</v>
      </c>
      <c r="Y12" s="24">
        <v>187</v>
      </c>
      <c r="Z12" s="24">
        <v>202</v>
      </c>
      <c r="AA12" s="24">
        <v>235</v>
      </c>
      <c r="AB12" s="24">
        <v>241</v>
      </c>
      <c r="AC12" s="24">
        <v>255</v>
      </c>
      <c r="AD12" s="10">
        <v>266</v>
      </c>
      <c r="AE12" s="29">
        <v>281</v>
      </c>
      <c r="AF12" s="10">
        <v>288</v>
      </c>
      <c r="AG12" s="10">
        <v>290</v>
      </c>
      <c r="AH12" s="29">
        <v>298</v>
      </c>
      <c r="AI12" s="29">
        <v>313</v>
      </c>
      <c r="AJ12" s="29">
        <v>337</v>
      </c>
      <c r="AK12" s="29">
        <v>353</v>
      </c>
      <c r="AL12" s="10">
        <v>355</v>
      </c>
    </row>
    <row r="13" spans="1:81" x14ac:dyDescent="0.35">
      <c r="A13" s="25">
        <v>7</v>
      </c>
      <c r="B13" s="26">
        <v>0</v>
      </c>
      <c r="C13" s="26">
        <v>0</v>
      </c>
      <c r="D13" s="26">
        <v>0</v>
      </c>
      <c r="E13" s="26">
        <v>0</v>
      </c>
      <c r="F13" s="26">
        <v>0</v>
      </c>
      <c r="G13" s="26">
        <v>0</v>
      </c>
      <c r="H13" s="26">
        <v>0</v>
      </c>
      <c r="I13" s="26">
        <v>0</v>
      </c>
      <c r="J13" s="26">
        <v>0</v>
      </c>
      <c r="K13" s="26">
        <v>0</v>
      </c>
      <c r="L13" s="26">
        <v>0</v>
      </c>
      <c r="M13" s="26">
        <v>0</v>
      </c>
      <c r="N13" s="26">
        <v>0</v>
      </c>
      <c r="O13" s="26">
        <v>0</v>
      </c>
      <c r="P13" s="26">
        <v>0</v>
      </c>
      <c r="Q13" s="26">
        <v>0</v>
      </c>
      <c r="R13" s="26">
        <v>0</v>
      </c>
      <c r="S13" s="26">
        <v>0</v>
      </c>
      <c r="T13" s="23">
        <v>60</v>
      </c>
      <c r="U13" s="23">
        <v>66</v>
      </c>
      <c r="V13" s="23">
        <v>83</v>
      </c>
      <c r="W13" s="23">
        <v>104</v>
      </c>
      <c r="X13" s="23">
        <v>117</v>
      </c>
      <c r="Y13" s="23">
        <v>138</v>
      </c>
      <c r="Z13" s="23">
        <v>154</v>
      </c>
      <c r="AA13" s="23">
        <v>186</v>
      </c>
      <c r="AB13" s="23">
        <v>219</v>
      </c>
      <c r="AC13" s="23">
        <v>238</v>
      </c>
      <c r="AD13" s="10">
        <v>266</v>
      </c>
      <c r="AE13" s="29">
        <v>284</v>
      </c>
      <c r="AF13" s="10">
        <v>292</v>
      </c>
      <c r="AG13" s="10">
        <v>296</v>
      </c>
      <c r="AH13" s="29">
        <v>322</v>
      </c>
      <c r="AI13" s="29">
        <v>361</v>
      </c>
      <c r="AJ13" s="29">
        <v>382</v>
      </c>
      <c r="AK13" s="29">
        <v>402</v>
      </c>
      <c r="AL13" s="10">
        <v>440</v>
      </c>
    </row>
    <row r="14" spans="1:81" x14ac:dyDescent="0.35">
      <c r="A14" s="27">
        <v>8</v>
      </c>
      <c r="B14" s="28">
        <v>0</v>
      </c>
      <c r="C14" s="28">
        <v>0</v>
      </c>
      <c r="D14" s="28">
        <v>0</v>
      </c>
      <c r="E14" s="28">
        <v>0</v>
      </c>
      <c r="F14" s="28">
        <v>0</v>
      </c>
      <c r="G14" s="28">
        <v>0</v>
      </c>
      <c r="H14" s="28">
        <v>0</v>
      </c>
      <c r="I14" s="28">
        <v>0</v>
      </c>
      <c r="J14" s="28">
        <v>0</v>
      </c>
      <c r="K14" s="28">
        <v>0</v>
      </c>
      <c r="L14" s="28">
        <v>0</v>
      </c>
      <c r="M14" s="28">
        <v>0</v>
      </c>
      <c r="N14" s="28">
        <v>0</v>
      </c>
      <c r="O14" s="28">
        <v>0</v>
      </c>
      <c r="P14" s="28">
        <v>0</v>
      </c>
      <c r="Q14" s="28">
        <v>0</v>
      </c>
      <c r="R14" s="28">
        <v>0</v>
      </c>
      <c r="S14" s="28">
        <v>0</v>
      </c>
      <c r="T14" s="24">
        <v>44</v>
      </c>
      <c r="U14" s="24">
        <v>51</v>
      </c>
      <c r="V14" s="24">
        <v>58</v>
      </c>
      <c r="W14" s="24">
        <v>76</v>
      </c>
      <c r="X14" s="24">
        <v>101</v>
      </c>
      <c r="Y14" s="24">
        <v>108</v>
      </c>
      <c r="Z14" s="24">
        <v>128</v>
      </c>
      <c r="AA14" s="24">
        <v>168</v>
      </c>
      <c r="AB14" s="24">
        <v>178</v>
      </c>
      <c r="AC14" s="24">
        <v>192</v>
      </c>
      <c r="AD14" s="10">
        <v>202</v>
      </c>
      <c r="AE14" s="29">
        <v>218</v>
      </c>
      <c r="AF14" s="10">
        <v>228</v>
      </c>
      <c r="AG14" s="10">
        <v>237</v>
      </c>
      <c r="AH14" s="29">
        <v>259</v>
      </c>
      <c r="AI14" s="29">
        <v>293</v>
      </c>
      <c r="AJ14" s="29">
        <v>316</v>
      </c>
      <c r="AK14" s="29">
        <v>339</v>
      </c>
      <c r="AL14" s="10">
        <v>354</v>
      </c>
    </row>
    <row r="15" spans="1:81" x14ac:dyDescent="0.35">
      <c r="A15" s="25" t="s">
        <v>273</v>
      </c>
      <c r="B15" s="26">
        <v>0</v>
      </c>
      <c r="C15" s="26">
        <v>0</v>
      </c>
      <c r="D15" s="26">
        <v>0</v>
      </c>
      <c r="E15" s="26">
        <v>0</v>
      </c>
      <c r="F15" s="26">
        <v>0</v>
      </c>
      <c r="G15" s="26">
        <v>0</v>
      </c>
      <c r="H15" s="26">
        <v>0</v>
      </c>
      <c r="I15" s="26">
        <v>0</v>
      </c>
      <c r="J15" s="26">
        <v>0</v>
      </c>
      <c r="K15" s="26">
        <v>0</v>
      </c>
      <c r="L15" s="26">
        <v>0</v>
      </c>
      <c r="M15" s="26">
        <v>0</v>
      </c>
      <c r="N15" s="26">
        <v>0</v>
      </c>
      <c r="O15" s="26">
        <v>0</v>
      </c>
      <c r="P15" s="26">
        <v>0</v>
      </c>
      <c r="Q15" s="26">
        <v>0</v>
      </c>
      <c r="R15" s="26">
        <v>0</v>
      </c>
      <c r="S15" s="26">
        <v>0</v>
      </c>
      <c r="T15" s="23">
        <v>25</v>
      </c>
      <c r="U15" s="23">
        <v>24</v>
      </c>
      <c r="V15" s="23">
        <v>40</v>
      </c>
      <c r="W15" s="23">
        <v>40</v>
      </c>
      <c r="X15" s="23">
        <v>71</v>
      </c>
      <c r="Y15" s="23">
        <v>44</v>
      </c>
      <c r="Z15" s="23">
        <v>45</v>
      </c>
      <c r="AA15" s="23">
        <v>51</v>
      </c>
      <c r="AB15" s="23">
        <v>21</v>
      </c>
      <c r="AC15" s="23">
        <v>42</v>
      </c>
      <c r="AD15" s="10">
        <v>33</v>
      </c>
      <c r="AE15" s="29">
        <v>18</v>
      </c>
      <c r="AF15" s="10">
        <v>29</v>
      </c>
      <c r="AG15" s="10">
        <v>86</v>
      </c>
      <c r="AH15" s="29">
        <v>92</v>
      </c>
      <c r="AI15" s="29">
        <v>57</v>
      </c>
      <c r="AJ15" s="29">
        <v>25</v>
      </c>
      <c r="AK15" s="29">
        <v>34</v>
      </c>
      <c r="AL15" s="10">
        <v>45</v>
      </c>
    </row>
    <row r="34" spans="2:18" x14ac:dyDescent="0.35">
      <c r="B34" s="2"/>
    </row>
    <row r="35" spans="2:18" x14ac:dyDescent="0.35">
      <c r="B35" s="2"/>
    </row>
    <row r="36" spans="2:18" x14ac:dyDescent="0.35">
      <c r="B36" s="2"/>
    </row>
    <row r="37" spans="2:18" x14ac:dyDescent="0.35">
      <c r="B37" s="2"/>
    </row>
    <row r="38" spans="2:18" x14ac:dyDescent="0.35">
      <c r="B38" s="2"/>
    </row>
    <row r="39" spans="2:18" x14ac:dyDescent="0.35">
      <c r="B39" s="2"/>
    </row>
    <row r="40" spans="2:18" x14ac:dyDescent="0.35">
      <c r="B40" s="2"/>
      <c r="R40" s="2"/>
    </row>
    <row r="41" spans="2:18" x14ac:dyDescent="0.35">
      <c r="B41" s="2"/>
    </row>
    <row r="42" spans="2:18" x14ac:dyDescent="0.35">
      <c r="B42" s="2"/>
    </row>
    <row r="43" spans="2:18" x14ac:dyDescent="0.35">
      <c r="B43" s="2"/>
    </row>
    <row r="44" spans="2:18" x14ac:dyDescent="0.35">
      <c r="B44" s="2"/>
    </row>
    <row r="45" spans="2:18" x14ac:dyDescent="0.35">
      <c r="B45" s="2"/>
    </row>
    <row r="46" spans="2:18" x14ac:dyDescent="0.35">
      <c r="B46" s="2"/>
    </row>
  </sheetData>
  <conditionalFormatting sqref="O3:CC3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:CC4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:AG5 AL5:CC5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CC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:AG5 AL5:CC5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AG2 AL2:CC2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6:CC16 B7:AC15 AD8:AG15 AL8:CC15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7:AG15 AL7:CC15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8:AK15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7:AK15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2:AK2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5:AK5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5:AK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:CC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CC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CC1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B1" r:id="rId1" xr:uid="{32D54BA1-22A9-4A07-86A8-B21E1BD26FD2}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5ED27-8882-4CE7-837C-253FB4ACFF90}">
  <dimension ref="A1:BQ31"/>
  <sheetViews>
    <sheetView zoomScale="60" zoomScaleNormal="60" workbookViewId="0">
      <selection activeCell="AA4" sqref="AA4"/>
    </sheetView>
  </sheetViews>
  <sheetFormatPr defaultRowHeight="14.5" x14ac:dyDescent="0.35"/>
  <cols>
    <col min="1" max="1" width="16.54296875" bestFit="1" customWidth="1"/>
    <col min="2" max="2" width="6.26953125" style="10" bestFit="1" customWidth="1"/>
    <col min="3" max="69" width="7.7265625" customWidth="1"/>
  </cols>
  <sheetData>
    <row r="1" spans="1:69" s="10" customFormat="1" x14ac:dyDescent="0.35">
      <c r="A1" s="1" t="s">
        <v>247</v>
      </c>
      <c r="B1" s="9" t="s">
        <v>249</v>
      </c>
    </row>
    <row r="2" spans="1:69" s="10" customFormat="1" x14ac:dyDescent="0.35">
      <c r="A2" s="1" t="s">
        <v>267</v>
      </c>
      <c r="B2" s="1"/>
      <c r="C2" s="10">
        <v>0</v>
      </c>
      <c r="D2" s="10">
        <v>0</v>
      </c>
      <c r="E2" s="10">
        <v>11516</v>
      </c>
      <c r="F2" s="10">
        <v>12354</v>
      </c>
      <c r="G2" s="10">
        <v>13316</v>
      </c>
      <c r="H2" s="10">
        <v>14868</v>
      </c>
      <c r="I2" s="10">
        <v>17233</v>
      </c>
      <c r="J2" s="10">
        <v>18890</v>
      </c>
      <c r="K2" s="10">
        <v>20932</v>
      </c>
      <c r="L2" s="10">
        <v>22485</v>
      </c>
      <c r="M2" s="10">
        <v>24728</v>
      </c>
      <c r="N2" s="10">
        <v>25572</v>
      </c>
      <c r="O2" s="10">
        <v>27256</v>
      </c>
      <c r="P2" s="10">
        <v>32933</v>
      </c>
      <c r="Q2" s="10">
        <v>35344</v>
      </c>
      <c r="R2" s="10">
        <v>37480</v>
      </c>
      <c r="S2" s="10">
        <v>39544</v>
      </c>
      <c r="T2" s="10">
        <v>41539</v>
      </c>
      <c r="U2" s="10">
        <v>42815</v>
      </c>
      <c r="V2" s="10">
        <v>44261</v>
      </c>
      <c r="W2" s="10">
        <v>45731</v>
      </c>
      <c r="X2" s="10">
        <v>48059</v>
      </c>
      <c r="Y2" s="10">
        <v>50437</v>
      </c>
      <c r="Z2" s="10">
        <v>53062</v>
      </c>
      <c r="AA2" s="10">
        <v>55061</v>
      </c>
      <c r="AB2" s="10">
        <v>0</v>
      </c>
      <c r="AC2" s="10">
        <v>0</v>
      </c>
      <c r="AD2" s="10">
        <v>0</v>
      </c>
      <c r="AE2" s="10">
        <v>0</v>
      </c>
      <c r="AF2" s="10">
        <v>0</v>
      </c>
      <c r="AG2" s="10">
        <v>0</v>
      </c>
      <c r="AH2" s="10">
        <v>0</v>
      </c>
      <c r="AI2" s="10">
        <v>0</v>
      </c>
      <c r="AJ2" s="10">
        <v>0</v>
      </c>
      <c r="AK2" s="10">
        <v>0</v>
      </c>
      <c r="AL2" s="10">
        <v>0</v>
      </c>
      <c r="AM2" s="10">
        <v>0</v>
      </c>
      <c r="AN2" s="10">
        <v>0</v>
      </c>
      <c r="AO2" s="10">
        <v>0</v>
      </c>
      <c r="AP2" s="10">
        <v>0</v>
      </c>
      <c r="AQ2" s="10">
        <v>0</v>
      </c>
      <c r="AR2" s="10">
        <v>0</v>
      </c>
      <c r="AS2" s="10">
        <v>0</v>
      </c>
      <c r="AT2" s="10">
        <v>0</v>
      </c>
      <c r="AU2" s="10">
        <v>0</v>
      </c>
      <c r="AV2" s="10">
        <v>0</v>
      </c>
      <c r="AW2" s="10">
        <v>0</v>
      </c>
      <c r="AX2" s="10">
        <v>0</v>
      </c>
      <c r="AY2" s="10">
        <v>0</v>
      </c>
      <c r="AZ2" s="10">
        <v>0</v>
      </c>
      <c r="BA2" s="10">
        <v>0</v>
      </c>
      <c r="BB2" s="10">
        <v>0</v>
      </c>
      <c r="BC2" s="10">
        <v>0</v>
      </c>
      <c r="BD2" s="10">
        <v>0</v>
      </c>
      <c r="BE2" s="10">
        <v>0</v>
      </c>
      <c r="BF2" s="10">
        <v>0</v>
      </c>
      <c r="BG2" s="10">
        <v>0</v>
      </c>
      <c r="BH2" s="10">
        <v>0</v>
      </c>
      <c r="BI2" s="10">
        <v>0</v>
      </c>
      <c r="BJ2" s="10">
        <v>0</v>
      </c>
      <c r="BK2" s="10">
        <v>0</v>
      </c>
      <c r="BL2" s="10">
        <v>0</v>
      </c>
      <c r="BM2" s="10">
        <v>0</v>
      </c>
      <c r="BN2" s="10">
        <v>0</v>
      </c>
      <c r="BO2" s="10">
        <v>0</v>
      </c>
      <c r="BP2" s="10">
        <v>0</v>
      </c>
      <c r="BQ2" s="10">
        <v>0</v>
      </c>
    </row>
    <row r="3" spans="1:69" x14ac:dyDescent="0.35">
      <c r="A3" t="s">
        <v>268</v>
      </c>
      <c r="C3">
        <f>SUM(md[26-Mar])</f>
        <v>580</v>
      </c>
      <c r="D3">
        <f>SUM(md[27-Mar])</f>
        <v>774</v>
      </c>
      <c r="E3" s="10">
        <f>SUM(md[28-Mar])</f>
        <v>992</v>
      </c>
      <c r="F3" s="10">
        <f>SUM(md[29-Mar])</f>
        <v>1239</v>
      </c>
      <c r="G3" s="10">
        <f>SUM(md[30-Mar])</f>
        <v>1413</v>
      </c>
      <c r="H3" s="10">
        <v>1660</v>
      </c>
      <c r="I3" s="10">
        <f>SUM(md[1-Apr])</f>
        <v>1985</v>
      </c>
      <c r="J3" s="10">
        <f>SUM(md[2-Apr])</f>
        <v>2331</v>
      </c>
      <c r="K3" s="10">
        <f>SUM(md[3-Apr])</f>
        <v>2758</v>
      </c>
      <c r="L3" s="10">
        <f>SUM(md[4-Apr])</f>
        <v>3125</v>
      </c>
      <c r="M3" s="10">
        <f>SUM(md[5-Apr])</f>
        <v>3609</v>
      </c>
      <c r="N3" s="10">
        <f>SUM(md[6-Apr])</f>
        <v>4045</v>
      </c>
      <c r="O3" s="10">
        <f>SUM(md[7-Apr])</f>
        <v>4371</v>
      </c>
      <c r="P3" s="10">
        <f>SUM(md[8-Apr])</f>
        <v>5529</v>
      </c>
      <c r="Q3" s="10">
        <f>SUM(md[9-Apr])</f>
        <v>6185</v>
      </c>
      <c r="R3" s="10">
        <f>SUM(md[10-Apr])</f>
        <v>6968</v>
      </c>
      <c r="S3" s="10">
        <f>SUM(md[11-Apr])</f>
        <v>7694</v>
      </c>
      <c r="T3" s="10">
        <f>SUM(md[12-Apr])</f>
        <v>8225</v>
      </c>
      <c r="U3" s="10">
        <f>SUM(md[13-Apr])</f>
        <v>8936</v>
      </c>
      <c r="V3" s="10">
        <f>SUM(md[14-Apr])</f>
        <v>9472</v>
      </c>
      <c r="W3" s="10">
        <f>SUM(md[15-Apr])</f>
        <v>10032</v>
      </c>
      <c r="X3" s="10">
        <f>SUM(md[16-Apr])</f>
        <v>10784</v>
      </c>
      <c r="Y3" s="10">
        <f>SUM(md[17-Apr])</f>
        <v>11572</v>
      </c>
      <c r="Z3" s="10">
        <f>SUM(md[18-Apr])</f>
        <v>12308</v>
      </c>
      <c r="AA3" s="10">
        <f>SUM(md[19-Apr])</f>
        <v>12830</v>
      </c>
      <c r="AB3" s="10">
        <f>SUM(md[20-Apr])</f>
        <v>0</v>
      </c>
      <c r="AC3" s="10">
        <f>SUM(md[21-Apr])</f>
        <v>0</v>
      </c>
      <c r="AD3" s="10">
        <f>SUM(md[22-Apr])</f>
        <v>0</v>
      </c>
      <c r="AE3" s="10">
        <f>SUM(md[23-Apr])</f>
        <v>0</v>
      </c>
      <c r="AF3" s="10">
        <f>SUM(md[24-Apr])</f>
        <v>0</v>
      </c>
      <c r="AG3" s="10">
        <f>SUM(md[25-Apr])</f>
        <v>0</v>
      </c>
      <c r="AH3" s="10">
        <f>SUM(md[26-Apr])</f>
        <v>0</v>
      </c>
      <c r="AI3" s="10">
        <f>SUM(md[27-Apr])</f>
        <v>0</v>
      </c>
      <c r="AJ3" s="10">
        <f>SUM(md[28-Apr])</f>
        <v>0</v>
      </c>
      <c r="AK3" s="10">
        <f>SUM(md[29-Apr])</f>
        <v>0</v>
      </c>
      <c r="AL3" s="10">
        <f>SUM(md[30-Apr])</f>
        <v>0</v>
      </c>
      <c r="AM3" s="10">
        <f>SUM(md[1-May])</f>
        <v>0</v>
      </c>
      <c r="AN3" s="10">
        <f>SUM(md[2-May])</f>
        <v>0</v>
      </c>
      <c r="AO3" s="10">
        <f>SUM(md[3-May])</f>
        <v>0</v>
      </c>
      <c r="AP3" s="10">
        <f>SUM(md[4-May])</f>
        <v>0</v>
      </c>
      <c r="AQ3" s="10">
        <f>SUM(md[5-May])</f>
        <v>0</v>
      </c>
      <c r="AR3" s="10">
        <f>SUM(md[6-May])</f>
        <v>0</v>
      </c>
      <c r="AS3" s="10">
        <f>SUM(md[7-May])</f>
        <v>0</v>
      </c>
      <c r="AT3" s="10">
        <f>SUM(md[8-May])</f>
        <v>0</v>
      </c>
      <c r="AU3" s="10">
        <f>SUM(md[9-May])</f>
        <v>0</v>
      </c>
      <c r="AV3" s="10">
        <f>SUM(md[10-May])</f>
        <v>0</v>
      </c>
      <c r="AW3" s="10">
        <f>SUM(md[11-May])</f>
        <v>0</v>
      </c>
      <c r="AX3" s="10">
        <f>SUM(md[12-May])</f>
        <v>0</v>
      </c>
      <c r="AY3" s="10">
        <f>SUM(md[13-May])</f>
        <v>0</v>
      </c>
      <c r="AZ3" s="10">
        <f>SUM(md[14-May])</f>
        <v>0</v>
      </c>
      <c r="BA3" s="10">
        <f>SUM(md[15-May])</f>
        <v>0</v>
      </c>
      <c r="BB3" s="10">
        <f>SUM(md[16-May])</f>
        <v>0</v>
      </c>
      <c r="BC3" s="10">
        <f>SUM(md[17-May])</f>
        <v>0</v>
      </c>
      <c r="BD3" s="10">
        <f>SUM(md[18-May])</f>
        <v>0</v>
      </c>
      <c r="BE3" s="10">
        <f>SUM(md[19-May])</f>
        <v>0</v>
      </c>
      <c r="BF3" s="10">
        <f>SUM(md[20-May])</f>
        <v>0</v>
      </c>
      <c r="BG3" s="10">
        <f>SUM(md[21-May])</f>
        <v>0</v>
      </c>
      <c r="BH3" s="10">
        <f>SUM(md[22-May])</f>
        <v>0</v>
      </c>
      <c r="BI3" s="10">
        <f>SUM(md[23-May])</f>
        <v>0</v>
      </c>
      <c r="BJ3" s="10">
        <f>SUM(md[24-May])</f>
        <v>0</v>
      </c>
      <c r="BK3" s="10">
        <f>SUM(md[25-May])</f>
        <v>0</v>
      </c>
      <c r="BL3" s="10">
        <f>SUM(md[26-May])</f>
        <v>0</v>
      </c>
      <c r="BM3" s="10">
        <f>SUM(md[27-May])</f>
        <v>0</v>
      </c>
      <c r="BN3" s="10">
        <f>SUM(md[28-May])</f>
        <v>0</v>
      </c>
      <c r="BO3" s="10">
        <f>SUM(md[29-May])</f>
        <v>0</v>
      </c>
      <c r="BP3" s="10">
        <f>SUM(md[30-May])</f>
        <v>0</v>
      </c>
      <c r="BQ3" s="10">
        <f>SUM(md[31-May])</f>
        <v>0</v>
      </c>
    </row>
    <row r="4" spans="1:69" x14ac:dyDescent="0.35">
      <c r="A4" t="s">
        <v>246</v>
      </c>
      <c r="C4">
        <v>132</v>
      </c>
      <c r="D4">
        <v>173</v>
      </c>
      <c r="E4" s="10">
        <v>226</v>
      </c>
      <c r="F4" s="10">
        <v>277</v>
      </c>
      <c r="G4" s="10">
        <v>353</v>
      </c>
      <c r="H4" s="10">
        <v>429</v>
      </c>
      <c r="I4" s="10">
        <v>522</v>
      </c>
      <c r="J4" s="10">
        <v>582</v>
      </c>
      <c r="K4" s="10">
        <v>664</v>
      </c>
      <c r="L4" s="10">
        <v>821</v>
      </c>
      <c r="M4" s="10">
        <v>936</v>
      </c>
      <c r="N4" s="10">
        <v>1059</v>
      </c>
      <c r="O4" s="10">
        <v>1106</v>
      </c>
      <c r="P4" s="10">
        <v>1210</v>
      </c>
      <c r="Q4" s="10">
        <v>1348</v>
      </c>
      <c r="R4" s="10">
        <v>1413</v>
      </c>
      <c r="S4" s="10">
        <v>1709</v>
      </c>
      <c r="T4" s="10">
        <v>1860</v>
      </c>
      <c r="U4" s="10">
        <v>1975</v>
      </c>
      <c r="V4" s="10">
        <v>2122</v>
      </c>
      <c r="W4" s="10">
        <v>2231</v>
      </c>
      <c r="X4" s="10">
        <v>2451</v>
      </c>
      <c r="Y4" s="10">
        <v>2612</v>
      </c>
      <c r="Z4" s="10">
        <v>2757</v>
      </c>
      <c r="AA4" s="10">
        <v>2886</v>
      </c>
      <c r="AB4" s="10">
        <v>0</v>
      </c>
      <c r="AC4" s="10">
        <v>0</v>
      </c>
      <c r="AD4" s="10">
        <v>0</v>
      </c>
      <c r="AE4" s="10">
        <v>0</v>
      </c>
      <c r="AF4" s="10">
        <v>0</v>
      </c>
      <c r="AG4" s="10">
        <v>0</v>
      </c>
      <c r="AH4" s="10">
        <v>0</v>
      </c>
      <c r="AI4" s="10">
        <v>0</v>
      </c>
      <c r="AJ4" s="10">
        <v>0</v>
      </c>
      <c r="AK4" s="10">
        <v>0</v>
      </c>
      <c r="AL4" s="10">
        <v>0</v>
      </c>
      <c r="AM4" s="10">
        <v>0</v>
      </c>
      <c r="AN4" s="10">
        <v>0</v>
      </c>
      <c r="AO4" s="10">
        <v>0</v>
      </c>
      <c r="AP4" s="10">
        <v>0</v>
      </c>
      <c r="AQ4" s="10">
        <v>0</v>
      </c>
      <c r="AR4" s="10">
        <v>0</v>
      </c>
      <c r="AS4" s="10">
        <v>0</v>
      </c>
      <c r="AT4" s="10">
        <v>0</v>
      </c>
      <c r="AU4" s="10">
        <v>0</v>
      </c>
      <c r="AV4" s="10">
        <v>0</v>
      </c>
      <c r="AW4" s="10">
        <v>0</v>
      </c>
      <c r="AX4" s="10">
        <v>0</v>
      </c>
      <c r="AY4" s="10">
        <v>0</v>
      </c>
      <c r="AZ4" s="10">
        <v>0</v>
      </c>
      <c r="BA4" s="10">
        <v>0</v>
      </c>
      <c r="BB4" s="10">
        <v>0</v>
      </c>
      <c r="BC4" s="10">
        <v>0</v>
      </c>
      <c r="BD4" s="10">
        <v>0</v>
      </c>
      <c r="BE4" s="10">
        <v>0</v>
      </c>
      <c r="BF4" s="10">
        <v>0</v>
      </c>
      <c r="BG4" s="10">
        <v>0</v>
      </c>
      <c r="BH4" s="10">
        <v>0</v>
      </c>
      <c r="BI4" s="10">
        <v>0</v>
      </c>
      <c r="BJ4" s="10">
        <v>0</v>
      </c>
      <c r="BK4" s="10">
        <v>0</v>
      </c>
      <c r="BL4" s="10">
        <v>0</v>
      </c>
      <c r="BM4" s="10">
        <v>0</v>
      </c>
      <c r="BN4" s="10">
        <v>0</v>
      </c>
      <c r="BO4" s="10">
        <v>0</v>
      </c>
      <c r="BP4" s="10">
        <v>0</v>
      </c>
      <c r="BQ4" s="10">
        <v>0</v>
      </c>
    </row>
    <row r="5" spans="1:69" x14ac:dyDescent="0.35">
      <c r="A5" t="s">
        <v>158</v>
      </c>
      <c r="C5">
        <v>4</v>
      </c>
      <c r="D5">
        <v>5</v>
      </c>
      <c r="E5" s="10">
        <v>5</v>
      </c>
      <c r="F5" s="10">
        <v>10</v>
      </c>
      <c r="G5" s="10">
        <v>15</v>
      </c>
      <c r="H5" s="10">
        <v>18</v>
      </c>
      <c r="I5" s="10">
        <v>31</v>
      </c>
      <c r="J5" s="10">
        <v>36</v>
      </c>
      <c r="K5" s="10">
        <v>42</v>
      </c>
      <c r="L5" s="10">
        <v>53</v>
      </c>
      <c r="M5" s="10">
        <v>67</v>
      </c>
      <c r="N5" s="10">
        <v>91</v>
      </c>
      <c r="O5" s="10">
        <v>103</v>
      </c>
      <c r="P5" s="10">
        <v>124</v>
      </c>
      <c r="Q5" s="10">
        <v>138</v>
      </c>
      <c r="R5" s="10">
        <v>171</v>
      </c>
      <c r="S5" s="10">
        <v>206</v>
      </c>
      <c r="T5" s="10">
        <v>235</v>
      </c>
      <c r="U5" s="10">
        <v>262</v>
      </c>
      <c r="V5" s="10">
        <v>302</v>
      </c>
      <c r="W5" s="10">
        <v>349</v>
      </c>
      <c r="X5" s="10">
        <v>392</v>
      </c>
      <c r="Y5" s="10">
        <v>425</v>
      </c>
      <c r="Z5" s="10">
        <v>463</v>
      </c>
      <c r="AA5" s="10">
        <v>486</v>
      </c>
      <c r="AB5" s="10">
        <v>0</v>
      </c>
      <c r="AC5" s="10">
        <v>0</v>
      </c>
      <c r="AD5" s="10">
        <v>0</v>
      </c>
      <c r="AE5" s="10">
        <v>0</v>
      </c>
      <c r="AF5" s="10">
        <v>0</v>
      </c>
      <c r="AG5" s="10">
        <v>0</v>
      </c>
      <c r="AH5" s="10">
        <v>0</v>
      </c>
      <c r="AI5" s="10">
        <v>0</v>
      </c>
      <c r="AJ5" s="10">
        <v>0</v>
      </c>
      <c r="AK5" s="10">
        <v>0</v>
      </c>
      <c r="AL5" s="10">
        <v>0</v>
      </c>
      <c r="AM5" s="10">
        <v>0</v>
      </c>
      <c r="AN5" s="10">
        <v>0</v>
      </c>
      <c r="AO5" s="10">
        <v>0</v>
      </c>
      <c r="AP5" s="10">
        <v>0</v>
      </c>
      <c r="AQ5" s="10">
        <v>0</v>
      </c>
      <c r="AR5" s="10">
        <v>0</v>
      </c>
      <c r="AS5" s="10">
        <v>0</v>
      </c>
      <c r="AT5" s="10">
        <v>0</v>
      </c>
      <c r="AU5" s="10">
        <v>0</v>
      </c>
      <c r="AV5" s="10">
        <v>0</v>
      </c>
      <c r="AW5" s="10">
        <v>0</v>
      </c>
      <c r="AX5" s="10">
        <v>0</v>
      </c>
      <c r="AY5" s="10">
        <v>0</v>
      </c>
      <c r="AZ5" s="10">
        <v>0</v>
      </c>
      <c r="BA5" s="10">
        <v>0</v>
      </c>
      <c r="BB5" s="10">
        <v>0</v>
      </c>
      <c r="BC5" s="10">
        <v>0</v>
      </c>
      <c r="BD5" s="10">
        <v>0</v>
      </c>
      <c r="BE5" s="10">
        <v>0</v>
      </c>
      <c r="BF5" s="10">
        <v>0</v>
      </c>
      <c r="BG5" s="10">
        <v>0</v>
      </c>
      <c r="BH5" s="10">
        <v>0</v>
      </c>
      <c r="BI5" s="10">
        <v>0</v>
      </c>
      <c r="BJ5" s="10">
        <v>0</v>
      </c>
      <c r="BK5" s="10">
        <v>0</v>
      </c>
      <c r="BL5" s="10">
        <v>0</v>
      </c>
      <c r="BM5" s="10">
        <v>0</v>
      </c>
      <c r="BN5" s="10">
        <v>0</v>
      </c>
      <c r="BO5" s="10">
        <v>0</v>
      </c>
      <c r="BP5" s="10">
        <v>0</v>
      </c>
      <c r="BQ5" s="10">
        <v>0</v>
      </c>
    </row>
    <row r="6" spans="1:69" ht="39" x14ac:dyDescent="0.35">
      <c r="A6" t="s">
        <v>160</v>
      </c>
      <c r="B6" s="10" t="s">
        <v>0</v>
      </c>
      <c r="C6" s="18" t="s">
        <v>179</v>
      </c>
      <c r="D6" s="18" t="s">
        <v>180</v>
      </c>
      <c r="E6" s="18" t="s">
        <v>181</v>
      </c>
      <c r="F6" s="18" t="s">
        <v>182</v>
      </c>
      <c r="G6" s="18" t="s">
        <v>183</v>
      </c>
      <c r="H6" s="18" t="s">
        <v>184</v>
      </c>
      <c r="I6" s="18" t="s">
        <v>185</v>
      </c>
      <c r="J6" s="18" t="s">
        <v>186</v>
      </c>
      <c r="K6" s="18" t="s">
        <v>187</v>
      </c>
      <c r="L6" s="18" t="s">
        <v>188</v>
      </c>
      <c r="M6" s="18" t="s">
        <v>189</v>
      </c>
      <c r="N6" s="18" t="s">
        <v>190</v>
      </c>
      <c r="O6" s="18" t="s">
        <v>191</v>
      </c>
      <c r="P6" s="18" t="s">
        <v>192</v>
      </c>
      <c r="Q6" s="18" t="s">
        <v>193</v>
      </c>
      <c r="R6" s="18" t="s">
        <v>194</v>
      </c>
      <c r="S6" s="18" t="s">
        <v>195</v>
      </c>
      <c r="T6" s="18" t="s">
        <v>196</v>
      </c>
      <c r="U6" s="18" t="s">
        <v>197</v>
      </c>
      <c r="V6" s="18" t="s">
        <v>198</v>
      </c>
      <c r="W6" s="18" t="s">
        <v>199</v>
      </c>
      <c r="X6" s="18" t="s">
        <v>200</v>
      </c>
      <c r="Y6" s="18" t="s">
        <v>201</v>
      </c>
      <c r="Z6" s="18" t="s">
        <v>202</v>
      </c>
      <c r="AA6" s="18" t="s">
        <v>203</v>
      </c>
      <c r="AB6" s="3" t="s">
        <v>204</v>
      </c>
      <c r="AC6" s="3" t="s">
        <v>205</v>
      </c>
      <c r="AD6" s="3" t="s">
        <v>206</v>
      </c>
      <c r="AE6" s="3" t="s">
        <v>207</v>
      </c>
      <c r="AF6" s="3" t="s">
        <v>208</v>
      </c>
      <c r="AG6" s="3" t="s">
        <v>209</v>
      </c>
      <c r="AH6" s="3" t="s">
        <v>210</v>
      </c>
      <c r="AI6" s="3" t="s">
        <v>211</v>
      </c>
      <c r="AJ6" s="3" t="s">
        <v>212</v>
      </c>
      <c r="AK6" s="3" t="s">
        <v>213</v>
      </c>
      <c r="AL6" s="3" t="s">
        <v>214</v>
      </c>
      <c r="AM6" s="3" t="s">
        <v>215</v>
      </c>
      <c r="AN6" s="3" t="s">
        <v>216</v>
      </c>
      <c r="AO6" s="3" t="s">
        <v>217</v>
      </c>
      <c r="AP6" s="3" t="s">
        <v>218</v>
      </c>
      <c r="AQ6" s="3" t="s">
        <v>219</v>
      </c>
      <c r="AR6" s="3" t="s">
        <v>220</v>
      </c>
      <c r="AS6" s="3" t="s">
        <v>221</v>
      </c>
      <c r="AT6" s="3" t="s">
        <v>222</v>
      </c>
      <c r="AU6" s="3" t="s">
        <v>223</v>
      </c>
      <c r="AV6" s="3" t="s">
        <v>224</v>
      </c>
      <c r="AW6" s="3" t="s">
        <v>225</v>
      </c>
      <c r="AX6" s="3" t="s">
        <v>226</v>
      </c>
      <c r="AY6" s="3" t="s">
        <v>227</v>
      </c>
      <c r="AZ6" s="3" t="s">
        <v>228</v>
      </c>
      <c r="BA6" s="3" t="s">
        <v>229</v>
      </c>
      <c r="BB6" s="3" t="s">
        <v>230</v>
      </c>
      <c r="BC6" s="3" t="s">
        <v>231</v>
      </c>
      <c r="BD6" s="3" t="s">
        <v>232</v>
      </c>
      <c r="BE6" s="3" t="s">
        <v>233</v>
      </c>
      <c r="BF6" s="3" t="s">
        <v>234</v>
      </c>
      <c r="BG6" s="3" t="s">
        <v>235</v>
      </c>
      <c r="BH6" s="3" t="s">
        <v>236</v>
      </c>
      <c r="BI6" s="3" t="s">
        <v>237</v>
      </c>
      <c r="BJ6" s="3" t="s">
        <v>238</v>
      </c>
      <c r="BK6" s="3" t="s">
        <v>239</v>
      </c>
      <c r="BL6" s="3" t="s">
        <v>240</v>
      </c>
      <c r="BM6" s="3" t="s">
        <v>241</v>
      </c>
      <c r="BN6" s="3" t="s">
        <v>242</v>
      </c>
      <c r="BO6" s="3" t="s">
        <v>243</v>
      </c>
      <c r="BP6" s="3" t="s">
        <v>244</v>
      </c>
      <c r="BQ6" s="3" t="s">
        <v>245</v>
      </c>
    </row>
    <row r="7" spans="1:69" x14ac:dyDescent="0.35">
      <c r="A7" s="1" t="s">
        <v>266</v>
      </c>
      <c r="B7" s="1">
        <v>24001</v>
      </c>
      <c r="C7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>
        <v>1</v>
      </c>
      <c r="K7">
        <v>2</v>
      </c>
      <c r="L7">
        <v>3</v>
      </c>
      <c r="M7">
        <v>6</v>
      </c>
      <c r="N7">
        <v>6</v>
      </c>
      <c r="O7">
        <v>7</v>
      </c>
      <c r="P7">
        <v>6</v>
      </c>
      <c r="Q7">
        <v>8</v>
      </c>
      <c r="R7">
        <v>10</v>
      </c>
      <c r="S7">
        <v>11</v>
      </c>
      <c r="T7">
        <v>13</v>
      </c>
      <c r="U7">
        <v>15</v>
      </c>
      <c r="V7">
        <v>17</v>
      </c>
      <c r="W7">
        <v>17</v>
      </c>
      <c r="X7">
        <v>20</v>
      </c>
      <c r="Y7">
        <v>26</v>
      </c>
      <c r="Z7">
        <v>33</v>
      </c>
      <c r="AA7">
        <v>33</v>
      </c>
    </row>
    <row r="8" spans="1:69" s="10" customFormat="1" x14ac:dyDescent="0.35">
      <c r="A8" s="1" t="s">
        <v>161</v>
      </c>
      <c r="B8" s="1">
        <v>24003</v>
      </c>
      <c r="C8" s="10">
        <v>41</v>
      </c>
      <c r="D8" s="10">
        <v>63</v>
      </c>
      <c r="E8" s="10">
        <v>88</v>
      </c>
      <c r="F8" s="10">
        <v>99</v>
      </c>
      <c r="G8" s="10">
        <v>110</v>
      </c>
      <c r="H8" s="10">
        <v>127</v>
      </c>
      <c r="I8" s="10">
        <v>158</v>
      </c>
      <c r="J8" s="10">
        <v>206</v>
      </c>
      <c r="K8" s="10">
        <v>249</v>
      </c>
      <c r="L8" s="10">
        <v>289</v>
      </c>
      <c r="M8" s="10">
        <v>319</v>
      </c>
      <c r="N8" s="10">
        <v>343</v>
      </c>
      <c r="O8" s="10">
        <v>370</v>
      </c>
      <c r="P8" s="10">
        <v>466</v>
      </c>
      <c r="Q8" s="10">
        <v>505</v>
      </c>
      <c r="R8" s="10">
        <v>554</v>
      </c>
      <c r="S8" s="10">
        <v>615</v>
      </c>
      <c r="T8" s="10">
        <v>659</v>
      </c>
      <c r="U8" s="10">
        <v>724</v>
      </c>
      <c r="V8" s="10">
        <v>783</v>
      </c>
      <c r="W8" s="10">
        <v>845</v>
      </c>
      <c r="X8" s="10">
        <v>896</v>
      </c>
      <c r="Y8" s="10">
        <v>966</v>
      </c>
      <c r="Z8" s="10">
        <v>1005</v>
      </c>
      <c r="AA8" s="10">
        <v>1047</v>
      </c>
    </row>
    <row r="9" spans="1:69" x14ac:dyDescent="0.35">
      <c r="A9" s="1" t="s">
        <v>162</v>
      </c>
      <c r="B9" s="1">
        <v>24510</v>
      </c>
      <c r="C9">
        <v>72</v>
      </c>
      <c r="D9" s="10">
        <v>88</v>
      </c>
      <c r="E9">
        <v>112</v>
      </c>
      <c r="F9">
        <v>129</v>
      </c>
      <c r="G9">
        <v>152</v>
      </c>
      <c r="H9">
        <v>187</v>
      </c>
      <c r="I9">
        <v>221</v>
      </c>
      <c r="J9">
        <v>265</v>
      </c>
      <c r="K9">
        <v>313</v>
      </c>
      <c r="L9">
        <v>343</v>
      </c>
      <c r="M9">
        <v>394</v>
      </c>
      <c r="N9">
        <v>435</v>
      </c>
      <c r="O9">
        <v>459</v>
      </c>
      <c r="P9">
        <v>571</v>
      </c>
      <c r="Q9">
        <v>638</v>
      </c>
      <c r="R9">
        <v>689</v>
      </c>
      <c r="S9">
        <v>756</v>
      </c>
      <c r="T9">
        <v>812</v>
      </c>
      <c r="U9">
        <v>873</v>
      </c>
      <c r="V9">
        <v>962</v>
      </c>
      <c r="W9">
        <v>1060</v>
      </c>
      <c r="X9">
        <v>1160</v>
      </c>
      <c r="Y9">
        <v>1273</v>
      </c>
      <c r="Z9">
        <v>1378</v>
      </c>
      <c r="AA9">
        <v>1392</v>
      </c>
    </row>
    <row r="10" spans="1:69" x14ac:dyDescent="0.35">
      <c r="A10" s="1" t="s">
        <v>163</v>
      </c>
      <c r="B10" s="1">
        <v>24005</v>
      </c>
      <c r="C10">
        <v>81</v>
      </c>
      <c r="D10" s="10">
        <v>103</v>
      </c>
      <c r="E10">
        <v>141</v>
      </c>
      <c r="F10">
        <v>162</v>
      </c>
      <c r="G10">
        <v>186</v>
      </c>
      <c r="H10">
        <v>227</v>
      </c>
      <c r="I10">
        <v>289</v>
      </c>
      <c r="J10">
        <v>353</v>
      </c>
      <c r="K10">
        <v>427</v>
      </c>
      <c r="L10">
        <v>491</v>
      </c>
      <c r="M10">
        <v>590</v>
      </c>
      <c r="N10">
        <v>648</v>
      </c>
      <c r="O10">
        <v>652</v>
      </c>
      <c r="P10">
        <v>866</v>
      </c>
      <c r="Q10">
        <v>979</v>
      </c>
      <c r="R10">
        <v>1072</v>
      </c>
      <c r="S10">
        <v>1173</v>
      </c>
      <c r="T10">
        <v>1257</v>
      </c>
      <c r="U10">
        <v>1361</v>
      </c>
      <c r="V10">
        <v>1377</v>
      </c>
      <c r="W10">
        <v>1485</v>
      </c>
      <c r="X10">
        <v>1516</v>
      </c>
      <c r="Y10">
        <v>1569</v>
      </c>
      <c r="Z10">
        <v>1664</v>
      </c>
      <c r="AA10">
        <v>1733</v>
      </c>
    </row>
    <row r="11" spans="1:69" x14ac:dyDescent="0.35">
      <c r="A11" s="1" t="s">
        <v>164</v>
      </c>
      <c r="B11" s="1">
        <v>24009</v>
      </c>
      <c r="C11">
        <v>7</v>
      </c>
      <c r="D11" s="10">
        <v>9</v>
      </c>
      <c r="E11">
        <v>8</v>
      </c>
      <c r="F11">
        <v>10</v>
      </c>
      <c r="G11">
        <v>12</v>
      </c>
      <c r="H11">
        <v>15</v>
      </c>
      <c r="I11">
        <v>18</v>
      </c>
      <c r="J11">
        <v>22</v>
      </c>
      <c r="K11">
        <v>30</v>
      </c>
      <c r="L11">
        <v>33</v>
      </c>
      <c r="M11">
        <v>39</v>
      </c>
      <c r="N11">
        <v>40</v>
      </c>
      <c r="O11">
        <v>41</v>
      </c>
      <c r="P11">
        <v>56</v>
      </c>
      <c r="Q11">
        <v>66</v>
      </c>
      <c r="R11">
        <v>76</v>
      </c>
      <c r="S11">
        <v>82</v>
      </c>
      <c r="T11">
        <v>90</v>
      </c>
      <c r="U11">
        <v>94</v>
      </c>
      <c r="V11">
        <v>99</v>
      </c>
      <c r="W11">
        <v>102</v>
      </c>
      <c r="X11">
        <v>103</v>
      </c>
      <c r="Y11">
        <v>109</v>
      </c>
      <c r="Z11">
        <v>109</v>
      </c>
      <c r="AA11">
        <v>113</v>
      </c>
    </row>
    <row r="12" spans="1:69" x14ac:dyDescent="0.35">
      <c r="A12" s="1" t="s">
        <v>21</v>
      </c>
      <c r="B12" s="1">
        <v>24011</v>
      </c>
      <c r="C12">
        <v>1</v>
      </c>
      <c r="D12" s="10">
        <v>1</v>
      </c>
      <c r="E12">
        <v>1</v>
      </c>
      <c r="F12">
        <v>3</v>
      </c>
      <c r="G12">
        <v>4</v>
      </c>
      <c r="H12">
        <v>4</v>
      </c>
      <c r="I12">
        <v>4</v>
      </c>
      <c r="J12">
        <v>4</v>
      </c>
      <c r="K12">
        <v>4</v>
      </c>
      <c r="L12">
        <v>4</v>
      </c>
      <c r="M12">
        <v>4</v>
      </c>
      <c r="N12">
        <v>6</v>
      </c>
      <c r="O12">
        <v>11</v>
      </c>
      <c r="P12">
        <v>11</v>
      </c>
      <c r="Q12">
        <v>12</v>
      </c>
      <c r="R12">
        <v>12</v>
      </c>
      <c r="S12">
        <v>15</v>
      </c>
      <c r="T12">
        <v>17</v>
      </c>
      <c r="U12">
        <v>21</v>
      </c>
      <c r="V12">
        <v>21</v>
      </c>
      <c r="W12">
        <v>22</v>
      </c>
      <c r="X12">
        <v>23</v>
      </c>
      <c r="Y12">
        <v>28</v>
      </c>
      <c r="Z12">
        <v>33</v>
      </c>
      <c r="AA12">
        <v>33</v>
      </c>
    </row>
    <row r="13" spans="1:69" x14ac:dyDescent="0.35">
      <c r="A13" s="1" t="s">
        <v>23</v>
      </c>
      <c r="B13" s="1">
        <v>24013</v>
      </c>
      <c r="C13">
        <v>7</v>
      </c>
      <c r="D13" s="10">
        <v>9</v>
      </c>
      <c r="E13">
        <v>10</v>
      </c>
      <c r="F13">
        <v>82</v>
      </c>
      <c r="G13">
        <v>82</v>
      </c>
      <c r="H13">
        <v>92</v>
      </c>
      <c r="I13">
        <v>96</v>
      </c>
      <c r="J13">
        <v>105</v>
      </c>
      <c r="K13">
        <v>129</v>
      </c>
      <c r="L13">
        <v>134</v>
      </c>
      <c r="M13">
        <v>142</v>
      </c>
      <c r="N13">
        <v>150</v>
      </c>
      <c r="O13">
        <v>159</v>
      </c>
      <c r="P13">
        <v>186</v>
      </c>
      <c r="Q13">
        <v>203</v>
      </c>
      <c r="R13">
        <v>214</v>
      </c>
      <c r="S13">
        <v>214</v>
      </c>
      <c r="T13">
        <v>236</v>
      </c>
      <c r="U13">
        <v>250</v>
      </c>
      <c r="V13">
        <v>259</v>
      </c>
      <c r="W13">
        <v>262</v>
      </c>
      <c r="X13">
        <v>283</v>
      </c>
      <c r="Y13">
        <v>288</v>
      </c>
      <c r="Z13">
        <v>308</v>
      </c>
      <c r="AA13">
        <v>313</v>
      </c>
    </row>
    <row r="14" spans="1:69" x14ac:dyDescent="0.35">
      <c r="A14" s="1" t="s">
        <v>165</v>
      </c>
      <c r="B14" s="1">
        <v>24015</v>
      </c>
      <c r="C14">
        <v>4</v>
      </c>
      <c r="D14" s="10">
        <v>9</v>
      </c>
      <c r="E14">
        <v>13</v>
      </c>
      <c r="F14">
        <v>13</v>
      </c>
      <c r="G14">
        <v>13</v>
      </c>
      <c r="H14">
        <v>14</v>
      </c>
      <c r="I14">
        <v>16</v>
      </c>
      <c r="J14">
        <v>20</v>
      </c>
      <c r="K14">
        <v>25</v>
      </c>
      <c r="L14">
        <v>33</v>
      </c>
      <c r="M14">
        <v>36</v>
      </c>
      <c r="N14">
        <v>37</v>
      </c>
      <c r="O14">
        <v>41</v>
      </c>
      <c r="P14">
        <v>49</v>
      </c>
      <c r="Q14">
        <v>54</v>
      </c>
      <c r="R14">
        <v>64</v>
      </c>
      <c r="S14">
        <v>66</v>
      </c>
      <c r="T14">
        <v>74</v>
      </c>
      <c r="U14">
        <v>83</v>
      </c>
      <c r="V14">
        <v>85</v>
      </c>
      <c r="W14">
        <v>90</v>
      </c>
      <c r="X14">
        <v>101</v>
      </c>
      <c r="Y14">
        <v>127</v>
      </c>
      <c r="Z14">
        <v>131</v>
      </c>
      <c r="AA14">
        <v>131</v>
      </c>
    </row>
    <row r="15" spans="1:69" x14ac:dyDescent="0.35">
      <c r="A15" s="1" t="s">
        <v>166</v>
      </c>
      <c r="B15" s="1">
        <v>24017</v>
      </c>
      <c r="C15">
        <v>10</v>
      </c>
      <c r="D15" s="10">
        <v>17</v>
      </c>
      <c r="E15">
        <v>21</v>
      </c>
      <c r="F15">
        <v>28</v>
      </c>
      <c r="G15">
        <v>33</v>
      </c>
      <c r="H15">
        <v>40</v>
      </c>
      <c r="I15">
        <v>56</v>
      </c>
      <c r="J15">
        <v>69</v>
      </c>
      <c r="K15">
        <v>90</v>
      </c>
      <c r="L15">
        <v>95</v>
      </c>
      <c r="M15">
        <v>111</v>
      </c>
      <c r="N15">
        <v>129</v>
      </c>
      <c r="O15">
        <v>136</v>
      </c>
      <c r="P15">
        <v>164</v>
      </c>
      <c r="Q15">
        <v>180</v>
      </c>
      <c r="R15">
        <v>220</v>
      </c>
      <c r="S15">
        <v>235</v>
      </c>
      <c r="T15">
        <v>253</v>
      </c>
      <c r="U15">
        <v>274</v>
      </c>
      <c r="V15">
        <v>292</v>
      </c>
      <c r="W15">
        <v>310</v>
      </c>
      <c r="X15">
        <v>327</v>
      </c>
      <c r="Y15">
        <v>337</v>
      </c>
      <c r="Z15">
        <v>347</v>
      </c>
      <c r="AA15">
        <v>370</v>
      </c>
    </row>
    <row r="16" spans="1:69" s="10" customFormat="1" x14ac:dyDescent="0.35">
      <c r="A16" s="1" t="s">
        <v>265</v>
      </c>
      <c r="B16" s="1">
        <v>24019</v>
      </c>
      <c r="C16" s="10">
        <v>0</v>
      </c>
      <c r="D16" s="10">
        <v>0</v>
      </c>
      <c r="E16" s="10">
        <v>0</v>
      </c>
      <c r="F16" s="10">
        <v>0</v>
      </c>
      <c r="G16" s="10">
        <v>0</v>
      </c>
      <c r="H16" s="10">
        <v>0</v>
      </c>
      <c r="I16" s="10">
        <v>1</v>
      </c>
      <c r="J16" s="10">
        <v>1</v>
      </c>
      <c r="K16" s="10">
        <v>1</v>
      </c>
      <c r="L16" s="10">
        <v>1</v>
      </c>
      <c r="M16" s="10">
        <v>1</v>
      </c>
      <c r="N16" s="10">
        <v>1</v>
      </c>
      <c r="O16" s="10">
        <v>3</v>
      </c>
      <c r="P16" s="10">
        <v>4</v>
      </c>
      <c r="Q16" s="10">
        <v>7</v>
      </c>
      <c r="R16" s="10">
        <v>7</v>
      </c>
      <c r="S16" s="10">
        <v>8</v>
      </c>
      <c r="T16" s="10">
        <v>9</v>
      </c>
      <c r="U16" s="10">
        <v>12</v>
      </c>
      <c r="V16" s="10">
        <v>14</v>
      </c>
      <c r="W16" s="10">
        <v>16</v>
      </c>
      <c r="X16" s="10">
        <v>18</v>
      </c>
      <c r="Y16" s="10">
        <v>20</v>
      </c>
      <c r="Z16" s="10">
        <v>20</v>
      </c>
      <c r="AA16" s="10">
        <v>21</v>
      </c>
    </row>
    <row r="17" spans="1:27" x14ac:dyDescent="0.35">
      <c r="A17" s="1" t="s">
        <v>104</v>
      </c>
      <c r="B17" s="1">
        <v>24021</v>
      </c>
      <c r="C17">
        <v>14</v>
      </c>
      <c r="D17" s="10">
        <v>15</v>
      </c>
      <c r="E17">
        <v>22</v>
      </c>
      <c r="F17">
        <v>24</v>
      </c>
      <c r="G17">
        <v>26</v>
      </c>
      <c r="H17">
        <v>33</v>
      </c>
      <c r="I17">
        <v>35</v>
      </c>
      <c r="J17">
        <v>45</v>
      </c>
      <c r="K17">
        <v>54</v>
      </c>
      <c r="L17">
        <v>73</v>
      </c>
      <c r="M17">
        <v>112</v>
      </c>
      <c r="N17">
        <v>138</v>
      </c>
      <c r="O17">
        <v>151</v>
      </c>
      <c r="P17">
        <v>199</v>
      </c>
      <c r="Q17">
        <v>233</v>
      </c>
      <c r="R17">
        <v>289</v>
      </c>
      <c r="S17">
        <v>341</v>
      </c>
      <c r="T17">
        <v>368</v>
      </c>
      <c r="U17">
        <v>417</v>
      </c>
      <c r="V17">
        <v>441</v>
      </c>
      <c r="W17">
        <v>442</v>
      </c>
      <c r="X17">
        <v>497</v>
      </c>
      <c r="Y17">
        <v>525</v>
      </c>
      <c r="Z17">
        <v>557</v>
      </c>
      <c r="AA17">
        <v>591</v>
      </c>
    </row>
    <row r="18" spans="1:27" x14ac:dyDescent="0.35">
      <c r="A18" s="1" t="s">
        <v>167</v>
      </c>
      <c r="B18" s="1">
        <v>24023</v>
      </c>
      <c r="C18">
        <v>3</v>
      </c>
      <c r="D18" s="10">
        <v>3</v>
      </c>
      <c r="E18">
        <v>3</v>
      </c>
      <c r="F18">
        <v>3</v>
      </c>
      <c r="G18">
        <v>3</v>
      </c>
      <c r="H18">
        <v>3</v>
      </c>
      <c r="I18">
        <v>3</v>
      </c>
      <c r="J18">
        <v>3</v>
      </c>
      <c r="K18">
        <v>3</v>
      </c>
      <c r="L18">
        <v>3</v>
      </c>
      <c r="M18">
        <v>3</v>
      </c>
      <c r="N18">
        <v>3</v>
      </c>
      <c r="O18">
        <v>3</v>
      </c>
      <c r="P18">
        <v>5</v>
      </c>
      <c r="Q18">
        <v>5</v>
      </c>
      <c r="R18">
        <v>4</v>
      </c>
      <c r="S18">
        <v>4</v>
      </c>
      <c r="T18">
        <v>4</v>
      </c>
      <c r="U18">
        <v>4</v>
      </c>
      <c r="V18">
        <v>4</v>
      </c>
      <c r="W18">
        <v>4</v>
      </c>
      <c r="X18">
        <v>4</v>
      </c>
      <c r="Y18">
        <v>4</v>
      </c>
      <c r="Z18">
        <v>4</v>
      </c>
      <c r="AA18">
        <v>4</v>
      </c>
    </row>
    <row r="19" spans="1:27" x14ac:dyDescent="0.35">
      <c r="A19" s="1" t="s">
        <v>168</v>
      </c>
      <c r="B19" s="1">
        <v>24025</v>
      </c>
      <c r="C19">
        <v>9</v>
      </c>
      <c r="D19" s="10">
        <v>18</v>
      </c>
      <c r="E19">
        <v>21</v>
      </c>
      <c r="F19">
        <v>23</v>
      </c>
      <c r="G19">
        <v>24</v>
      </c>
      <c r="H19">
        <v>25</v>
      </c>
      <c r="I19">
        <v>34</v>
      </c>
      <c r="J19">
        <v>37</v>
      </c>
      <c r="K19">
        <v>41</v>
      </c>
      <c r="L19">
        <v>44</v>
      </c>
      <c r="M19">
        <v>52</v>
      </c>
      <c r="N19">
        <v>55</v>
      </c>
      <c r="O19">
        <v>59</v>
      </c>
      <c r="P19">
        <v>86</v>
      </c>
      <c r="Q19">
        <v>101</v>
      </c>
      <c r="R19">
        <v>110</v>
      </c>
      <c r="S19">
        <v>120</v>
      </c>
      <c r="T19">
        <v>129</v>
      </c>
      <c r="U19">
        <v>142</v>
      </c>
      <c r="V19">
        <v>147</v>
      </c>
      <c r="W19">
        <v>152</v>
      </c>
      <c r="X19">
        <v>161</v>
      </c>
      <c r="Y19">
        <v>176</v>
      </c>
      <c r="Z19">
        <v>195</v>
      </c>
      <c r="AA19">
        <v>210</v>
      </c>
    </row>
    <row r="20" spans="1:27" x14ac:dyDescent="0.35">
      <c r="A20" s="1" t="s">
        <v>169</v>
      </c>
      <c r="B20" s="1">
        <v>24027</v>
      </c>
      <c r="C20">
        <v>49</v>
      </c>
      <c r="D20" s="10">
        <v>62</v>
      </c>
      <c r="E20">
        <v>73</v>
      </c>
      <c r="F20">
        <v>81</v>
      </c>
      <c r="G20">
        <v>96</v>
      </c>
      <c r="H20">
        <v>117</v>
      </c>
      <c r="I20">
        <v>142</v>
      </c>
      <c r="J20">
        <v>152</v>
      </c>
      <c r="K20">
        <v>166</v>
      </c>
      <c r="L20">
        <v>180</v>
      </c>
      <c r="M20">
        <v>199</v>
      </c>
      <c r="N20">
        <v>214</v>
      </c>
      <c r="O20">
        <v>236</v>
      </c>
      <c r="P20">
        <v>274</v>
      </c>
      <c r="Q20">
        <v>299</v>
      </c>
      <c r="R20">
        <v>319</v>
      </c>
      <c r="S20">
        <v>351</v>
      </c>
      <c r="T20">
        <v>371</v>
      </c>
      <c r="U20">
        <v>386</v>
      </c>
      <c r="V20">
        <v>403</v>
      </c>
      <c r="W20">
        <v>424</v>
      </c>
      <c r="X20">
        <v>451</v>
      </c>
      <c r="Y20">
        <v>475</v>
      </c>
      <c r="Z20">
        <v>508</v>
      </c>
      <c r="AA20">
        <v>515</v>
      </c>
    </row>
    <row r="21" spans="1:27" x14ac:dyDescent="0.35">
      <c r="A21" s="1" t="s">
        <v>170</v>
      </c>
      <c r="B21" s="1">
        <v>24029</v>
      </c>
      <c r="C21">
        <v>1</v>
      </c>
      <c r="D21" s="10">
        <v>2</v>
      </c>
      <c r="E21">
        <v>2</v>
      </c>
      <c r="F21">
        <v>3</v>
      </c>
      <c r="G21">
        <v>3</v>
      </c>
      <c r="H21">
        <v>3</v>
      </c>
      <c r="I21">
        <v>3</v>
      </c>
      <c r="J21">
        <v>5</v>
      </c>
      <c r="K21">
        <v>5</v>
      </c>
      <c r="L21">
        <v>5</v>
      </c>
      <c r="M21">
        <v>5</v>
      </c>
      <c r="N21">
        <v>5</v>
      </c>
      <c r="O21">
        <v>8</v>
      </c>
      <c r="P21">
        <v>9</v>
      </c>
      <c r="Q21">
        <v>9</v>
      </c>
      <c r="R21">
        <v>9</v>
      </c>
      <c r="S21">
        <v>10</v>
      </c>
      <c r="T21">
        <v>11</v>
      </c>
      <c r="U21">
        <v>11</v>
      </c>
      <c r="V21">
        <v>11</v>
      </c>
      <c r="W21">
        <v>11</v>
      </c>
      <c r="X21">
        <v>11</v>
      </c>
      <c r="Y21">
        <v>14</v>
      </c>
      <c r="Z21">
        <v>16</v>
      </c>
      <c r="AA21">
        <v>18</v>
      </c>
    </row>
    <row r="22" spans="1:27" x14ac:dyDescent="0.35">
      <c r="A22" s="1" t="s">
        <v>115</v>
      </c>
      <c r="B22" s="1">
        <v>24031</v>
      </c>
      <c r="C22">
        <v>164</v>
      </c>
      <c r="D22" s="10">
        <v>208</v>
      </c>
      <c r="E22">
        <v>255</v>
      </c>
      <c r="F22">
        <v>301</v>
      </c>
      <c r="G22">
        <v>341</v>
      </c>
      <c r="H22">
        <v>388</v>
      </c>
      <c r="I22">
        <v>447</v>
      </c>
      <c r="J22">
        <v>498</v>
      </c>
      <c r="K22">
        <v>566</v>
      </c>
      <c r="L22">
        <v>640</v>
      </c>
      <c r="M22">
        <v>693</v>
      </c>
      <c r="N22">
        <v>793</v>
      </c>
      <c r="O22">
        <v>871</v>
      </c>
      <c r="P22">
        <v>1088</v>
      </c>
      <c r="Q22">
        <v>1214</v>
      </c>
      <c r="R22">
        <v>1388</v>
      </c>
      <c r="S22">
        <v>1537</v>
      </c>
      <c r="T22">
        <v>1631</v>
      </c>
      <c r="U22">
        <v>1756</v>
      </c>
      <c r="V22">
        <v>1883</v>
      </c>
      <c r="W22">
        <v>1933</v>
      </c>
      <c r="X22">
        <v>2133</v>
      </c>
      <c r="Y22">
        <v>2280</v>
      </c>
      <c r="Z22">
        <v>2404</v>
      </c>
      <c r="AA22">
        <v>2507</v>
      </c>
    </row>
    <row r="23" spans="1:27" x14ac:dyDescent="0.35">
      <c r="A23" s="1" t="s">
        <v>171</v>
      </c>
      <c r="B23" s="1">
        <v>24033</v>
      </c>
      <c r="C23">
        <v>101</v>
      </c>
      <c r="D23" s="10">
        <v>148</v>
      </c>
      <c r="E23">
        <v>196</v>
      </c>
      <c r="F23">
        <v>247</v>
      </c>
      <c r="G23">
        <v>294</v>
      </c>
      <c r="H23">
        <v>341</v>
      </c>
      <c r="I23">
        <v>403</v>
      </c>
      <c r="J23">
        <v>473</v>
      </c>
      <c r="K23">
        <v>563</v>
      </c>
      <c r="L23">
        <v>653</v>
      </c>
      <c r="M23">
        <v>785</v>
      </c>
      <c r="N23">
        <v>916</v>
      </c>
      <c r="O23">
        <v>1020</v>
      </c>
      <c r="P23">
        <v>1310</v>
      </c>
      <c r="Q23">
        <v>1476</v>
      </c>
      <c r="R23">
        <v>1716</v>
      </c>
      <c r="S23">
        <v>1923</v>
      </c>
      <c r="T23">
        <v>2035</v>
      </c>
      <c r="U23">
        <v>2205</v>
      </c>
      <c r="V23">
        <v>2356</v>
      </c>
      <c r="W23">
        <v>2516</v>
      </c>
      <c r="X23">
        <v>2722</v>
      </c>
      <c r="Y23">
        <v>2966</v>
      </c>
      <c r="Z23">
        <v>3160</v>
      </c>
      <c r="AA23">
        <v>3345</v>
      </c>
    </row>
    <row r="24" spans="1:27" x14ac:dyDescent="0.35">
      <c r="A24" s="1" t="s">
        <v>172</v>
      </c>
      <c r="B24" s="1">
        <v>24035</v>
      </c>
      <c r="C24">
        <v>1</v>
      </c>
      <c r="D24" s="10">
        <v>1</v>
      </c>
      <c r="E24">
        <v>1</v>
      </c>
      <c r="F24">
        <v>4</v>
      </c>
      <c r="G24">
        <v>4</v>
      </c>
      <c r="H24">
        <v>4</v>
      </c>
      <c r="I24">
        <v>7</v>
      </c>
      <c r="J24">
        <v>8</v>
      </c>
      <c r="K24">
        <v>12</v>
      </c>
      <c r="L24">
        <v>13</v>
      </c>
      <c r="M24">
        <v>13</v>
      </c>
      <c r="N24">
        <v>15</v>
      </c>
      <c r="O24">
        <v>15</v>
      </c>
      <c r="P24">
        <v>16</v>
      </c>
      <c r="Q24">
        <v>17</v>
      </c>
      <c r="R24">
        <v>17</v>
      </c>
      <c r="S24">
        <v>19</v>
      </c>
      <c r="T24">
        <v>19</v>
      </c>
      <c r="U24">
        <v>19</v>
      </c>
      <c r="V24">
        <v>19</v>
      </c>
      <c r="W24">
        <v>19</v>
      </c>
      <c r="X24">
        <v>19</v>
      </c>
      <c r="Y24">
        <v>19</v>
      </c>
      <c r="Z24">
        <v>24</v>
      </c>
      <c r="AA24">
        <v>25</v>
      </c>
    </row>
    <row r="25" spans="1:27" x14ac:dyDescent="0.35">
      <c r="A25" s="1" t="s">
        <v>173</v>
      </c>
      <c r="B25" s="1">
        <v>24039</v>
      </c>
      <c r="C25">
        <v>4</v>
      </c>
      <c r="D25" s="10">
        <v>4</v>
      </c>
      <c r="E25">
        <v>8</v>
      </c>
      <c r="F25">
        <v>9</v>
      </c>
      <c r="G25">
        <v>9</v>
      </c>
      <c r="H25">
        <v>15</v>
      </c>
      <c r="I25">
        <v>19</v>
      </c>
      <c r="J25">
        <v>27</v>
      </c>
      <c r="K25">
        <v>30</v>
      </c>
      <c r="L25">
        <v>34</v>
      </c>
      <c r="M25">
        <v>40</v>
      </c>
      <c r="N25">
        <v>41</v>
      </c>
      <c r="O25">
        <v>46</v>
      </c>
      <c r="P25">
        <v>62</v>
      </c>
      <c r="Q25">
        <v>65</v>
      </c>
      <c r="R25">
        <v>71</v>
      </c>
      <c r="S25">
        <v>73</v>
      </c>
      <c r="T25">
        <v>82</v>
      </c>
      <c r="U25">
        <v>95</v>
      </c>
      <c r="V25">
        <v>98</v>
      </c>
      <c r="W25">
        <v>99</v>
      </c>
      <c r="X25">
        <v>98</v>
      </c>
      <c r="Y25">
        <v>100</v>
      </c>
      <c r="Z25">
        <v>101</v>
      </c>
      <c r="AA25">
        <v>105</v>
      </c>
    </row>
    <row r="26" spans="1:27" x14ac:dyDescent="0.35">
      <c r="A26" s="1" t="s">
        <v>174</v>
      </c>
      <c r="B26" s="1">
        <v>24037</v>
      </c>
      <c r="C26">
        <v>1</v>
      </c>
      <c r="D26" s="10">
        <v>1</v>
      </c>
      <c r="E26">
        <v>1</v>
      </c>
      <c r="F26">
        <v>1</v>
      </c>
      <c r="G26">
        <v>1</v>
      </c>
      <c r="H26">
        <v>1</v>
      </c>
      <c r="I26">
        <v>4</v>
      </c>
      <c r="J26">
        <v>4</v>
      </c>
      <c r="K26">
        <v>4</v>
      </c>
      <c r="L26">
        <v>4</v>
      </c>
      <c r="M26">
        <v>4</v>
      </c>
      <c r="N26">
        <v>4</v>
      </c>
      <c r="O26">
        <v>4</v>
      </c>
      <c r="P26">
        <v>4</v>
      </c>
      <c r="Q26">
        <v>4</v>
      </c>
      <c r="R26">
        <v>4</v>
      </c>
      <c r="S26">
        <v>4</v>
      </c>
      <c r="T26">
        <v>4</v>
      </c>
      <c r="U26">
        <v>6</v>
      </c>
      <c r="V26">
        <v>5</v>
      </c>
      <c r="W26">
        <v>5</v>
      </c>
      <c r="X26">
        <v>6</v>
      </c>
      <c r="Y26">
        <v>9</v>
      </c>
      <c r="Z26">
        <v>10</v>
      </c>
      <c r="AA26">
        <v>10</v>
      </c>
    </row>
    <row r="27" spans="1:27" x14ac:dyDescent="0.35">
      <c r="A27" s="1" t="s">
        <v>175</v>
      </c>
      <c r="B27" s="1">
        <v>24041</v>
      </c>
      <c r="C27">
        <v>1</v>
      </c>
      <c r="D27" s="10">
        <v>1</v>
      </c>
      <c r="E27">
        <v>2</v>
      </c>
      <c r="F27">
        <v>3</v>
      </c>
      <c r="G27">
        <v>4</v>
      </c>
      <c r="H27">
        <v>3</v>
      </c>
      <c r="I27">
        <v>3</v>
      </c>
      <c r="J27">
        <v>4</v>
      </c>
      <c r="K27">
        <v>5</v>
      </c>
      <c r="L27">
        <v>6</v>
      </c>
      <c r="M27">
        <v>7</v>
      </c>
      <c r="N27">
        <v>8</v>
      </c>
      <c r="O27">
        <v>8</v>
      </c>
      <c r="P27">
        <v>10</v>
      </c>
      <c r="Q27">
        <v>13</v>
      </c>
      <c r="R27">
        <v>13</v>
      </c>
      <c r="S27">
        <v>13</v>
      </c>
      <c r="T27">
        <v>14</v>
      </c>
      <c r="U27">
        <v>16</v>
      </c>
      <c r="V27">
        <v>16</v>
      </c>
      <c r="W27">
        <v>14</v>
      </c>
      <c r="X27">
        <v>14</v>
      </c>
      <c r="Y27">
        <v>14</v>
      </c>
      <c r="Z27">
        <v>16</v>
      </c>
      <c r="AA27">
        <v>19</v>
      </c>
    </row>
    <row r="28" spans="1:27" x14ac:dyDescent="0.35">
      <c r="A28" s="1" t="s">
        <v>131</v>
      </c>
      <c r="B28" s="1">
        <v>24043</v>
      </c>
      <c r="C28">
        <v>2</v>
      </c>
      <c r="D28" s="10">
        <v>5</v>
      </c>
      <c r="E28">
        <v>6</v>
      </c>
      <c r="F28">
        <v>6</v>
      </c>
      <c r="G28">
        <v>7</v>
      </c>
      <c r="H28">
        <v>11</v>
      </c>
      <c r="I28">
        <v>15</v>
      </c>
      <c r="J28">
        <v>17</v>
      </c>
      <c r="K28">
        <v>27</v>
      </c>
      <c r="L28">
        <v>29</v>
      </c>
      <c r="M28">
        <v>34</v>
      </c>
      <c r="N28">
        <v>37</v>
      </c>
      <c r="O28">
        <v>44</v>
      </c>
      <c r="P28">
        <v>57</v>
      </c>
      <c r="Q28">
        <v>60</v>
      </c>
      <c r="R28">
        <v>66</v>
      </c>
      <c r="S28">
        <v>72</v>
      </c>
      <c r="T28">
        <v>75</v>
      </c>
      <c r="U28">
        <v>93</v>
      </c>
      <c r="V28">
        <v>96</v>
      </c>
      <c r="W28">
        <v>106</v>
      </c>
      <c r="X28">
        <v>109</v>
      </c>
      <c r="Y28">
        <v>116</v>
      </c>
      <c r="Z28">
        <v>116</v>
      </c>
      <c r="AA28">
        <v>117</v>
      </c>
    </row>
    <row r="29" spans="1:27" x14ac:dyDescent="0.35">
      <c r="A29" s="1" t="s">
        <v>176</v>
      </c>
      <c r="B29" s="1">
        <v>24045</v>
      </c>
      <c r="C29">
        <v>5</v>
      </c>
      <c r="D29" s="10">
        <v>5</v>
      </c>
      <c r="E29">
        <v>6</v>
      </c>
      <c r="F29">
        <v>6</v>
      </c>
      <c r="G29">
        <v>6</v>
      </c>
      <c r="H29">
        <v>7</v>
      </c>
      <c r="I29">
        <v>7</v>
      </c>
      <c r="J29">
        <v>7</v>
      </c>
      <c r="K29">
        <v>7</v>
      </c>
      <c r="L29">
        <v>8</v>
      </c>
      <c r="M29">
        <v>11</v>
      </c>
      <c r="N29">
        <v>11</v>
      </c>
      <c r="O29">
        <v>17</v>
      </c>
      <c r="P29">
        <v>20</v>
      </c>
      <c r="Q29">
        <v>21</v>
      </c>
      <c r="R29">
        <v>28</v>
      </c>
      <c r="S29">
        <v>33</v>
      </c>
      <c r="T29">
        <v>42</v>
      </c>
      <c r="U29">
        <v>58</v>
      </c>
      <c r="V29">
        <v>63</v>
      </c>
      <c r="W29">
        <v>76</v>
      </c>
      <c r="X29">
        <v>87</v>
      </c>
      <c r="Y29">
        <v>103</v>
      </c>
      <c r="Z29">
        <v>138</v>
      </c>
      <c r="AA29">
        <v>145</v>
      </c>
    </row>
    <row r="30" spans="1:27" x14ac:dyDescent="0.35">
      <c r="A30" s="1" t="s">
        <v>177</v>
      </c>
      <c r="B30" s="1">
        <v>24047</v>
      </c>
      <c r="C30">
        <v>2</v>
      </c>
      <c r="D30" s="10">
        <v>2</v>
      </c>
      <c r="E30">
        <v>2</v>
      </c>
      <c r="F30">
        <v>2</v>
      </c>
      <c r="G30">
        <v>3</v>
      </c>
      <c r="H30">
        <v>3</v>
      </c>
      <c r="I30">
        <v>4</v>
      </c>
      <c r="J30">
        <v>5</v>
      </c>
      <c r="K30">
        <v>5</v>
      </c>
      <c r="L30">
        <v>7</v>
      </c>
      <c r="M30">
        <v>9</v>
      </c>
      <c r="N30">
        <v>10</v>
      </c>
      <c r="O30">
        <v>10</v>
      </c>
      <c r="P30">
        <v>10</v>
      </c>
      <c r="Q30">
        <v>16</v>
      </c>
      <c r="R30">
        <v>16</v>
      </c>
      <c r="S30">
        <v>19</v>
      </c>
      <c r="T30">
        <v>20</v>
      </c>
      <c r="U30">
        <v>21</v>
      </c>
      <c r="V30">
        <v>21</v>
      </c>
      <c r="W30">
        <v>22</v>
      </c>
      <c r="X30">
        <v>25</v>
      </c>
      <c r="Y30">
        <v>28</v>
      </c>
      <c r="Z30">
        <v>31</v>
      </c>
      <c r="AA30">
        <v>33</v>
      </c>
    </row>
    <row r="31" spans="1:27" x14ac:dyDescent="0.35">
      <c r="A31" s="1"/>
      <c r="B31" s="1"/>
    </row>
  </sheetData>
  <phoneticPr fontId="1" type="noConversion"/>
  <conditionalFormatting sqref="C2:BQ2 D1:BQ1 B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BQ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:BQ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BQ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:BQ5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:BQ3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B1" r:id="rId1" xr:uid="{EB21EFCC-2A79-4CFF-97FA-7077A84411CA}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E8C7D-3613-4740-9288-5737AAA9BBA1}">
  <dimension ref="A1:BT139"/>
  <sheetViews>
    <sheetView zoomScale="60" zoomScaleNormal="60" workbookViewId="0">
      <selection activeCell="AD2" sqref="AD2"/>
    </sheetView>
  </sheetViews>
  <sheetFormatPr defaultColWidth="8.7265625" defaultRowHeight="14.5" x14ac:dyDescent="0.35"/>
  <cols>
    <col min="1" max="1" width="16.7265625" style="8" customWidth="1"/>
    <col min="2" max="2" width="16.7265625" style="10" customWidth="1"/>
    <col min="3" max="3" width="5.453125" style="10" bestFit="1" customWidth="1"/>
    <col min="4" max="4" width="7" style="10" bestFit="1" customWidth="1"/>
    <col min="5" max="72" width="8.7265625" style="10" customWidth="1"/>
    <col min="73" max="16384" width="8.7265625" style="10"/>
  </cols>
  <sheetData>
    <row r="1" spans="1:72" x14ac:dyDescent="0.35">
      <c r="B1" s="1" t="s">
        <v>247</v>
      </c>
      <c r="C1" s="1"/>
      <c r="D1" s="9" t="s">
        <v>248</v>
      </c>
      <c r="E1" s="1"/>
      <c r="F1" s="1"/>
    </row>
    <row r="2" spans="1:72" x14ac:dyDescent="0.35">
      <c r="B2" s="10" t="s">
        <v>268</v>
      </c>
      <c r="E2" s="10">
        <f>SUM(va[25-Mar])</f>
        <v>290</v>
      </c>
      <c r="F2" s="10">
        <f>SUM(va[26-Mar])</f>
        <v>460</v>
      </c>
      <c r="G2" s="10">
        <f>SUM(va[27-Mar])</f>
        <v>604</v>
      </c>
      <c r="H2" s="10">
        <f>SUM(va[28-Mar])</f>
        <v>739</v>
      </c>
      <c r="I2" s="10">
        <f>SUM(va[29-Mar])</f>
        <v>890</v>
      </c>
      <c r="J2" s="10">
        <f>SUM(va[30-Mar])</f>
        <v>1020</v>
      </c>
      <c r="K2" s="10">
        <f>SUM(va[31-Mar])</f>
        <v>1250</v>
      </c>
      <c r="L2" s="10">
        <f>SUM(va[1-Apr])</f>
        <v>1484</v>
      </c>
      <c r="M2" s="10">
        <f>SUM(va[2-Apr])</f>
        <v>1706</v>
      </c>
      <c r="N2" s="10">
        <f>SUM(va[3-Apr])</f>
        <v>2012</v>
      </c>
      <c r="O2" s="10">
        <f>SUM(va[4-Apr])</f>
        <v>2407</v>
      </c>
      <c r="P2" s="10">
        <f>SUM(va[5-Apr])</f>
        <v>2637</v>
      </c>
      <c r="Q2" s="10">
        <f>SUM(va[6-Apr])</f>
        <v>2878</v>
      </c>
      <c r="R2" s="10">
        <f>SUM(va[7-Apr])</f>
        <v>3333</v>
      </c>
      <c r="S2" s="10">
        <f>SUM(va[8-Apr])</f>
        <v>3645</v>
      </c>
      <c r="T2" s="10">
        <f>SUM(va[9-Apr])</f>
        <v>4042</v>
      </c>
      <c r="U2" s="10">
        <f>SUM(va[10-Apr])</f>
        <v>4509</v>
      </c>
      <c r="V2" s="10">
        <f>SUM(va[11-Apr])</f>
        <v>5077</v>
      </c>
      <c r="W2" s="10">
        <f>SUM(va[12-Apr])</f>
        <v>5274</v>
      </c>
      <c r="X2" s="10">
        <f>SUM(va[13-Apr])</f>
        <v>5747</v>
      </c>
      <c r="Y2" s="10">
        <f>SUM(va[14-Apr])</f>
        <v>6171</v>
      </c>
      <c r="Z2" s="10">
        <f>SUM(va[15-Apr])</f>
        <v>6500</v>
      </c>
      <c r="AA2" s="10">
        <f>SUM(va[16-Apr])</f>
        <v>6889</v>
      </c>
      <c r="AB2" s="10">
        <f>SUM(va[17-Apr])</f>
        <v>7491</v>
      </c>
      <c r="AC2" s="10">
        <f>SUM(va[18-Apr])</f>
        <v>8053</v>
      </c>
      <c r="AD2" s="10">
        <f>SUM(va[19-Apr])</f>
        <v>8537</v>
      </c>
      <c r="AE2" s="10">
        <f>SUM(va[20-Apr])</f>
        <v>0</v>
      </c>
      <c r="AF2" s="10">
        <f>SUM(va[21-Apr])</f>
        <v>0</v>
      </c>
      <c r="AG2" s="10">
        <f>SUM(va[22-Apr])</f>
        <v>0</v>
      </c>
      <c r="AH2" s="10">
        <f>SUM(va[23-Apr])</f>
        <v>0</v>
      </c>
      <c r="AI2" s="10">
        <f>SUM(va[24-Apr])</f>
        <v>0</v>
      </c>
      <c r="AJ2" s="10">
        <f>SUM(va[25-Apr])</f>
        <v>0</v>
      </c>
      <c r="AK2" s="10">
        <f>SUM(va[26-Apr])</f>
        <v>0</v>
      </c>
      <c r="AL2" s="10">
        <f>SUM(va[27-Apr])</f>
        <v>0</v>
      </c>
      <c r="AM2" s="10">
        <f>SUM(va[28-Apr])</f>
        <v>0</v>
      </c>
      <c r="AN2" s="10">
        <f>SUM(va[29-Apr])</f>
        <v>0</v>
      </c>
      <c r="AO2" s="10">
        <f>SUM(va[30-Apr])</f>
        <v>0</v>
      </c>
      <c r="AP2" s="10">
        <f>SUM(va[1-May])</f>
        <v>0</v>
      </c>
      <c r="AQ2" s="10">
        <f>SUM(va[2-May])</f>
        <v>0</v>
      </c>
      <c r="AR2" s="10">
        <f>SUM(va[3-May])</f>
        <v>0</v>
      </c>
      <c r="AS2" s="10">
        <f>SUM(va[4-May])</f>
        <v>0</v>
      </c>
      <c r="AT2" s="10">
        <f>SUM(va[5-May])</f>
        <v>0</v>
      </c>
      <c r="AU2" s="10">
        <f>SUM(va[6-May])</f>
        <v>0</v>
      </c>
      <c r="AV2" s="10">
        <f>SUM(va[7-May])</f>
        <v>0</v>
      </c>
      <c r="AW2" s="10">
        <f>SUM(va[8-May])</f>
        <v>0</v>
      </c>
      <c r="AX2" s="10">
        <f>SUM(va[9-May])</f>
        <v>0</v>
      </c>
      <c r="AY2" s="10">
        <f>SUM(va[10-May])</f>
        <v>0</v>
      </c>
      <c r="AZ2" s="10">
        <f>SUM(va[11-May])</f>
        <v>0</v>
      </c>
      <c r="BA2" s="10">
        <f>SUM(va[12-May])</f>
        <v>0</v>
      </c>
      <c r="BB2" s="10">
        <f>SUM(va[13-May])</f>
        <v>0</v>
      </c>
      <c r="BC2" s="10">
        <f>SUM(va[14-May])</f>
        <v>0</v>
      </c>
      <c r="BD2" s="10">
        <f>SUM(va[15-May])</f>
        <v>0</v>
      </c>
      <c r="BE2" s="10">
        <f>SUM(va[16-May])</f>
        <v>0</v>
      </c>
      <c r="BF2" s="10">
        <f>SUM(va[17-May])</f>
        <v>0</v>
      </c>
      <c r="BG2" s="10">
        <f>SUM(va[18-May])</f>
        <v>0</v>
      </c>
      <c r="BH2" s="10">
        <f>SUM(va[19-May])</f>
        <v>0</v>
      </c>
      <c r="BI2" s="10">
        <f>SUM(va[20-May])</f>
        <v>0</v>
      </c>
      <c r="BJ2" s="10">
        <f>SUM(va[21-May])</f>
        <v>0</v>
      </c>
      <c r="BK2" s="10">
        <f>SUM(va[22-May])</f>
        <v>0</v>
      </c>
      <c r="BL2" s="10">
        <f>SUM(va[23-May])</f>
        <v>0</v>
      </c>
      <c r="BM2" s="10">
        <f>SUM(va[24-May])</f>
        <v>0</v>
      </c>
      <c r="BN2" s="10">
        <f>SUM(va[25-May])</f>
        <v>0</v>
      </c>
      <c r="BO2" s="10">
        <f>SUM(va[26-May])</f>
        <v>0</v>
      </c>
      <c r="BP2" s="10">
        <f>SUM(va[27-May])</f>
        <v>0</v>
      </c>
      <c r="BQ2" s="10">
        <f>SUM(va[28-May])</f>
        <v>0</v>
      </c>
      <c r="BR2" s="10">
        <f>SUM(va[29-May])</f>
        <v>0</v>
      </c>
      <c r="BS2" s="10">
        <f>SUM(va[30-May])</f>
        <v>0</v>
      </c>
      <c r="BT2" s="10">
        <f>SUM(va[31-May])</f>
        <v>0</v>
      </c>
    </row>
    <row r="3" spans="1:72" x14ac:dyDescent="0.35">
      <c r="B3" s="10" t="s">
        <v>157</v>
      </c>
      <c r="E3" s="10">
        <v>45</v>
      </c>
      <c r="F3" s="10">
        <v>65</v>
      </c>
      <c r="G3" s="10">
        <v>83</v>
      </c>
      <c r="H3" s="10">
        <v>99</v>
      </c>
      <c r="I3" s="10">
        <v>112</v>
      </c>
      <c r="J3" s="10">
        <v>136</v>
      </c>
      <c r="K3" s="10">
        <v>165</v>
      </c>
      <c r="L3" s="10">
        <v>208</v>
      </c>
      <c r="M3" s="10">
        <v>246</v>
      </c>
      <c r="N3" s="10">
        <v>312</v>
      </c>
      <c r="O3" s="10">
        <v>390</v>
      </c>
      <c r="P3" s="10">
        <v>431</v>
      </c>
      <c r="Q3" s="10">
        <v>497</v>
      </c>
      <c r="R3" s="10">
        <v>563</v>
      </c>
      <c r="S3" s="10">
        <v>615</v>
      </c>
      <c r="T3" s="10">
        <v>685</v>
      </c>
      <c r="U3" s="10">
        <v>772</v>
      </c>
      <c r="V3" s="10">
        <v>837</v>
      </c>
      <c r="W3" s="10">
        <v>872</v>
      </c>
      <c r="X3" s="10">
        <v>903</v>
      </c>
      <c r="Y3" s="10">
        <v>978</v>
      </c>
      <c r="Z3" s="10">
        <v>1048</v>
      </c>
      <c r="AA3" s="10">
        <v>1114</v>
      </c>
      <c r="AB3" s="10">
        <v>1221</v>
      </c>
      <c r="AC3" s="10">
        <v>1296</v>
      </c>
      <c r="AD3" s="10">
        <v>1422</v>
      </c>
      <c r="AE3" s="10">
        <v>0</v>
      </c>
      <c r="AF3" s="10">
        <v>0</v>
      </c>
      <c r="AG3" s="10">
        <v>0</v>
      </c>
      <c r="AH3" s="10">
        <v>0</v>
      </c>
      <c r="AI3" s="10">
        <v>0</v>
      </c>
      <c r="AJ3" s="10">
        <v>0</v>
      </c>
      <c r="AK3" s="10">
        <v>0</v>
      </c>
      <c r="AL3" s="10">
        <v>0</v>
      </c>
      <c r="AM3" s="10">
        <v>0</v>
      </c>
      <c r="AN3" s="10">
        <v>0</v>
      </c>
      <c r="AO3" s="10">
        <v>0</v>
      </c>
      <c r="AP3" s="10">
        <v>0</v>
      </c>
      <c r="AQ3" s="10">
        <v>0</v>
      </c>
      <c r="AR3" s="10">
        <v>0</v>
      </c>
      <c r="AS3" s="10">
        <v>0</v>
      </c>
      <c r="AT3" s="10">
        <v>0</v>
      </c>
      <c r="AU3" s="10">
        <v>0</v>
      </c>
      <c r="AV3" s="10">
        <v>0</v>
      </c>
      <c r="AW3" s="10">
        <v>0</v>
      </c>
      <c r="AX3" s="10">
        <v>0</v>
      </c>
      <c r="AY3" s="10">
        <v>0</v>
      </c>
      <c r="AZ3" s="10">
        <v>0</v>
      </c>
      <c r="BA3" s="10">
        <v>0</v>
      </c>
      <c r="BB3" s="10">
        <v>0</v>
      </c>
      <c r="BC3" s="10">
        <v>0</v>
      </c>
      <c r="BD3" s="10">
        <v>0</v>
      </c>
      <c r="BE3" s="10">
        <v>0</v>
      </c>
      <c r="BF3" s="10">
        <v>0</v>
      </c>
      <c r="BG3" s="10">
        <v>0</v>
      </c>
      <c r="BH3" s="10">
        <v>0</v>
      </c>
      <c r="BI3" s="10">
        <v>0</v>
      </c>
      <c r="BJ3" s="10">
        <v>0</v>
      </c>
      <c r="BK3" s="10">
        <v>0</v>
      </c>
      <c r="BL3" s="10">
        <v>0</v>
      </c>
      <c r="BM3" s="10">
        <v>0</v>
      </c>
      <c r="BN3" s="10">
        <v>0</v>
      </c>
      <c r="BO3" s="10">
        <v>0</v>
      </c>
      <c r="BP3" s="10">
        <v>0</v>
      </c>
      <c r="BQ3" s="10">
        <v>0</v>
      </c>
      <c r="BR3" s="10">
        <v>0</v>
      </c>
      <c r="BS3" s="10">
        <v>0</v>
      </c>
      <c r="BT3" s="10">
        <v>0</v>
      </c>
    </row>
    <row r="4" spans="1:72" x14ac:dyDescent="0.35">
      <c r="B4" s="10" t="s">
        <v>158</v>
      </c>
      <c r="E4" s="10">
        <v>7</v>
      </c>
      <c r="F4" s="10">
        <v>13</v>
      </c>
      <c r="G4" s="10">
        <v>14</v>
      </c>
      <c r="H4" s="10">
        <v>17</v>
      </c>
      <c r="I4" s="10">
        <v>22</v>
      </c>
      <c r="J4" s="10">
        <v>25</v>
      </c>
      <c r="K4" s="10">
        <v>27</v>
      </c>
      <c r="L4" s="10">
        <v>34</v>
      </c>
      <c r="M4" s="10">
        <v>41</v>
      </c>
      <c r="N4" s="10">
        <v>46</v>
      </c>
      <c r="O4" s="10">
        <v>52</v>
      </c>
      <c r="P4" s="10">
        <v>51</v>
      </c>
      <c r="Q4" s="10">
        <v>54</v>
      </c>
      <c r="R4" s="10">
        <v>63</v>
      </c>
      <c r="S4" s="10">
        <v>75</v>
      </c>
      <c r="T4" s="10">
        <v>109</v>
      </c>
      <c r="U4" s="10">
        <v>121</v>
      </c>
      <c r="V4" s="10">
        <v>130</v>
      </c>
      <c r="W4" s="10">
        <v>141</v>
      </c>
      <c r="X4" s="10">
        <v>149</v>
      </c>
      <c r="Y4" s="10">
        <v>154</v>
      </c>
      <c r="Z4" s="10">
        <v>195</v>
      </c>
      <c r="AA4" s="10">
        <v>208</v>
      </c>
      <c r="AB4" s="10">
        <v>231</v>
      </c>
      <c r="AC4" s="10">
        <v>258</v>
      </c>
      <c r="AD4" s="10">
        <v>277</v>
      </c>
      <c r="AE4" s="10">
        <v>0</v>
      </c>
      <c r="AF4" s="10">
        <v>0</v>
      </c>
      <c r="AG4" s="10">
        <v>0</v>
      </c>
      <c r="AH4" s="10">
        <v>0</v>
      </c>
      <c r="AI4" s="10">
        <v>0</v>
      </c>
      <c r="AJ4" s="10">
        <v>0</v>
      </c>
      <c r="AK4" s="10">
        <v>0</v>
      </c>
      <c r="AL4" s="10">
        <v>0</v>
      </c>
      <c r="AM4" s="10">
        <v>0</v>
      </c>
      <c r="AN4" s="10">
        <v>0</v>
      </c>
      <c r="AO4" s="10">
        <v>0</v>
      </c>
      <c r="AP4" s="10">
        <v>0</v>
      </c>
      <c r="AQ4" s="10">
        <v>0</v>
      </c>
      <c r="AR4" s="10">
        <v>0</v>
      </c>
      <c r="AS4" s="10">
        <v>0</v>
      </c>
      <c r="AT4" s="10">
        <v>0</v>
      </c>
      <c r="AU4" s="10">
        <v>0</v>
      </c>
      <c r="AV4" s="10">
        <v>0</v>
      </c>
      <c r="AW4" s="10">
        <v>0</v>
      </c>
      <c r="AX4" s="10">
        <v>0</v>
      </c>
      <c r="AY4" s="10">
        <v>0</v>
      </c>
      <c r="AZ4" s="10">
        <v>0</v>
      </c>
      <c r="BA4" s="10">
        <v>0</v>
      </c>
      <c r="BB4" s="10">
        <v>0</v>
      </c>
      <c r="BC4" s="10">
        <v>0</v>
      </c>
      <c r="BD4" s="10">
        <v>0</v>
      </c>
      <c r="BE4" s="10">
        <v>0</v>
      </c>
      <c r="BF4" s="10">
        <v>0</v>
      </c>
      <c r="BG4" s="10">
        <v>0</v>
      </c>
      <c r="BH4" s="10">
        <v>0</v>
      </c>
      <c r="BI4" s="10">
        <v>0</v>
      </c>
      <c r="BJ4" s="10">
        <v>0</v>
      </c>
      <c r="BK4" s="10">
        <v>0</v>
      </c>
      <c r="BL4" s="10">
        <v>0</v>
      </c>
      <c r="BM4" s="10">
        <v>0</v>
      </c>
      <c r="BN4" s="10">
        <v>0</v>
      </c>
      <c r="BO4" s="10">
        <v>0</v>
      </c>
      <c r="BP4" s="10">
        <v>0</v>
      </c>
      <c r="BQ4" s="10">
        <v>0</v>
      </c>
      <c r="BR4" s="10">
        <v>0</v>
      </c>
      <c r="BS4" s="10">
        <v>0</v>
      </c>
      <c r="BT4" s="10">
        <v>0</v>
      </c>
    </row>
    <row r="5" spans="1:72" x14ac:dyDescent="0.35">
      <c r="B5" s="10" t="s">
        <v>159</v>
      </c>
      <c r="E5" s="10">
        <v>4470</v>
      </c>
      <c r="F5" s="10">
        <v>6189</v>
      </c>
      <c r="G5" s="10">
        <v>7337</v>
      </c>
      <c r="H5" s="10">
        <v>9166</v>
      </c>
      <c r="I5" s="10">
        <v>10609</v>
      </c>
      <c r="J5" s="10">
        <v>12038</v>
      </c>
      <c r="K5" s="10">
        <v>13401</v>
      </c>
      <c r="L5" s="10">
        <v>15344</v>
      </c>
      <c r="M5" s="10">
        <v>17589</v>
      </c>
      <c r="N5" s="10">
        <v>19005</v>
      </c>
      <c r="O5" s="10">
        <v>21552</v>
      </c>
      <c r="P5" s="10">
        <v>23671</v>
      </c>
      <c r="Q5" s="10">
        <v>24521</v>
      </c>
      <c r="R5" s="10">
        <v>28645</v>
      </c>
      <c r="S5" s="10">
        <v>30645</v>
      </c>
      <c r="T5" s="10">
        <v>33026</v>
      </c>
      <c r="U5" s="10">
        <v>35459</v>
      </c>
      <c r="V5" s="10">
        <v>37999</v>
      </c>
      <c r="W5" s="10">
        <v>39985</v>
      </c>
      <c r="X5" s="10">
        <v>41401</v>
      </c>
      <c r="Y5" s="10">
        <v>42763</v>
      </c>
      <c r="Z5" s="10">
        <v>44169</v>
      </c>
      <c r="AA5" s="10">
        <v>46444</v>
      </c>
      <c r="AB5" s="10">
        <v>48997</v>
      </c>
      <c r="AC5" s="10">
        <v>51931</v>
      </c>
      <c r="AD5" s="10">
        <v>54733</v>
      </c>
      <c r="AE5" s="10">
        <v>0</v>
      </c>
      <c r="AF5" s="10">
        <v>0</v>
      </c>
      <c r="AG5" s="10">
        <v>0</v>
      </c>
      <c r="AH5" s="10">
        <v>0</v>
      </c>
      <c r="AI5" s="10">
        <v>0</v>
      </c>
      <c r="AJ5" s="10">
        <v>0</v>
      </c>
      <c r="AK5" s="10">
        <v>0</v>
      </c>
      <c r="AL5" s="10">
        <v>0</v>
      </c>
      <c r="AM5" s="10">
        <v>0</v>
      </c>
      <c r="AN5" s="10">
        <v>0</v>
      </c>
      <c r="AO5" s="10">
        <v>0</v>
      </c>
      <c r="AP5" s="10">
        <v>0</v>
      </c>
      <c r="AQ5" s="10">
        <v>0</v>
      </c>
      <c r="AR5" s="10">
        <v>0</v>
      </c>
      <c r="AS5" s="10">
        <v>0</v>
      </c>
      <c r="AT5" s="10">
        <v>0</v>
      </c>
      <c r="AU5" s="10">
        <v>0</v>
      </c>
      <c r="AV5" s="10">
        <v>0</v>
      </c>
      <c r="AW5" s="10">
        <v>0</v>
      </c>
      <c r="AX5" s="10">
        <v>0</v>
      </c>
      <c r="AY5" s="10">
        <v>0</v>
      </c>
      <c r="AZ5" s="10">
        <v>0</v>
      </c>
      <c r="BA5" s="10">
        <v>0</v>
      </c>
      <c r="BB5" s="10">
        <v>0</v>
      </c>
      <c r="BC5" s="10">
        <v>0</v>
      </c>
      <c r="BD5" s="10">
        <v>0</v>
      </c>
      <c r="BE5" s="10">
        <v>0</v>
      </c>
      <c r="BF5" s="10">
        <v>0</v>
      </c>
      <c r="BG5" s="10">
        <v>0</v>
      </c>
      <c r="BH5" s="10">
        <v>0</v>
      </c>
      <c r="BI5" s="10">
        <v>0</v>
      </c>
      <c r="BJ5" s="10">
        <v>0</v>
      </c>
      <c r="BK5" s="10">
        <v>0</v>
      </c>
      <c r="BL5" s="10">
        <v>0</v>
      </c>
      <c r="BM5" s="10">
        <v>0</v>
      </c>
      <c r="BN5" s="10">
        <v>0</v>
      </c>
      <c r="BO5" s="10">
        <v>0</v>
      </c>
      <c r="BP5" s="10">
        <v>0</v>
      </c>
      <c r="BQ5" s="10">
        <v>0</v>
      </c>
      <c r="BR5" s="10">
        <v>0</v>
      </c>
      <c r="BS5" s="10">
        <v>0</v>
      </c>
      <c r="BT5" s="10">
        <v>0</v>
      </c>
    </row>
    <row r="6" spans="1:72" ht="39" x14ac:dyDescent="0.35">
      <c r="A6" s="4" t="s">
        <v>2</v>
      </c>
      <c r="B6" s="10" t="s">
        <v>1</v>
      </c>
      <c r="C6" s="10" t="s">
        <v>264</v>
      </c>
      <c r="D6" s="10" t="s">
        <v>0</v>
      </c>
      <c r="E6" s="18" t="s">
        <v>178</v>
      </c>
      <c r="F6" s="18" t="s">
        <v>179</v>
      </c>
      <c r="G6" s="18" t="s">
        <v>180</v>
      </c>
      <c r="H6" s="18" t="s">
        <v>181</v>
      </c>
      <c r="I6" s="18" t="s">
        <v>182</v>
      </c>
      <c r="J6" s="18" t="s">
        <v>183</v>
      </c>
      <c r="K6" s="18" t="s">
        <v>184</v>
      </c>
      <c r="L6" s="18" t="s">
        <v>185</v>
      </c>
      <c r="M6" s="18" t="s">
        <v>186</v>
      </c>
      <c r="N6" s="18" t="s">
        <v>187</v>
      </c>
      <c r="O6" s="18" t="s">
        <v>188</v>
      </c>
      <c r="P6" s="18" t="s">
        <v>189</v>
      </c>
      <c r="Q6" s="18" t="s">
        <v>190</v>
      </c>
      <c r="R6" s="18" t="s">
        <v>191</v>
      </c>
      <c r="S6" s="18" t="s">
        <v>192</v>
      </c>
      <c r="T6" s="18" t="s">
        <v>193</v>
      </c>
      <c r="U6" s="18" t="s">
        <v>194</v>
      </c>
      <c r="V6" s="18" t="s">
        <v>195</v>
      </c>
      <c r="W6" s="18" t="s">
        <v>196</v>
      </c>
      <c r="X6" s="18" t="s">
        <v>197</v>
      </c>
      <c r="Y6" s="18" t="s">
        <v>198</v>
      </c>
      <c r="Z6" s="18" t="s">
        <v>199</v>
      </c>
      <c r="AA6" s="18" t="s">
        <v>200</v>
      </c>
      <c r="AB6" s="18" t="s">
        <v>201</v>
      </c>
      <c r="AC6" s="18" t="s">
        <v>202</v>
      </c>
      <c r="AD6" s="18" t="s">
        <v>203</v>
      </c>
      <c r="AE6" s="3" t="s">
        <v>204</v>
      </c>
      <c r="AF6" s="3" t="s">
        <v>205</v>
      </c>
      <c r="AG6" s="3" t="s">
        <v>206</v>
      </c>
      <c r="AH6" s="3" t="s">
        <v>207</v>
      </c>
      <c r="AI6" s="3" t="s">
        <v>208</v>
      </c>
      <c r="AJ6" s="3" t="s">
        <v>209</v>
      </c>
      <c r="AK6" s="3" t="s">
        <v>210</v>
      </c>
      <c r="AL6" s="3" t="s">
        <v>211</v>
      </c>
      <c r="AM6" s="3" t="s">
        <v>212</v>
      </c>
      <c r="AN6" s="3" t="s">
        <v>213</v>
      </c>
      <c r="AO6" s="3" t="s">
        <v>214</v>
      </c>
      <c r="AP6" s="3" t="s">
        <v>215</v>
      </c>
      <c r="AQ6" s="3" t="s">
        <v>216</v>
      </c>
      <c r="AR6" s="3" t="s">
        <v>217</v>
      </c>
      <c r="AS6" s="3" t="s">
        <v>218</v>
      </c>
      <c r="AT6" s="3" t="s">
        <v>219</v>
      </c>
      <c r="AU6" s="3" t="s">
        <v>220</v>
      </c>
      <c r="AV6" s="3" t="s">
        <v>221</v>
      </c>
      <c r="AW6" s="3" t="s">
        <v>222</v>
      </c>
      <c r="AX6" s="3" t="s">
        <v>223</v>
      </c>
      <c r="AY6" s="3" t="s">
        <v>224</v>
      </c>
      <c r="AZ6" s="3" t="s">
        <v>225</v>
      </c>
      <c r="BA6" s="3" t="s">
        <v>226</v>
      </c>
      <c r="BB6" s="3" t="s">
        <v>227</v>
      </c>
      <c r="BC6" s="3" t="s">
        <v>228</v>
      </c>
      <c r="BD6" s="3" t="s">
        <v>229</v>
      </c>
      <c r="BE6" s="3" t="s">
        <v>230</v>
      </c>
      <c r="BF6" s="3" t="s">
        <v>231</v>
      </c>
      <c r="BG6" s="3" t="s">
        <v>232</v>
      </c>
      <c r="BH6" s="3" t="s">
        <v>233</v>
      </c>
      <c r="BI6" s="3" t="s">
        <v>234</v>
      </c>
      <c r="BJ6" s="3" t="s">
        <v>235</v>
      </c>
      <c r="BK6" s="3" t="s">
        <v>236</v>
      </c>
      <c r="BL6" s="3" t="s">
        <v>237</v>
      </c>
      <c r="BM6" s="3" t="s">
        <v>238</v>
      </c>
      <c r="BN6" s="3" t="s">
        <v>239</v>
      </c>
      <c r="BO6" s="3" t="s">
        <v>240</v>
      </c>
      <c r="BP6" s="3" t="s">
        <v>241</v>
      </c>
      <c r="BQ6" s="3" t="s">
        <v>242</v>
      </c>
      <c r="BR6" s="3" t="s">
        <v>243</v>
      </c>
      <c r="BS6" s="3" t="s">
        <v>244</v>
      </c>
      <c r="BT6" s="3" t="s">
        <v>245</v>
      </c>
    </row>
    <row r="7" spans="1:72" x14ac:dyDescent="0.35">
      <c r="A7" s="5" t="s">
        <v>76</v>
      </c>
      <c r="B7" s="1" t="s">
        <v>76</v>
      </c>
      <c r="C7" s="1">
        <v>1</v>
      </c>
      <c r="D7" s="10">
        <v>51510</v>
      </c>
      <c r="E7" s="1">
        <v>8</v>
      </c>
      <c r="F7" s="10">
        <v>14</v>
      </c>
      <c r="G7" s="10">
        <v>18</v>
      </c>
      <c r="H7" s="10">
        <v>20</v>
      </c>
      <c r="I7" s="10">
        <v>25</v>
      </c>
      <c r="J7" s="10">
        <v>26</v>
      </c>
      <c r="K7" s="10">
        <v>30</v>
      </c>
      <c r="L7" s="10">
        <v>32</v>
      </c>
      <c r="M7" s="10">
        <v>33</v>
      </c>
      <c r="N7" s="10">
        <v>56</v>
      </c>
      <c r="O7" s="10">
        <v>68</v>
      </c>
      <c r="P7" s="10">
        <v>74</v>
      </c>
      <c r="Q7" s="10">
        <v>93</v>
      </c>
      <c r="R7" s="10">
        <v>126</v>
      </c>
      <c r="S7" s="10">
        <v>143</v>
      </c>
      <c r="T7" s="10">
        <v>149</v>
      </c>
      <c r="U7" s="10">
        <v>174</v>
      </c>
      <c r="V7" s="10">
        <v>188</v>
      </c>
      <c r="W7" s="10">
        <v>198</v>
      </c>
      <c r="X7" s="10">
        <v>235</v>
      </c>
      <c r="Y7" s="10">
        <v>247</v>
      </c>
      <c r="Z7" s="10">
        <v>254</v>
      </c>
      <c r="AA7" s="10">
        <v>275</v>
      </c>
      <c r="AB7" s="10">
        <v>321</v>
      </c>
      <c r="AC7" s="10">
        <v>354</v>
      </c>
      <c r="AD7" s="10">
        <v>383</v>
      </c>
    </row>
    <row r="8" spans="1:72" x14ac:dyDescent="0.35">
      <c r="A8" s="33" t="s">
        <v>90</v>
      </c>
      <c r="B8" s="1" t="s">
        <v>90</v>
      </c>
      <c r="C8" s="1">
        <v>2</v>
      </c>
      <c r="D8" s="10">
        <v>51005</v>
      </c>
      <c r="E8" s="1">
        <v>0</v>
      </c>
      <c r="F8" s="10">
        <v>0</v>
      </c>
      <c r="G8" s="10">
        <v>0</v>
      </c>
      <c r="H8" s="10">
        <v>0</v>
      </c>
      <c r="I8" s="10">
        <v>1</v>
      </c>
      <c r="J8" s="10">
        <v>1</v>
      </c>
      <c r="K8" s="10">
        <v>1</v>
      </c>
      <c r="L8" s="10">
        <v>1</v>
      </c>
      <c r="M8" s="10">
        <v>2</v>
      </c>
      <c r="N8" s="10">
        <v>2</v>
      </c>
      <c r="O8" s="10">
        <v>2</v>
      </c>
      <c r="P8" s="10">
        <v>2</v>
      </c>
      <c r="Q8" s="10">
        <v>2</v>
      </c>
      <c r="R8" s="10">
        <v>2</v>
      </c>
      <c r="S8" s="10">
        <v>2</v>
      </c>
      <c r="T8" s="10">
        <v>2</v>
      </c>
      <c r="U8" s="10">
        <v>2</v>
      </c>
      <c r="V8" s="10">
        <v>4</v>
      </c>
      <c r="W8" s="10">
        <v>4</v>
      </c>
      <c r="X8" s="10">
        <v>4</v>
      </c>
      <c r="Y8" s="10">
        <v>4</v>
      </c>
      <c r="Z8" s="10">
        <v>4</v>
      </c>
      <c r="AA8" s="10">
        <v>4</v>
      </c>
      <c r="AB8" s="10">
        <v>4</v>
      </c>
      <c r="AC8" s="10">
        <v>4</v>
      </c>
      <c r="AD8" s="10">
        <v>5</v>
      </c>
    </row>
    <row r="9" spans="1:72" x14ac:dyDescent="0.35">
      <c r="A9" s="34"/>
      <c r="B9" s="1" t="s">
        <v>97</v>
      </c>
      <c r="C9" s="1">
        <v>3</v>
      </c>
      <c r="D9" s="10">
        <v>51023</v>
      </c>
      <c r="E9" s="1">
        <v>1</v>
      </c>
      <c r="F9" s="10">
        <v>1</v>
      </c>
      <c r="G9" s="10">
        <v>1</v>
      </c>
      <c r="H9" s="10">
        <v>1</v>
      </c>
      <c r="I9" s="10">
        <v>2</v>
      </c>
      <c r="J9" s="10">
        <v>5</v>
      </c>
      <c r="K9" s="10">
        <v>5</v>
      </c>
      <c r="L9" s="10">
        <v>6</v>
      </c>
      <c r="M9" s="10">
        <v>8</v>
      </c>
      <c r="N9" s="10">
        <v>8</v>
      </c>
      <c r="O9" s="10">
        <v>14</v>
      </c>
      <c r="P9" s="10">
        <v>15</v>
      </c>
      <c r="Q9" s="10">
        <v>15</v>
      </c>
      <c r="R9" s="10">
        <v>18</v>
      </c>
      <c r="S9" s="10">
        <v>18</v>
      </c>
      <c r="T9" s="10">
        <v>18</v>
      </c>
      <c r="U9" s="10">
        <v>21</v>
      </c>
      <c r="V9" s="10">
        <v>22</v>
      </c>
      <c r="W9" s="10">
        <v>23</v>
      </c>
      <c r="X9" s="10">
        <v>24</v>
      </c>
      <c r="Y9" s="10">
        <v>23</v>
      </c>
      <c r="Z9" s="10">
        <v>23</v>
      </c>
      <c r="AA9" s="10">
        <v>23</v>
      </c>
      <c r="AB9" s="10">
        <v>23</v>
      </c>
      <c r="AC9" s="10">
        <v>23</v>
      </c>
      <c r="AD9" s="10">
        <v>24</v>
      </c>
    </row>
    <row r="10" spans="1:72" x14ac:dyDescent="0.35">
      <c r="A10" s="34"/>
      <c r="B10" s="1" t="s">
        <v>98</v>
      </c>
      <c r="C10" s="1">
        <v>4</v>
      </c>
      <c r="D10" s="10">
        <v>51045</v>
      </c>
      <c r="E10" s="1">
        <v>0</v>
      </c>
      <c r="F10" s="10">
        <v>0</v>
      </c>
      <c r="G10" s="10">
        <v>0</v>
      </c>
      <c r="H10" s="10">
        <v>0</v>
      </c>
      <c r="I10" s="10">
        <v>0</v>
      </c>
      <c r="J10" s="10">
        <v>0</v>
      </c>
      <c r="K10" s="10">
        <v>0</v>
      </c>
      <c r="L10" s="10">
        <v>0</v>
      </c>
      <c r="M10" s="10">
        <v>0</v>
      </c>
      <c r="N10" s="10">
        <v>0</v>
      </c>
      <c r="O10" s="10">
        <v>0</v>
      </c>
      <c r="P10" s="10">
        <v>0</v>
      </c>
      <c r="Q10" s="10">
        <v>0</v>
      </c>
      <c r="R10" s="10">
        <v>2</v>
      </c>
      <c r="S10" s="10">
        <v>2</v>
      </c>
      <c r="T10" s="10">
        <v>2</v>
      </c>
      <c r="U10" s="10">
        <v>2</v>
      </c>
      <c r="V10" s="10">
        <v>2</v>
      </c>
      <c r="W10" s="10">
        <v>2</v>
      </c>
      <c r="X10" s="10">
        <v>2</v>
      </c>
      <c r="Y10" s="10">
        <v>2</v>
      </c>
      <c r="Z10" s="10">
        <v>2</v>
      </c>
      <c r="AA10" s="10">
        <v>2</v>
      </c>
      <c r="AB10" s="10">
        <v>2</v>
      </c>
      <c r="AC10" s="10">
        <v>2</v>
      </c>
      <c r="AD10" s="10">
        <v>2</v>
      </c>
    </row>
    <row r="11" spans="1:72" x14ac:dyDescent="0.35">
      <c r="A11" s="34"/>
      <c r="B11" s="1" t="s">
        <v>122</v>
      </c>
      <c r="C11" s="1">
        <v>5</v>
      </c>
      <c r="D11" s="10">
        <v>51161</v>
      </c>
      <c r="E11" s="1">
        <v>0</v>
      </c>
      <c r="F11" s="10">
        <v>1</v>
      </c>
      <c r="G11" s="10">
        <v>1</v>
      </c>
      <c r="H11" s="10">
        <v>2</v>
      </c>
      <c r="I11" s="10">
        <v>2</v>
      </c>
      <c r="J11" s="10">
        <v>2</v>
      </c>
      <c r="K11" s="10">
        <v>3</v>
      </c>
      <c r="L11" s="10">
        <v>4</v>
      </c>
      <c r="M11" s="10">
        <v>4</v>
      </c>
      <c r="N11" s="10">
        <v>4</v>
      </c>
      <c r="O11" s="10">
        <v>5</v>
      </c>
      <c r="P11" s="10">
        <v>5</v>
      </c>
      <c r="Q11" s="10">
        <v>5</v>
      </c>
      <c r="R11" s="10">
        <v>8</v>
      </c>
      <c r="S11" s="10">
        <v>9</v>
      </c>
      <c r="T11" s="10">
        <v>9</v>
      </c>
      <c r="U11" s="10">
        <v>13</v>
      </c>
      <c r="V11" s="10">
        <v>13</v>
      </c>
      <c r="W11" s="10">
        <v>14</v>
      </c>
      <c r="X11" s="10">
        <v>18</v>
      </c>
      <c r="Y11" s="10">
        <v>16</v>
      </c>
      <c r="Z11" s="10">
        <v>17</v>
      </c>
      <c r="AA11" s="10">
        <v>19</v>
      </c>
      <c r="AB11" s="10">
        <v>20</v>
      </c>
      <c r="AC11" s="10">
        <v>20</v>
      </c>
      <c r="AD11" s="10">
        <v>22</v>
      </c>
    </row>
    <row r="12" spans="1:72" x14ac:dyDescent="0.35">
      <c r="A12" s="34"/>
      <c r="B12" s="1" t="s">
        <v>136</v>
      </c>
      <c r="C12" s="1">
        <v>6</v>
      </c>
      <c r="D12" s="10">
        <v>51580</v>
      </c>
      <c r="E12" s="1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1</v>
      </c>
      <c r="M12" s="10">
        <v>1</v>
      </c>
      <c r="N12" s="10">
        <v>1</v>
      </c>
      <c r="O12" s="10">
        <v>1</v>
      </c>
      <c r="P12" s="10">
        <v>1</v>
      </c>
      <c r="Q12" s="10">
        <v>1</v>
      </c>
      <c r="R12" s="10">
        <v>1</v>
      </c>
      <c r="S12" s="10">
        <v>1</v>
      </c>
      <c r="T12" s="10">
        <v>1</v>
      </c>
      <c r="U12" s="10">
        <v>1</v>
      </c>
      <c r="V12" s="10">
        <v>1</v>
      </c>
      <c r="W12" s="10">
        <v>1</v>
      </c>
      <c r="X12" s="10">
        <v>1</v>
      </c>
      <c r="Y12" s="10">
        <v>1</v>
      </c>
      <c r="Z12" s="10">
        <v>1</v>
      </c>
      <c r="AA12" s="10">
        <v>1</v>
      </c>
      <c r="AB12" s="10">
        <v>1</v>
      </c>
      <c r="AC12" s="10">
        <v>1</v>
      </c>
      <c r="AD12" s="10">
        <v>1</v>
      </c>
    </row>
    <row r="13" spans="1:72" x14ac:dyDescent="0.35">
      <c r="A13" s="35"/>
      <c r="B13" s="1" t="s">
        <v>89</v>
      </c>
      <c r="C13" s="1">
        <v>7</v>
      </c>
      <c r="D13" s="10">
        <v>51775</v>
      </c>
      <c r="E13" s="1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1</v>
      </c>
      <c r="N13" s="10">
        <v>1</v>
      </c>
      <c r="O13" s="10">
        <v>1</v>
      </c>
      <c r="P13" s="10">
        <v>1</v>
      </c>
      <c r="Q13" s="10">
        <v>1</v>
      </c>
      <c r="R13" s="10">
        <v>1</v>
      </c>
      <c r="S13" s="10">
        <v>1</v>
      </c>
      <c r="T13" s="10">
        <v>1</v>
      </c>
      <c r="U13" s="10">
        <v>1</v>
      </c>
      <c r="V13" s="10">
        <v>1</v>
      </c>
      <c r="W13" s="10">
        <v>1</v>
      </c>
      <c r="X13" s="10">
        <v>1</v>
      </c>
      <c r="Y13" s="10">
        <v>3</v>
      </c>
      <c r="Z13" s="10">
        <v>3</v>
      </c>
      <c r="AA13" s="10">
        <v>4</v>
      </c>
      <c r="AB13" s="10">
        <v>6</v>
      </c>
      <c r="AC13" s="10">
        <v>6</v>
      </c>
      <c r="AD13" s="10">
        <v>6</v>
      </c>
    </row>
    <row r="14" spans="1:72" x14ac:dyDescent="0.35">
      <c r="A14" s="6" t="s">
        <v>8</v>
      </c>
      <c r="B14" s="1" t="s">
        <v>8</v>
      </c>
      <c r="C14" s="1">
        <v>8</v>
      </c>
      <c r="D14" s="10">
        <v>51013</v>
      </c>
      <c r="E14" s="1">
        <v>36</v>
      </c>
      <c r="F14" s="10">
        <v>54</v>
      </c>
      <c r="G14" s="10">
        <v>63</v>
      </c>
      <c r="H14" s="10">
        <v>75</v>
      </c>
      <c r="I14" s="10">
        <v>84</v>
      </c>
      <c r="J14" s="10">
        <v>86</v>
      </c>
      <c r="K14" s="10">
        <v>104</v>
      </c>
      <c r="L14" s="10">
        <v>119</v>
      </c>
      <c r="M14" s="10">
        <v>128</v>
      </c>
      <c r="N14" s="10">
        <v>135</v>
      </c>
      <c r="O14" s="10">
        <v>150</v>
      </c>
      <c r="P14" s="10">
        <v>181</v>
      </c>
      <c r="Q14" s="10">
        <v>203</v>
      </c>
      <c r="R14" s="10">
        <v>237</v>
      </c>
      <c r="S14" s="10">
        <v>254</v>
      </c>
      <c r="T14" s="10">
        <v>280</v>
      </c>
      <c r="U14" s="10">
        <v>312</v>
      </c>
      <c r="V14" s="10">
        <v>349</v>
      </c>
      <c r="W14" s="10">
        <v>366</v>
      </c>
      <c r="X14" s="10">
        <v>390</v>
      </c>
      <c r="Y14" s="10">
        <v>401</v>
      </c>
      <c r="Z14" s="10">
        <v>420</v>
      </c>
      <c r="AA14" s="10">
        <v>453</v>
      </c>
      <c r="AB14" s="10">
        <v>485</v>
      </c>
      <c r="AC14" s="10">
        <v>520</v>
      </c>
      <c r="AD14" s="10">
        <v>575</v>
      </c>
    </row>
    <row r="15" spans="1:72" x14ac:dyDescent="0.35">
      <c r="A15" s="33" t="s">
        <v>10</v>
      </c>
      <c r="B15" s="1" t="s">
        <v>9</v>
      </c>
      <c r="C15" s="1">
        <v>9</v>
      </c>
      <c r="D15" s="10">
        <v>51015</v>
      </c>
      <c r="E15" s="1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1</v>
      </c>
      <c r="M15" s="10">
        <v>2</v>
      </c>
      <c r="N15" s="10">
        <v>4</v>
      </c>
      <c r="O15" s="10">
        <v>7</v>
      </c>
      <c r="P15" s="10">
        <v>8</v>
      </c>
      <c r="Q15" s="10">
        <v>9</v>
      </c>
      <c r="R15" s="10">
        <v>10</v>
      </c>
      <c r="S15" s="10">
        <v>13</v>
      </c>
      <c r="T15" s="10">
        <v>13</v>
      </c>
      <c r="U15" s="10">
        <v>15</v>
      </c>
      <c r="V15" s="10">
        <v>17</v>
      </c>
      <c r="W15" s="10">
        <v>17</v>
      </c>
      <c r="X15" s="10">
        <v>17</v>
      </c>
      <c r="Y15" s="10">
        <v>17</v>
      </c>
      <c r="Z15" s="10">
        <v>18</v>
      </c>
      <c r="AA15" s="10">
        <v>19</v>
      </c>
      <c r="AB15" s="10">
        <v>19</v>
      </c>
      <c r="AC15" s="10">
        <v>22</v>
      </c>
      <c r="AD15" s="10">
        <v>22</v>
      </c>
    </row>
    <row r="16" spans="1:72" x14ac:dyDescent="0.35">
      <c r="A16" s="34"/>
      <c r="B16" s="1" t="s">
        <v>96</v>
      </c>
      <c r="C16" s="1">
        <v>10</v>
      </c>
      <c r="D16" s="10">
        <v>51017</v>
      </c>
      <c r="E16" s="1">
        <v>0</v>
      </c>
      <c r="F16" s="10">
        <v>0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>
        <v>0</v>
      </c>
      <c r="P16" s="10">
        <v>0</v>
      </c>
      <c r="Q16" s="10">
        <v>0</v>
      </c>
      <c r="R16" s="10">
        <v>0</v>
      </c>
      <c r="S16" s="10">
        <v>0</v>
      </c>
      <c r="T16" s="10">
        <v>0</v>
      </c>
      <c r="U16" s="10">
        <v>0</v>
      </c>
      <c r="V16" s="10">
        <v>0</v>
      </c>
      <c r="W16" s="10">
        <v>0</v>
      </c>
      <c r="X16" s="10">
        <v>0</v>
      </c>
      <c r="Y16" s="10">
        <v>0</v>
      </c>
      <c r="Z16" s="10">
        <v>0</v>
      </c>
      <c r="AA16" s="10">
        <v>0</v>
      </c>
      <c r="AB16" s="10">
        <v>0</v>
      </c>
      <c r="AC16" s="10">
        <v>0</v>
      </c>
      <c r="AD16" s="10">
        <v>0</v>
      </c>
    </row>
    <row r="17" spans="1:30" x14ac:dyDescent="0.35">
      <c r="A17" s="34"/>
      <c r="B17" s="1" t="s">
        <v>42</v>
      </c>
      <c r="C17" s="1">
        <v>11</v>
      </c>
      <c r="D17" s="10">
        <v>51091</v>
      </c>
      <c r="E17" s="1">
        <v>0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v>0</v>
      </c>
      <c r="T17" s="10">
        <v>0</v>
      </c>
      <c r="U17" s="10">
        <v>0</v>
      </c>
      <c r="V17" s="10">
        <v>0</v>
      </c>
      <c r="W17" s="10">
        <v>0</v>
      </c>
      <c r="X17" s="10">
        <v>0</v>
      </c>
      <c r="Y17" s="10">
        <v>0</v>
      </c>
      <c r="Z17" s="10">
        <v>0</v>
      </c>
      <c r="AA17" s="10">
        <v>0</v>
      </c>
      <c r="AB17" s="10">
        <v>0</v>
      </c>
      <c r="AC17" s="10">
        <v>0</v>
      </c>
      <c r="AD17" s="10">
        <v>0</v>
      </c>
    </row>
    <row r="18" spans="1:30" x14ac:dyDescent="0.35">
      <c r="A18" s="34"/>
      <c r="B18" s="1" t="s">
        <v>67</v>
      </c>
      <c r="C18" s="1">
        <v>12</v>
      </c>
      <c r="D18" s="10">
        <v>51163</v>
      </c>
      <c r="E18" s="1">
        <v>1</v>
      </c>
      <c r="F18" s="10">
        <v>1</v>
      </c>
      <c r="G18" s="10">
        <v>1</v>
      </c>
      <c r="H18" s="10">
        <v>2</v>
      </c>
      <c r="I18" s="10">
        <v>2</v>
      </c>
      <c r="J18" s="10">
        <v>2</v>
      </c>
      <c r="K18" s="10">
        <v>2</v>
      </c>
      <c r="L18" s="10">
        <v>2</v>
      </c>
      <c r="M18" s="10">
        <v>2</v>
      </c>
      <c r="N18" s="10">
        <v>2</v>
      </c>
      <c r="O18" s="10">
        <v>3</v>
      </c>
      <c r="P18" s="10">
        <v>3</v>
      </c>
      <c r="Q18" s="10">
        <v>3</v>
      </c>
      <c r="R18" s="10">
        <v>3</v>
      </c>
      <c r="S18" s="10">
        <v>3</v>
      </c>
      <c r="T18" s="10">
        <v>3</v>
      </c>
      <c r="U18" s="10">
        <v>3</v>
      </c>
      <c r="V18" s="10">
        <v>3</v>
      </c>
      <c r="W18" s="10">
        <v>3</v>
      </c>
      <c r="X18" s="10">
        <v>3</v>
      </c>
      <c r="Y18" s="10">
        <v>3</v>
      </c>
      <c r="Z18" s="10">
        <v>3</v>
      </c>
      <c r="AA18" s="10">
        <v>3</v>
      </c>
      <c r="AB18" s="10">
        <v>5</v>
      </c>
      <c r="AC18" s="10">
        <v>5</v>
      </c>
      <c r="AD18" s="10">
        <v>5</v>
      </c>
    </row>
    <row r="19" spans="1:30" x14ac:dyDescent="0.35">
      <c r="A19" s="34"/>
      <c r="B19" s="1" t="s">
        <v>68</v>
      </c>
      <c r="C19" s="1">
        <v>13</v>
      </c>
      <c r="D19" s="10">
        <v>51165</v>
      </c>
      <c r="E19" s="1">
        <v>3</v>
      </c>
      <c r="F19" s="10">
        <v>2</v>
      </c>
      <c r="G19" s="10">
        <v>4</v>
      </c>
      <c r="H19" s="10">
        <v>4</v>
      </c>
      <c r="I19" s="10">
        <v>4</v>
      </c>
      <c r="J19" s="10">
        <v>5</v>
      </c>
      <c r="K19" s="10">
        <v>5</v>
      </c>
      <c r="L19" s="10">
        <v>9</v>
      </c>
      <c r="M19" s="10">
        <v>11</v>
      </c>
      <c r="N19" s="10">
        <v>11</v>
      </c>
      <c r="O19" s="10">
        <v>15</v>
      </c>
      <c r="P19" s="10">
        <v>16</v>
      </c>
      <c r="Q19" s="10">
        <v>15</v>
      </c>
      <c r="R19" s="10">
        <v>16</v>
      </c>
      <c r="S19" s="10">
        <v>20</v>
      </c>
      <c r="T19" s="10">
        <v>21</v>
      </c>
      <c r="U19" s="10">
        <v>31</v>
      </c>
      <c r="V19" s="10">
        <v>44</v>
      </c>
      <c r="W19" s="10">
        <v>43</v>
      </c>
      <c r="X19" s="10">
        <v>49</v>
      </c>
      <c r="Y19" s="10">
        <v>56</v>
      </c>
      <c r="Z19" s="10">
        <v>67</v>
      </c>
      <c r="AA19" s="10">
        <v>69</v>
      </c>
      <c r="AB19" s="10">
        <v>83</v>
      </c>
      <c r="AC19" s="10">
        <v>100</v>
      </c>
      <c r="AD19" s="10">
        <v>100</v>
      </c>
    </row>
    <row r="20" spans="1:30" x14ac:dyDescent="0.35">
      <c r="A20" s="34"/>
      <c r="B20" s="1" t="s">
        <v>133</v>
      </c>
      <c r="C20" s="1">
        <v>14</v>
      </c>
      <c r="D20" s="10">
        <v>51530</v>
      </c>
      <c r="E20" s="1">
        <v>0</v>
      </c>
      <c r="F20" s="10">
        <v>0</v>
      </c>
      <c r="G20" s="10">
        <v>0</v>
      </c>
      <c r="H20" s="10">
        <v>0</v>
      </c>
      <c r="I20" s="10">
        <v>0</v>
      </c>
      <c r="J20" s="10">
        <v>0</v>
      </c>
      <c r="K20" s="10">
        <v>0</v>
      </c>
      <c r="L20" s="10">
        <v>0</v>
      </c>
      <c r="M20" s="10">
        <v>0</v>
      </c>
      <c r="N20" s="10">
        <v>1</v>
      </c>
      <c r="O20" s="10">
        <v>1</v>
      </c>
      <c r="P20" s="10">
        <v>4</v>
      </c>
      <c r="Q20" s="10">
        <v>4</v>
      </c>
      <c r="R20" s="10">
        <v>4</v>
      </c>
      <c r="S20" s="10">
        <v>4</v>
      </c>
      <c r="T20" s="10">
        <v>4</v>
      </c>
      <c r="U20" s="10">
        <v>4</v>
      </c>
      <c r="V20" s="10">
        <v>4</v>
      </c>
      <c r="W20" s="10">
        <v>4</v>
      </c>
      <c r="X20" s="10">
        <v>4</v>
      </c>
      <c r="Y20" s="10">
        <v>4</v>
      </c>
      <c r="Z20" s="10">
        <v>4</v>
      </c>
      <c r="AA20" s="10">
        <v>4</v>
      </c>
      <c r="AB20" s="10">
        <v>5</v>
      </c>
      <c r="AC20" s="10">
        <v>5</v>
      </c>
      <c r="AD20" s="10">
        <v>5</v>
      </c>
    </row>
    <row r="21" spans="1:30" x14ac:dyDescent="0.35">
      <c r="A21" s="34"/>
      <c r="B21" s="1" t="s">
        <v>83</v>
      </c>
      <c r="C21" s="1">
        <v>15</v>
      </c>
      <c r="D21" s="10">
        <v>51660</v>
      </c>
      <c r="E21" s="1">
        <v>1</v>
      </c>
      <c r="F21" s="10">
        <v>3</v>
      </c>
      <c r="G21" s="10">
        <v>5</v>
      </c>
      <c r="H21" s="10">
        <v>5</v>
      </c>
      <c r="I21" s="10">
        <v>5</v>
      </c>
      <c r="J21" s="10">
        <v>6</v>
      </c>
      <c r="K21" s="10">
        <v>6</v>
      </c>
      <c r="L21" s="10">
        <v>10</v>
      </c>
      <c r="M21" s="10">
        <v>15</v>
      </c>
      <c r="N21" s="10">
        <v>22</v>
      </c>
      <c r="O21" s="10">
        <v>22</v>
      </c>
      <c r="P21" s="10">
        <v>25</v>
      </c>
      <c r="Q21" s="10">
        <v>27</v>
      </c>
      <c r="R21" s="10">
        <v>27</v>
      </c>
      <c r="S21" s="10">
        <v>36</v>
      </c>
      <c r="T21" s="10">
        <v>39</v>
      </c>
      <c r="U21" s="10">
        <v>57</v>
      </c>
      <c r="V21" s="10">
        <v>79</v>
      </c>
      <c r="W21" s="10">
        <v>81</v>
      </c>
      <c r="X21" s="10">
        <v>87</v>
      </c>
      <c r="Y21" s="10">
        <v>95</v>
      </c>
      <c r="Z21" s="10">
        <v>101</v>
      </c>
      <c r="AA21" s="10">
        <v>119</v>
      </c>
      <c r="AB21" s="10">
        <v>214</v>
      </c>
      <c r="AC21" s="10">
        <v>233</v>
      </c>
      <c r="AD21" s="10">
        <v>236</v>
      </c>
    </row>
    <row r="22" spans="1:30" x14ac:dyDescent="0.35">
      <c r="A22" s="34"/>
      <c r="B22" s="1" t="s">
        <v>143</v>
      </c>
      <c r="C22" s="1">
        <v>16</v>
      </c>
      <c r="D22" s="10">
        <v>51678</v>
      </c>
      <c r="E22" s="1">
        <v>0</v>
      </c>
      <c r="F22" s="10">
        <v>0</v>
      </c>
      <c r="G22" s="10">
        <v>0</v>
      </c>
      <c r="H22" s="10">
        <v>0</v>
      </c>
      <c r="I22" s="10">
        <v>0</v>
      </c>
      <c r="J22" s="10">
        <v>0</v>
      </c>
      <c r="K22" s="10">
        <v>0</v>
      </c>
      <c r="L22" s="10">
        <v>0</v>
      </c>
      <c r="M22" s="10">
        <v>0</v>
      </c>
      <c r="N22" s="10">
        <v>2</v>
      </c>
      <c r="O22" s="10">
        <v>3</v>
      </c>
      <c r="P22" s="10">
        <v>3</v>
      </c>
      <c r="Q22" s="10">
        <v>3</v>
      </c>
      <c r="R22" s="10">
        <v>3</v>
      </c>
      <c r="S22" s="10">
        <v>3</v>
      </c>
      <c r="T22" s="10">
        <v>3</v>
      </c>
      <c r="U22" s="10">
        <v>3</v>
      </c>
      <c r="V22" s="10">
        <v>3</v>
      </c>
      <c r="W22" s="10">
        <v>3</v>
      </c>
      <c r="X22" s="10">
        <v>3</v>
      </c>
      <c r="Y22" s="10">
        <v>3</v>
      </c>
      <c r="Z22" s="10">
        <v>3</v>
      </c>
      <c r="AA22" s="10">
        <v>3</v>
      </c>
      <c r="AB22" s="10">
        <v>3</v>
      </c>
      <c r="AC22" s="10">
        <v>3</v>
      </c>
      <c r="AD22" s="10">
        <v>3</v>
      </c>
    </row>
    <row r="23" spans="1:30" x14ac:dyDescent="0.35">
      <c r="A23" s="34"/>
      <c r="B23" s="1" t="s">
        <v>154</v>
      </c>
      <c r="C23" s="1">
        <v>17</v>
      </c>
      <c r="D23" s="10">
        <v>51790</v>
      </c>
      <c r="E23" s="1">
        <v>0</v>
      </c>
      <c r="F23" s="10">
        <v>0</v>
      </c>
      <c r="G23" s="10">
        <v>0</v>
      </c>
      <c r="H23" s="10">
        <v>0</v>
      </c>
      <c r="I23" s="10">
        <v>0</v>
      </c>
      <c r="J23" s="10">
        <v>0</v>
      </c>
      <c r="K23" s="10">
        <v>0</v>
      </c>
      <c r="L23" s="10">
        <v>0</v>
      </c>
      <c r="M23" s="10">
        <v>0</v>
      </c>
      <c r="N23" s="10">
        <v>0</v>
      </c>
      <c r="O23" s="10">
        <v>1</v>
      </c>
      <c r="P23" s="10">
        <v>1</v>
      </c>
      <c r="Q23" s="10">
        <v>1</v>
      </c>
      <c r="R23" s="10">
        <v>1</v>
      </c>
      <c r="S23" s="10">
        <v>1</v>
      </c>
      <c r="T23" s="10">
        <v>1</v>
      </c>
      <c r="U23" s="10">
        <v>1</v>
      </c>
      <c r="V23" s="10">
        <v>1</v>
      </c>
      <c r="W23" s="10">
        <v>1</v>
      </c>
      <c r="X23" s="10">
        <v>2</v>
      </c>
      <c r="Y23" s="10">
        <v>2</v>
      </c>
      <c r="Z23" s="10">
        <v>2</v>
      </c>
      <c r="AA23" s="10">
        <v>3</v>
      </c>
      <c r="AB23" s="10">
        <v>4</v>
      </c>
      <c r="AC23" s="10">
        <v>5</v>
      </c>
      <c r="AD23" s="10">
        <v>5</v>
      </c>
    </row>
    <row r="24" spans="1:30" x14ac:dyDescent="0.35">
      <c r="A24" s="35"/>
      <c r="B24" s="1" t="s">
        <v>91</v>
      </c>
      <c r="C24" s="1">
        <v>18</v>
      </c>
      <c r="D24" s="10">
        <v>51820</v>
      </c>
      <c r="E24" s="1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2</v>
      </c>
      <c r="L24" s="10">
        <v>2</v>
      </c>
      <c r="M24" s="10">
        <v>2</v>
      </c>
      <c r="N24" s="10">
        <v>3</v>
      </c>
      <c r="O24" s="10">
        <v>2</v>
      </c>
      <c r="P24" s="10">
        <v>2</v>
      </c>
      <c r="Q24" s="10">
        <v>3</v>
      </c>
      <c r="R24" s="10">
        <v>2</v>
      </c>
      <c r="S24" s="10">
        <v>2</v>
      </c>
      <c r="T24" s="10">
        <v>3</v>
      </c>
      <c r="U24" s="10">
        <v>5</v>
      </c>
      <c r="V24" s="10">
        <v>5</v>
      </c>
      <c r="W24" s="10">
        <v>5</v>
      </c>
      <c r="X24" s="10">
        <v>6</v>
      </c>
      <c r="Y24" s="10">
        <v>6</v>
      </c>
      <c r="Z24" s="10">
        <v>6</v>
      </c>
      <c r="AA24" s="10">
        <v>6</v>
      </c>
      <c r="AB24" s="10">
        <v>7</v>
      </c>
      <c r="AC24" s="10">
        <v>7</v>
      </c>
      <c r="AD24" s="10">
        <v>7</v>
      </c>
    </row>
    <row r="25" spans="1:30" x14ac:dyDescent="0.35">
      <c r="A25" s="30" t="s">
        <v>6</v>
      </c>
      <c r="B25" s="1" t="s">
        <v>5</v>
      </c>
      <c r="C25" s="1">
        <v>19</v>
      </c>
      <c r="D25" s="10">
        <v>51009</v>
      </c>
      <c r="E25" s="1">
        <v>1</v>
      </c>
      <c r="F25" s="10">
        <v>1</v>
      </c>
      <c r="G25" s="10">
        <v>1</v>
      </c>
      <c r="H25" s="10">
        <v>2</v>
      </c>
      <c r="I25" s="10">
        <v>2</v>
      </c>
      <c r="J25" s="10">
        <v>3</v>
      </c>
      <c r="K25" s="10">
        <v>3</v>
      </c>
      <c r="L25" s="10">
        <v>5</v>
      </c>
      <c r="M25" s="10">
        <v>6</v>
      </c>
      <c r="N25" s="10">
        <v>6</v>
      </c>
      <c r="O25" s="10">
        <v>6</v>
      </c>
      <c r="P25" s="10">
        <v>6</v>
      </c>
      <c r="Q25" s="10">
        <v>6</v>
      </c>
      <c r="R25" s="10">
        <v>8</v>
      </c>
      <c r="S25" s="10">
        <v>8</v>
      </c>
      <c r="T25" s="10">
        <v>9</v>
      </c>
      <c r="U25" s="10">
        <v>9</v>
      </c>
      <c r="V25" s="10">
        <v>10</v>
      </c>
      <c r="W25" s="10">
        <v>10</v>
      </c>
      <c r="X25" s="10">
        <v>10</v>
      </c>
      <c r="Y25" s="10">
        <v>10</v>
      </c>
      <c r="Z25" s="10">
        <v>10</v>
      </c>
      <c r="AA25" s="10">
        <v>10</v>
      </c>
      <c r="AB25" s="10">
        <v>10</v>
      </c>
      <c r="AC25" s="10">
        <v>10</v>
      </c>
      <c r="AD25" s="10">
        <v>10</v>
      </c>
    </row>
    <row r="26" spans="1:30" x14ac:dyDescent="0.35">
      <c r="A26" s="31"/>
      <c r="B26" s="1" t="s">
        <v>7</v>
      </c>
      <c r="C26" s="1">
        <v>20</v>
      </c>
      <c r="D26" s="10">
        <v>51011</v>
      </c>
      <c r="E26" s="1">
        <v>0</v>
      </c>
      <c r="F26" s="10">
        <v>0</v>
      </c>
      <c r="G26" s="10">
        <v>0</v>
      </c>
      <c r="H26" s="10">
        <v>0</v>
      </c>
      <c r="I26" s="10">
        <v>0</v>
      </c>
      <c r="J26" s="10">
        <v>0</v>
      </c>
      <c r="K26" s="10">
        <v>0</v>
      </c>
      <c r="L26" s="10">
        <v>0</v>
      </c>
      <c r="M26" s="10">
        <v>0</v>
      </c>
      <c r="N26" s="10">
        <v>0</v>
      </c>
      <c r="O26" s="10">
        <v>0</v>
      </c>
      <c r="P26" s="10">
        <v>0</v>
      </c>
      <c r="Q26" s="10">
        <v>1</v>
      </c>
      <c r="R26" s="10">
        <v>3</v>
      </c>
      <c r="S26" s="10">
        <v>3</v>
      </c>
      <c r="T26" s="10">
        <v>4</v>
      </c>
      <c r="U26" s="10">
        <v>5</v>
      </c>
      <c r="V26" s="10">
        <v>7</v>
      </c>
      <c r="W26" s="10">
        <v>7</v>
      </c>
      <c r="X26" s="10">
        <v>7</v>
      </c>
      <c r="Y26" s="10">
        <v>7</v>
      </c>
      <c r="Z26" s="10">
        <v>7</v>
      </c>
      <c r="AA26" s="10">
        <v>7</v>
      </c>
      <c r="AB26" s="10">
        <v>7</v>
      </c>
      <c r="AC26" s="10">
        <v>7</v>
      </c>
      <c r="AD26" s="10">
        <v>7</v>
      </c>
    </row>
    <row r="27" spans="1:30" x14ac:dyDescent="0.35">
      <c r="A27" s="31"/>
      <c r="B27" s="1" t="s">
        <v>11</v>
      </c>
      <c r="C27" s="1">
        <v>21</v>
      </c>
      <c r="D27" s="10">
        <v>51019</v>
      </c>
      <c r="E27" s="1">
        <v>1</v>
      </c>
      <c r="F27" s="10">
        <v>2</v>
      </c>
      <c r="G27" s="10">
        <v>2</v>
      </c>
      <c r="H27" s="10">
        <v>2</v>
      </c>
      <c r="I27" s="10">
        <v>2</v>
      </c>
      <c r="J27" s="10">
        <v>2</v>
      </c>
      <c r="K27" s="10">
        <v>2</v>
      </c>
      <c r="L27" s="10">
        <v>3</v>
      </c>
      <c r="M27" s="10">
        <v>3</v>
      </c>
      <c r="N27" s="10">
        <v>3</v>
      </c>
      <c r="O27" s="10">
        <v>4</v>
      </c>
      <c r="P27" s="10">
        <v>4</v>
      </c>
      <c r="Q27" s="10">
        <v>5</v>
      </c>
      <c r="R27" s="10">
        <v>8</v>
      </c>
      <c r="S27" s="10">
        <v>12</v>
      </c>
      <c r="T27" s="10">
        <v>12</v>
      </c>
      <c r="U27" s="10">
        <v>15</v>
      </c>
      <c r="V27" s="10">
        <v>15</v>
      </c>
      <c r="W27" s="10">
        <v>15</v>
      </c>
      <c r="X27" s="10">
        <v>16</v>
      </c>
      <c r="Y27" s="10">
        <v>16</v>
      </c>
      <c r="Z27" s="10">
        <v>16</v>
      </c>
      <c r="AA27" s="10">
        <v>16</v>
      </c>
      <c r="AB27" s="10">
        <v>17</v>
      </c>
      <c r="AC27" s="10">
        <v>17</v>
      </c>
      <c r="AD27" s="10">
        <v>18</v>
      </c>
    </row>
    <row r="28" spans="1:30" x14ac:dyDescent="0.35">
      <c r="A28" s="31"/>
      <c r="B28" s="1" t="s">
        <v>20</v>
      </c>
      <c r="C28" s="1">
        <v>22</v>
      </c>
      <c r="D28" s="10">
        <v>51031</v>
      </c>
      <c r="E28" s="1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1</v>
      </c>
      <c r="L28" s="10">
        <v>2</v>
      </c>
      <c r="M28" s="10">
        <v>2</v>
      </c>
      <c r="N28" s="10">
        <v>2</v>
      </c>
      <c r="O28" s="10">
        <v>2</v>
      </c>
      <c r="P28" s="10">
        <v>2</v>
      </c>
      <c r="Q28" s="10">
        <v>2</v>
      </c>
      <c r="R28" s="10">
        <v>3</v>
      </c>
      <c r="S28" s="10">
        <v>4</v>
      </c>
      <c r="T28" s="10">
        <v>4</v>
      </c>
      <c r="U28" s="10">
        <v>7</v>
      </c>
      <c r="V28" s="10">
        <v>9</v>
      </c>
      <c r="W28" s="10">
        <v>9</v>
      </c>
      <c r="X28" s="10">
        <v>10</v>
      </c>
      <c r="Y28" s="10">
        <v>11</v>
      </c>
      <c r="Z28" s="10">
        <v>11</v>
      </c>
      <c r="AA28" s="10">
        <v>9</v>
      </c>
      <c r="AB28" s="10">
        <v>9</v>
      </c>
      <c r="AC28" s="10">
        <v>9</v>
      </c>
      <c r="AD28" s="10">
        <v>9</v>
      </c>
    </row>
    <row r="29" spans="1:30" x14ac:dyDescent="0.35">
      <c r="A29" s="32"/>
      <c r="B29" s="1" t="s">
        <v>84</v>
      </c>
      <c r="C29" s="1">
        <v>23</v>
      </c>
      <c r="D29" s="10">
        <v>51680</v>
      </c>
      <c r="E29" s="1">
        <v>0</v>
      </c>
      <c r="F29" s="10">
        <v>1</v>
      </c>
      <c r="G29" s="10">
        <v>2</v>
      </c>
      <c r="H29" s="10">
        <v>2</v>
      </c>
      <c r="I29" s="10">
        <v>3</v>
      </c>
      <c r="J29" s="10">
        <v>4</v>
      </c>
      <c r="K29" s="10">
        <v>5</v>
      </c>
      <c r="L29" s="10">
        <v>7</v>
      </c>
      <c r="M29" s="10">
        <v>9</v>
      </c>
      <c r="N29" s="10">
        <v>9</v>
      </c>
      <c r="O29" s="10">
        <v>10</v>
      </c>
      <c r="P29" s="10">
        <v>10</v>
      </c>
      <c r="Q29" s="10">
        <v>11</v>
      </c>
      <c r="R29" s="10">
        <v>20</v>
      </c>
      <c r="S29" s="10">
        <v>20</v>
      </c>
      <c r="T29" s="10">
        <v>21</v>
      </c>
      <c r="U29" s="10">
        <v>27</v>
      </c>
      <c r="V29" s="10">
        <v>31</v>
      </c>
      <c r="W29" s="10">
        <v>31</v>
      </c>
      <c r="X29" s="10">
        <v>33</v>
      </c>
      <c r="Y29" s="10">
        <v>33</v>
      </c>
      <c r="Z29" s="10">
        <v>34</v>
      </c>
      <c r="AA29" s="10">
        <v>34</v>
      </c>
      <c r="AB29" s="10">
        <v>38</v>
      </c>
      <c r="AC29" s="10">
        <v>38</v>
      </c>
      <c r="AD29" s="10">
        <v>38</v>
      </c>
    </row>
    <row r="30" spans="1:30" x14ac:dyDescent="0.35">
      <c r="A30" s="7" t="s">
        <v>78</v>
      </c>
      <c r="B30" s="1" t="s">
        <v>78</v>
      </c>
      <c r="C30" s="1">
        <v>24</v>
      </c>
      <c r="D30" s="10">
        <v>51550</v>
      </c>
      <c r="E30" s="1">
        <v>1</v>
      </c>
      <c r="F30" s="10">
        <v>4</v>
      </c>
      <c r="G30" s="10">
        <v>5</v>
      </c>
      <c r="H30" s="10">
        <v>7</v>
      </c>
      <c r="I30" s="10">
        <v>15</v>
      </c>
      <c r="J30" s="10">
        <v>18</v>
      </c>
      <c r="K30" s="10">
        <v>23</v>
      </c>
      <c r="L30" s="10">
        <v>31</v>
      </c>
      <c r="M30" s="10">
        <v>39</v>
      </c>
      <c r="N30" s="10">
        <v>50</v>
      </c>
      <c r="O30" s="10">
        <v>65</v>
      </c>
      <c r="P30" s="10">
        <v>72</v>
      </c>
      <c r="Q30" s="10">
        <v>77</v>
      </c>
      <c r="R30" s="10">
        <v>80</v>
      </c>
      <c r="S30" s="10">
        <v>99</v>
      </c>
      <c r="T30" s="10">
        <v>101</v>
      </c>
      <c r="U30" s="10">
        <v>109</v>
      </c>
      <c r="V30" s="10">
        <v>115</v>
      </c>
      <c r="W30" s="10">
        <v>121</v>
      </c>
      <c r="X30" s="10">
        <v>126</v>
      </c>
      <c r="Y30" s="10">
        <v>136</v>
      </c>
      <c r="Z30" s="10">
        <v>140</v>
      </c>
      <c r="AA30" s="10">
        <v>143</v>
      </c>
      <c r="AB30" s="10">
        <v>147</v>
      </c>
      <c r="AC30" s="10">
        <v>154</v>
      </c>
      <c r="AD30" s="10">
        <v>162</v>
      </c>
    </row>
    <row r="31" spans="1:30" x14ac:dyDescent="0.35">
      <c r="A31" s="30" t="s">
        <v>62</v>
      </c>
      <c r="B31" s="1" t="s">
        <v>62</v>
      </c>
      <c r="C31" s="1">
        <v>25</v>
      </c>
      <c r="D31" s="10">
        <v>51041</v>
      </c>
      <c r="E31" s="1">
        <v>10</v>
      </c>
      <c r="F31" s="10">
        <v>12</v>
      </c>
      <c r="G31" s="10">
        <v>12</v>
      </c>
      <c r="H31" s="10">
        <v>12</v>
      </c>
      <c r="I31" s="10">
        <v>13</v>
      </c>
      <c r="J31" s="10">
        <v>21</v>
      </c>
      <c r="K31" s="10">
        <v>43</v>
      </c>
      <c r="L31" s="10">
        <v>59</v>
      </c>
      <c r="M31" s="10">
        <v>73</v>
      </c>
      <c r="N31" s="10">
        <v>89</v>
      </c>
      <c r="O31" s="10">
        <v>106</v>
      </c>
      <c r="P31" s="10">
        <v>108</v>
      </c>
      <c r="Q31" s="10">
        <v>108</v>
      </c>
      <c r="R31" s="10">
        <v>128</v>
      </c>
      <c r="S31" s="10">
        <v>145</v>
      </c>
      <c r="T31" s="10">
        <v>158</v>
      </c>
      <c r="U31" s="10">
        <v>179</v>
      </c>
      <c r="V31" s="10">
        <v>203</v>
      </c>
      <c r="W31" s="10">
        <v>209</v>
      </c>
      <c r="X31" s="10">
        <v>211</v>
      </c>
      <c r="Y31" s="10">
        <v>241</v>
      </c>
      <c r="Z31" s="10">
        <v>254</v>
      </c>
      <c r="AA31" s="10">
        <v>267</v>
      </c>
      <c r="AB31" s="10">
        <v>291</v>
      </c>
      <c r="AC31" s="10">
        <v>310</v>
      </c>
      <c r="AD31" s="10">
        <v>311</v>
      </c>
    </row>
    <row r="32" spans="1:30" x14ac:dyDescent="0.35">
      <c r="A32" s="31"/>
      <c r="B32" s="1" t="s">
        <v>61</v>
      </c>
      <c r="C32" s="1">
        <v>26</v>
      </c>
      <c r="D32" s="10">
        <v>51145</v>
      </c>
      <c r="E32" s="1">
        <v>0</v>
      </c>
      <c r="F32" s="10">
        <v>0</v>
      </c>
      <c r="G32" s="10">
        <v>0</v>
      </c>
      <c r="H32" s="10">
        <v>1</v>
      </c>
      <c r="I32" s="10">
        <v>1</v>
      </c>
      <c r="J32" s="10">
        <v>3</v>
      </c>
      <c r="K32" s="10">
        <v>4</v>
      </c>
      <c r="L32" s="10">
        <v>3</v>
      </c>
      <c r="M32" s="10">
        <v>3</v>
      </c>
      <c r="N32" s="10">
        <v>4</v>
      </c>
      <c r="O32" s="10">
        <v>4</v>
      </c>
      <c r="P32" s="10">
        <v>4</v>
      </c>
      <c r="Q32" s="10">
        <v>4</v>
      </c>
      <c r="R32" s="10">
        <v>4</v>
      </c>
      <c r="S32" s="10">
        <v>4</v>
      </c>
      <c r="T32" s="10">
        <v>4</v>
      </c>
      <c r="U32" s="10">
        <v>4</v>
      </c>
      <c r="V32" s="10">
        <v>5</v>
      </c>
      <c r="W32" s="10">
        <v>5</v>
      </c>
      <c r="X32" s="10">
        <v>5</v>
      </c>
      <c r="Y32" s="10">
        <v>5</v>
      </c>
      <c r="Z32" s="10">
        <v>5</v>
      </c>
      <c r="AA32" s="10">
        <v>5</v>
      </c>
      <c r="AB32" s="10">
        <v>7</v>
      </c>
      <c r="AC32" s="10">
        <v>9</v>
      </c>
      <c r="AD32" s="10">
        <v>8</v>
      </c>
    </row>
    <row r="33" spans="1:30" x14ac:dyDescent="0.35">
      <c r="A33" s="32"/>
      <c r="B33" s="1" t="s">
        <v>135</v>
      </c>
      <c r="C33" s="1">
        <v>27</v>
      </c>
      <c r="D33" s="10">
        <v>51570</v>
      </c>
      <c r="E33" s="1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  <c r="S33" s="10">
        <v>1</v>
      </c>
      <c r="T33" s="10">
        <v>2</v>
      </c>
      <c r="U33" s="10">
        <v>4</v>
      </c>
      <c r="V33" s="10">
        <v>6</v>
      </c>
      <c r="W33" s="10">
        <v>6</v>
      </c>
      <c r="X33" s="10">
        <v>10</v>
      </c>
      <c r="Y33" s="10">
        <v>16</v>
      </c>
      <c r="Z33" s="10">
        <v>17</v>
      </c>
      <c r="AA33" s="10">
        <v>18</v>
      </c>
      <c r="AB33" s="10">
        <v>19</v>
      </c>
      <c r="AC33" s="10">
        <v>23</v>
      </c>
      <c r="AD33" s="10">
        <v>23</v>
      </c>
    </row>
    <row r="34" spans="1:30" x14ac:dyDescent="0.35">
      <c r="A34" s="33" t="s">
        <v>25</v>
      </c>
      <c r="B34" s="1" t="s">
        <v>24</v>
      </c>
      <c r="C34" s="1">
        <v>28</v>
      </c>
      <c r="D34" s="10">
        <v>51036</v>
      </c>
      <c r="E34" s="1">
        <v>1</v>
      </c>
      <c r="F34" s="10">
        <v>1</v>
      </c>
      <c r="G34" s="10">
        <v>1</v>
      </c>
      <c r="H34" s="10">
        <v>1</v>
      </c>
      <c r="I34" s="10">
        <v>1</v>
      </c>
      <c r="J34" s="10">
        <v>1</v>
      </c>
      <c r="K34" s="10">
        <v>1</v>
      </c>
      <c r="L34" s="10">
        <v>2</v>
      </c>
      <c r="M34" s="10">
        <v>4</v>
      </c>
      <c r="N34" s="10">
        <v>4</v>
      </c>
      <c r="O34" s="10">
        <v>4</v>
      </c>
      <c r="P34" s="10">
        <v>4</v>
      </c>
      <c r="Q34" s="10">
        <v>4</v>
      </c>
      <c r="R34" s="10">
        <v>4</v>
      </c>
      <c r="S34" s="10">
        <v>5</v>
      </c>
      <c r="T34" s="10">
        <v>5</v>
      </c>
      <c r="U34" s="10">
        <v>7</v>
      </c>
      <c r="V34" s="10">
        <v>8</v>
      </c>
      <c r="W34" s="10">
        <v>9</v>
      </c>
      <c r="X34" s="10">
        <v>9</v>
      </c>
      <c r="Y34" s="10">
        <v>9</v>
      </c>
      <c r="Z34" s="10">
        <v>9</v>
      </c>
      <c r="AA34" s="10">
        <v>9</v>
      </c>
      <c r="AB34" s="10">
        <v>10</v>
      </c>
      <c r="AC34" s="10">
        <v>11</v>
      </c>
      <c r="AD34" s="10">
        <v>11</v>
      </c>
    </row>
    <row r="35" spans="1:30" x14ac:dyDescent="0.35">
      <c r="A35" s="34"/>
      <c r="B35" s="1" t="s">
        <v>107</v>
      </c>
      <c r="C35" s="1">
        <v>29</v>
      </c>
      <c r="D35" s="10">
        <v>51075</v>
      </c>
      <c r="E35" s="1">
        <v>3</v>
      </c>
      <c r="F35" s="10">
        <v>3</v>
      </c>
      <c r="G35" s="10">
        <v>3</v>
      </c>
      <c r="H35" s="10">
        <v>5</v>
      </c>
      <c r="I35" s="10">
        <v>6</v>
      </c>
      <c r="J35" s="10">
        <v>6</v>
      </c>
      <c r="K35" s="10">
        <v>7</v>
      </c>
      <c r="L35" s="10">
        <v>7</v>
      </c>
      <c r="M35" s="10">
        <v>9</v>
      </c>
      <c r="N35" s="10">
        <v>8</v>
      </c>
      <c r="O35" s="10">
        <v>10</v>
      </c>
      <c r="P35" s="10">
        <v>15</v>
      </c>
      <c r="Q35" s="10">
        <v>17</v>
      </c>
      <c r="R35" s="10">
        <v>22</v>
      </c>
      <c r="S35" s="10">
        <v>24</v>
      </c>
      <c r="T35" s="10">
        <v>24</v>
      </c>
      <c r="U35" s="10">
        <v>26</v>
      </c>
      <c r="V35" s="10">
        <v>26</v>
      </c>
      <c r="W35" s="10">
        <v>32</v>
      </c>
      <c r="X35" s="10">
        <v>38</v>
      </c>
      <c r="Y35" s="10">
        <v>39</v>
      </c>
      <c r="Z35" s="10">
        <v>40</v>
      </c>
      <c r="AA35" s="10">
        <v>41</v>
      </c>
      <c r="AB35" s="10">
        <v>52</v>
      </c>
      <c r="AC35" s="10">
        <v>55</v>
      </c>
      <c r="AD35" s="10">
        <v>55</v>
      </c>
    </row>
    <row r="36" spans="1:30" x14ac:dyDescent="0.35">
      <c r="A36" s="34"/>
      <c r="B36" s="1" t="s">
        <v>40</v>
      </c>
      <c r="C36" s="1">
        <v>30</v>
      </c>
      <c r="D36" s="10">
        <v>51085</v>
      </c>
      <c r="E36" s="1">
        <v>1</v>
      </c>
      <c r="F36" s="10">
        <v>2</v>
      </c>
      <c r="G36" s="10">
        <v>2</v>
      </c>
      <c r="H36" s="10">
        <v>3</v>
      </c>
      <c r="I36" s="10">
        <v>4</v>
      </c>
      <c r="J36" s="10">
        <v>5</v>
      </c>
      <c r="K36" s="10">
        <v>6</v>
      </c>
      <c r="L36" s="10">
        <v>6</v>
      </c>
      <c r="M36" s="10">
        <v>8</v>
      </c>
      <c r="N36" s="10">
        <v>12</v>
      </c>
      <c r="O36" s="10">
        <v>12</v>
      </c>
      <c r="P36" s="10">
        <v>12</v>
      </c>
      <c r="Q36" s="10">
        <v>13</v>
      </c>
      <c r="R36" s="10">
        <v>19</v>
      </c>
      <c r="S36" s="10">
        <v>22</v>
      </c>
      <c r="T36" s="10">
        <v>29</v>
      </c>
      <c r="U36" s="10">
        <v>31</v>
      </c>
      <c r="V36" s="10">
        <v>38</v>
      </c>
      <c r="W36" s="10">
        <v>38</v>
      </c>
      <c r="X36" s="10">
        <v>39</v>
      </c>
      <c r="Y36" s="10">
        <v>52</v>
      </c>
      <c r="Z36" s="10">
        <v>53</v>
      </c>
      <c r="AA36" s="10">
        <v>61</v>
      </c>
      <c r="AB36" s="10">
        <v>70</v>
      </c>
      <c r="AC36" s="10">
        <v>79</v>
      </c>
      <c r="AD36" s="10">
        <v>84</v>
      </c>
    </row>
    <row r="37" spans="1:30" x14ac:dyDescent="0.35">
      <c r="A37" s="35"/>
      <c r="B37" s="1" t="s">
        <v>53</v>
      </c>
      <c r="C37" s="1">
        <v>31</v>
      </c>
      <c r="D37" s="10">
        <v>51127</v>
      </c>
      <c r="E37" s="1">
        <v>0</v>
      </c>
      <c r="F37" s="10">
        <v>0</v>
      </c>
      <c r="G37" s="10">
        <v>0</v>
      </c>
      <c r="H37" s="10">
        <v>1</v>
      </c>
      <c r="I37" s="10">
        <v>1</v>
      </c>
      <c r="J37" s="10">
        <v>1</v>
      </c>
      <c r="K37" s="10">
        <v>1</v>
      </c>
      <c r="L37" s="10">
        <v>1</v>
      </c>
      <c r="M37" s="10">
        <v>3</v>
      </c>
      <c r="N37" s="10">
        <v>6</v>
      </c>
      <c r="O37" s="10">
        <v>8</v>
      </c>
      <c r="P37" s="10">
        <v>9</v>
      </c>
      <c r="Q37" s="10">
        <v>12</v>
      </c>
      <c r="R37" s="10">
        <v>12</v>
      </c>
      <c r="S37" s="10">
        <v>11</v>
      </c>
      <c r="T37" s="10">
        <v>11</v>
      </c>
      <c r="U37" s="10">
        <v>13</v>
      </c>
      <c r="V37" s="10">
        <v>12</v>
      </c>
      <c r="W37" s="10">
        <v>12</v>
      </c>
      <c r="X37" s="10">
        <v>13</v>
      </c>
      <c r="Y37" s="10">
        <v>15</v>
      </c>
      <c r="Z37" s="10">
        <v>16</v>
      </c>
      <c r="AA37" s="10">
        <v>16</v>
      </c>
      <c r="AB37" s="10">
        <v>17</v>
      </c>
      <c r="AC37" s="10">
        <v>17</v>
      </c>
      <c r="AD37" s="10">
        <v>17</v>
      </c>
    </row>
    <row r="38" spans="1:30" x14ac:dyDescent="0.35">
      <c r="A38" s="30" t="s">
        <v>33</v>
      </c>
      <c r="B38" s="1" t="s">
        <v>32</v>
      </c>
      <c r="C38" s="1">
        <v>32</v>
      </c>
      <c r="D38" s="10">
        <v>51053</v>
      </c>
      <c r="E38" s="1">
        <v>0</v>
      </c>
      <c r="F38" s="10">
        <v>0</v>
      </c>
      <c r="G38" s="10">
        <v>0</v>
      </c>
      <c r="H38" s="10">
        <v>0</v>
      </c>
      <c r="I38" s="10">
        <v>0</v>
      </c>
      <c r="J38" s="10">
        <v>0</v>
      </c>
      <c r="K38" s="10">
        <v>0</v>
      </c>
      <c r="L38" s="10">
        <v>0</v>
      </c>
      <c r="M38" s="10">
        <v>0</v>
      </c>
      <c r="N38" s="10">
        <v>0</v>
      </c>
      <c r="O38" s="10">
        <v>0</v>
      </c>
      <c r="P38" s="10">
        <v>0</v>
      </c>
      <c r="Q38" s="10">
        <v>0</v>
      </c>
      <c r="R38" s="10">
        <v>1</v>
      </c>
      <c r="S38" s="10">
        <v>2</v>
      </c>
      <c r="T38" s="10">
        <v>2</v>
      </c>
      <c r="U38" s="10">
        <v>3</v>
      </c>
      <c r="V38" s="10">
        <v>6</v>
      </c>
      <c r="W38" s="10">
        <v>6</v>
      </c>
      <c r="X38" s="10">
        <v>6</v>
      </c>
      <c r="Y38" s="10">
        <v>7</v>
      </c>
      <c r="Z38" s="10">
        <v>7</v>
      </c>
      <c r="AA38" s="10">
        <v>7</v>
      </c>
      <c r="AB38" s="10">
        <v>7</v>
      </c>
      <c r="AC38" s="10">
        <v>7</v>
      </c>
      <c r="AD38" s="10">
        <v>7</v>
      </c>
    </row>
    <row r="39" spans="1:30" x14ac:dyDescent="0.35">
      <c r="A39" s="31"/>
      <c r="B39" s="1" t="s">
        <v>38</v>
      </c>
      <c r="C39" s="1">
        <v>33</v>
      </c>
      <c r="D39" s="10">
        <v>51081</v>
      </c>
      <c r="E39" s="1">
        <v>0</v>
      </c>
      <c r="F39" s="10">
        <v>0</v>
      </c>
      <c r="G39" s="10">
        <v>0</v>
      </c>
      <c r="H39" s="10">
        <v>0</v>
      </c>
      <c r="I39" s="10">
        <v>1</v>
      </c>
      <c r="J39" s="10">
        <v>3</v>
      </c>
      <c r="K39" s="10">
        <v>3</v>
      </c>
      <c r="L39" s="10">
        <v>3</v>
      </c>
      <c r="M39" s="10">
        <v>3</v>
      </c>
      <c r="N39" s="10">
        <v>4</v>
      </c>
      <c r="O39" s="10">
        <v>4</v>
      </c>
      <c r="P39" s="10">
        <v>4</v>
      </c>
      <c r="Q39" s="10">
        <v>4</v>
      </c>
      <c r="R39" s="10">
        <v>5</v>
      </c>
      <c r="S39" s="10">
        <v>5</v>
      </c>
      <c r="T39" s="10">
        <v>6</v>
      </c>
      <c r="U39" s="10">
        <v>7</v>
      </c>
      <c r="V39" s="10">
        <v>8</v>
      </c>
      <c r="W39" s="10">
        <v>8</v>
      </c>
      <c r="X39" s="10">
        <v>10</v>
      </c>
      <c r="Y39" s="10">
        <v>15</v>
      </c>
      <c r="Z39" s="10">
        <v>16</v>
      </c>
      <c r="AA39" s="10">
        <v>16</v>
      </c>
      <c r="AB39" s="10">
        <v>18</v>
      </c>
      <c r="AC39" s="10">
        <v>18</v>
      </c>
      <c r="AD39" s="10">
        <v>18</v>
      </c>
    </row>
    <row r="40" spans="1:30" x14ac:dyDescent="0.35">
      <c r="A40" s="31"/>
      <c r="B40" s="1" t="s">
        <v>63</v>
      </c>
      <c r="C40" s="1">
        <v>34</v>
      </c>
      <c r="D40" s="10">
        <v>51149</v>
      </c>
      <c r="E40" s="1">
        <v>0</v>
      </c>
      <c r="F40" s="10">
        <v>0</v>
      </c>
      <c r="G40" s="10">
        <v>2</v>
      </c>
      <c r="H40" s="10">
        <v>2</v>
      </c>
      <c r="I40" s="10">
        <v>4</v>
      </c>
      <c r="J40" s="10">
        <v>5</v>
      </c>
      <c r="K40" s="10">
        <v>7</v>
      </c>
      <c r="L40" s="10">
        <v>8</v>
      </c>
      <c r="M40" s="10">
        <v>8</v>
      </c>
      <c r="N40" s="10">
        <v>10</v>
      </c>
      <c r="O40" s="10">
        <v>16</v>
      </c>
      <c r="P40" s="10">
        <v>18</v>
      </c>
      <c r="Q40" s="10">
        <v>18</v>
      </c>
      <c r="R40" s="10">
        <v>21</v>
      </c>
      <c r="S40" s="10">
        <v>24</v>
      </c>
      <c r="T40" s="10">
        <v>25</v>
      </c>
      <c r="U40" s="10">
        <v>26</v>
      </c>
      <c r="V40" s="10">
        <v>26</v>
      </c>
      <c r="W40" s="10">
        <v>26</v>
      </c>
      <c r="X40" s="10">
        <v>27</v>
      </c>
      <c r="Y40" s="10">
        <v>27</v>
      </c>
      <c r="Z40" s="10">
        <v>27</v>
      </c>
      <c r="AA40" s="10">
        <v>26</v>
      </c>
      <c r="AB40" s="10">
        <v>28</v>
      </c>
      <c r="AC40" s="10">
        <v>28</v>
      </c>
      <c r="AD40" s="10">
        <v>28</v>
      </c>
    </row>
    <row r="41" spans="1:30" x14ac:dyDescent="0.35">
      <c r="A41" s="31"/>
      <c r="B41" s="1" t="s">
        <v>129</v>
      </c>
      <c r="C41" s="1">
        <v>35</v>
      </c>
      <c r="D41" s="10">
        <v>51181</v>
      </c>
      <c r="E41" s="1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1</v>
      </c>
      <c r="L41" s="10">
        <v>1</v>
      </c>
      <c r="M41" s="10">
        <v>1</v>
      </c>
      <c r="N41" s="10">
        <v>3</v>
      </c>
      <c r="O41" s="10">
        <v>3</v>
      </c>
      <c r="P41" s="10">
        <v>3</v>
      </c>
      <c r="Q41" s="10">
        <v>3</v>
      </c>
      <c r="R41" s="10">
        <v>3</v>
      </c>
      <c r="S41" s="10">
        <v>3</v>
      </c>
      <c r="T41" s="10">
        <v>3</v>
      </c>
      <c r="U41" s="10">
        <v>3</v>
      </c>
      <c r="V41" s="10">
        <v>3</v>
      </c>
      <c r="W41" s="10">
        <v>3</v>
      </c>
      <c r="X41" s="10">
        <v>3</v>
      </c>
      <c r="Y41" s="10">
        <v>3</v>
      </c>
      <c r="Z41" s="10">
        <v>3</v>
      </c>
      <c r="AA41" s="10">
        <v>3</v>
      </c>
      <c r="AB41" s="10">
        <v>3</v>
      </c>
      <c r="AC41" s="10">
        <v>3</v>
      </c>
      <c r="AD41" s="10">
        <v>3</v>
      </c>
    </row>
    <row r="42" spans="1:30" x14ac:dyDescent="0.35">
      <c r="A42" s="31"/>
      <c r="B42" s="1" t="s">
        <v>130</v>
      </c>
      <c r="C42" s="1">
        <v>36</v>
      </c>
      <c r="D42" s="10">
        <v>51183</v>
      </c>
      <c r="E42" s="1">
        <v>0</v>
      </c>
      <c r="F42" s="10">
        <v>0</v>
      </c>
      <c r="G42" s="10">
        <v>0</v>
      </c>
      <c r="H42" s="10">
        <v>0</v>
      </c>
      <c r="I42" s="10">
        <v>0</v>
      </c>
      <c r="J42" s="10">
        <v>0</v>
      </c>
      <c r="K42" s="10">
        <v>0</v>
      </c>
      <c r="L42" s="10">
        <v>1</v>
      </c>
      <c r="M42" s="10">
        <v>1</v>
      </c>
      <c r="N42" s="10">
        <v>2</v>
      </c>
      <c r="O42" s="10">
        <v>3</v>
      </c>
      <c r="P42" s="10">
        <v>4</v>
      </c>
      <c r="Q42" s="10">
        <v>4</v>
      </c>
      <c r="R42" s="10">
        <v>5</v>
      </c>
      <c r="S42" s="10">
        <v>6</v>
      </c>
      <c r="T42" s="10">
        <v>6</v>
      </c>
      <c r="U42" s="10">
        <v>8</v>
      </c>
      <c r="V42" s="10">
        <v>8</v>
      </c>
      <c r="W42" s="10">
        <v>8</v>
      </c>
      <c r="X42" s="10">
        <v>8</v>
      </c>
      <c r="Y42" s="10">
        <v>8</v>
      </c>
      <c r="Z42" s="10">
        <v>10</v>
      </c>
      <c r="AA42" s="10">
        <v>9</v>
      </c>
      <c r="AB42" s="10">
        <v>11</v>
      </c>
      <c r="AC42" s="10">
        <v>11</v>
      </c>
      <c r="AD42" s="10">
        <v>11</v>
      </c>
    </row>
    <row r="43" spans="1:30" x14ac:dyDescent="0.35">
      <c r="A43" s="31"/>
      <c r="B43" s="1" t="s">
        <v>137</v>
      </c>
      <c r="C43" s="1">
        <v>37</v>
      </c>
      <c r="D43" s="10">
        <v>51595</v>
      </c>
      <c r="E43" s="1">
        <v>0</v>
      </c>
      <c r="F43" s="10">
        <v>0</v>
      </c>
      <c r="G43" s="10">
        <v>0</v>
      </c>
      <c r="H43" s="10">
        <v>0</v>
      </c>
      <c r="I43" s="10">
        <v>0</v>
      </c>
      <c r="J43" s="10">
        <v>0</v>
      </c>
      <c r="K43" s="10">
        <v>0</v>
      </c>
      <c r="L43" s="10">
        <v>0</v>
      </c>
      <c r="M43" s="10">
        <v>0</v>
      </c>
      <c r="N43" s="10">
        <v>1</v>
      </c>
      <c r="O43" s="10">
        <v>2</v>
      </c>
      <c r="P43" s="10">
        <v>2</v>
      </c>
      <c r="Q43" s="10">
        <v>2</v>
      </c>
      <c r="R43" s="10">
        <v>2</v>
      </c>
      <c r="S43" s="10">
        <v>4</v>
      </c>
      <c r="T43" s="10">
        <v>5</v>
      </c>
      <c r="U43" s="10">
        <v>5</v>
      </c>
      <c r="V43" s="10">
        <v>7</v>
      </c>
      <c r="W43" s="10">
        <v>7</v>
      </c>
      <c r="X43" s="10">
        <v>7</v>
      </c>
      <c r="Y43" s="10">
        <v>8</v>
      </c>
      <c r="Z43" s="10">
        <v>7</v>
      </c>
      <c r="AA43" s="10">
        <v>7</v>
      </c>
      <c r="AB43" s="10">
        <v>7</v>
      </c>
      <c r="AC43" s="10">
        <v>7</v>
      </c>
      <c r="AD43" s="10">
        <v>7</v>
      </c>
    </row>
    <row r="44" spans="1:30" x14ac:dyDescent="0.35">
      <c r="A44" s="31"/>
      <c r="B44" s="1" t="s">
        <v>142</v>
      </c>
      <c r="C44" s="1">
        <v>38</v>
      </c>
      <c r="D44" s="10">
        <v>51670</v>
      </c>
      <c r="E44" s="1">
        <v>0</v>
      </c>
      <c r="F44" s="10">
        <v>0</v>
      </c>
      <c r="G44" s="10">
        <v>0</v>
      </c>
      <c r="H44" s="10">
        <v>1</v>
      </c>
      <c r="I44" s="10">
        <v>1</v>
      </c>
      <c r="J44" s="10">
        <v>3</v>
      </c>
      <c r="K44" s="10">
        <v>4</v>
      </c>
      <c r="L44" s="10">
        <v>4</v>
      </c>
      <c r="M44" s="10">
        <v>5</v>
      </c>
      <c r="N44" s="10">
        <v>7</v>
      </c>
      <c r="O44" s="10">
        <v>9</v>
      </c>
      <c r="P44" s="10">
        <v>10</v>
      </c>
      <c r="Q44" s="10">
        <v>10</v>
      </c>
      <c r="R44" s="10">
        <v>13</v>
      </c>
      <c r="S44" s="10">
        <v>13</v>
      </c>
      <c r="T44" s="10">
        <v>13</v>
      </c>
      <c r="U44" s="10">
        <v>14</v>
      </c>
      <c r="V44" s="10">
        <v>14</v>
      </c>
      <c r="W44" s="10">
        <v>14</v>
      </c>
      <c r="X44" s="10">
        <v>14</v>
      </c>
      <c r="Y44" s="10">
        <v>14</v>
      </c>
      <c r="Z44" s="10">
        <v>14</v>
      </c>
      <c r="AA44" s="10">
        <v>14</v>
      </c>
      <c r="AB44" s="10">
        <v>14</v>
      </c>
      <c r="AC44" s="10">
        <v>16</v>
      </c>
      <c r="AD44" s="10">
        <v>16</v>
      </c>
    </row>
    <row r="45" spans="1:30" x14ac:dyDescent="0.35">
      <c r="A45" s="32"/>
      <c r="B45" s="1" t="s">
        <v>146</v>
      </c>
      <c r="C45" s="1">
        <v>39</v>
      </c>
      <c r="D45" s="10">
        <v>51730</v>
      </c>
      <c r="E45" s="1">
        <v>0</v>
      </c>
      <c r="F45" s="10">
        <v>0</v>
      </c>
      <c r="G45" s="10">
        <v>0</v>
      </c>
      <c r="H45" s="10">
        <v>0</v>
      </c>
      <c r="I45" s="10">
        <v>0</v>
      </c>
      <c r="J45" s="10">
        <v>2</v>
      </c>
      <c r="K45" s="10">
        <v>2</v>
      </c>
      <c r="L45" s="10">
        <v>4</v>
      </c>
      <c r="M45" s="10">
        <v>4</v>
      </c>
      <c r="N45" s="10">
        <v>8</v>
      </c>
      <c r="O45" s="10">
        <v>10</v>
      </c>
      <c r="P45" s="10">
        <v>10</v>
      </c>
      <c r="Q45" s="10">
        <v>10</v>
      </c>
      <c r="R45" s="10">
        <v>10</v>
      </c>
      <c r="S45" s="10">
        <v>9</v>
      </c>
      <c r="T45" s="10">
        <v>12</v>
      </c>
      <c r="U45" s="10">
        <v>13</v>
      </c>
      <c r="V45" s="10">
        <v>17</v>
      </c>
      <c r="W45" s="10">
        <v>17</v>
      </c>
      <c r="X45" s="10">
        <v>19</v>
      </c>
      <c r="Y45" s="10">
        <v>19</v>
      </c>
      <c r="Z45" s="10">
        <v>19</v>
      </c>
      <c r="AA45" s="10">
        <v>19</v>
      </c>
      <c r="AB45" s="10">
        <v>21</v>
      </c>
      <c r="AC45" s="10">
        <v>21</v>
      </c>
      <c r="AD45" s="10">
        <v>21</v>
      </c>
    </row>
    <row r="46" spans="1:30" x14ac:dyDescent="0.35">
      <c r="A46" s="33" t="s">
        <v>17</v>
      </c>
      <c r="B46" s="1" t="s">
        <v>16</v>
      </c>
      <c r="C46" s="1">
        <v>40</v>
      </c>
      <c r="D46" s="10">
        <v>51027</v>
      </c>
      <c r="E46" s="1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1</v>
      </c>
      <c r="S46" s="10">
        <v>1</v>
      </c>
      <c r="T46" s="10">
        <v>1</v>
      </c>
      <c r="U46" s="10">
        <v>1</v>
      </c>
      <c r="V46" s="10">
        <v>2</v>
      </c>
      <c r="W46" s="10">
        <v>2</v>
      </c>
      <c r="X46" s="10">
        <v>2</v>
      </c>
      <c r="Y46" s="10">
        <v>12</v>
      </c>
      <c r="Z46" s="10">
        <v>12</v>
      </c>
      <c r="AA46" s="10">
        <v>12</v>
      </c>
      <c r="AB46" s="10">
        <v>12</v>
      </c>
      <c r="AC46" s="10">
        <v>12</v>
      </c>
      <c r="AD46" s="10">
        <v>12</v>
      </c>
    </row>
    <row r="47" spans="1:30" x14ac:dyDescent="0.35">
      <c r="A47" s="34"/>
      <c r="B47" s="1" t="s">
        <v>99</v>
      </c>
      <c r="C47" s="1">
        <v>41</v>
      </c>
      <c r="D47" s="10">
        <v>51051</v>
      </c>
      <c r="E47" s="1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  <c r="S47" s="10">
        <v>0</v>
      </c>
      <c r="T47" s="10">
        <v>0</v>
      </c>
      <c r="U47" s="10">
        <v>0</v>
      </c>
      <c r="V47" s="10">
        <v>0</v>
      </c>
      <c r="W47" s="10">
        <v>0</v>
      </c>
      <c r="X47" s="10">
        <v>0</v>
      </c>
      <c r="Y47" s="10">
        <v>0</v>
      </c>
      <c r="Z47" s="10">
        <v>0</v>
      </c>
      <c r="AA47" s="10">
        <v>0</v>
      </c>
      <c r="AB47" s="10">
        <v>0</v>
      </c>
      <c r="AC47" s="10">
        <v>0</v>
      </c>
      <c r="AD47" s="10">
        <v>0</v>
      </c>
    </row>
    <row r="48" spans="1:30" x14ac:dyDescent="0.35">
      <c r="A48" s="34"/>
      <c r="B48" s="1" t="s">
        <v>69</v>
      </c>
      <c r="C48" s="1">
        <v>42</v>
      </c>
      <c r="D48" s="10">
        <v>51167</v>
      </c>
      <c r="E48" s="1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1</v>
      </c>
      <c r="R48" s="10">
        <v>1</v>
      </c>
      <c r="S48" s="10">
        <v>1</v>
      </c>
      <c r="T48" s="10">
        <v>1</v>
      </c>
      <c r="U48" s="10">
        <v>1</v>
      </c>
      <c r="V48" s="10">
        <v>1</v>
      </c>
      <c r="W48" s="10">
        <v>1</v>
      </c>
      <c r="X48" s="10">
        <v>1</v>
      </c>
      <c r="Y48" s="10">
        <v>2</v>
      </c>
      <c r="Z48" s="10">
        <v>2</v>
      </c>
      <c r="AA48" s="10">
        <v>2</v>
      </c>
      <c r="AB48" s="10">
        <v>2</v>
      </c>
      <c r="AC48" s="10">
        <v>2</v>
      </c>
      <c r="AD48" s="10">
        <v>2</v>
      </c>
    </row>
    <row r="49" spans="1:30" x14ac:dyDescent="0.35">
      <c r="A49" s="35"/>
      <c r="B49" s="1" t="s">
        <v>70</v>
      </c>
      <c r="C49" s="1">
        <v>43</v>
      </c>
      <c r="D49" s="10">
        <v>51185</v>
      </c>
      <c r="E49" s="1">
        <v>0</v>
      </c>
      <c r="F49" s="10">
        <v>0</v>
      </c>
      <c r="G49" s="10">
        <v>0</v>
      </c>
      <c r="H49" s="10">
        <v>0</v>
      </c>
      <c r="I49" s="10">
        <v>1</v>
      </c>
      <c r="J49" s="10">
        <v>2</v>
      </c>
      <c r="K49" s="10">
        <v>2</v>
      </c>
      <c r="L49" s="10">
        <v>2</v>
      </c>
      <c r="M49" s="10">
        <v>2</v>
      </c>
      <c r="N49" s="10">
        <v>2</v>
      </c>
      <c r="O49" s="10">
        <v>2</v>
      </c>
      <c r="P49" s="10">
        <v>2</v>
      </c>
      <c r="Q49" s="10">
        <v>3</v>
      </c>
      <c r="R49" s="10">
        <v>4</v>
      </c>
      <c r="S49" s="10">
        <v>4</v>
      </c>
      <c r="T49" s="10">
        <v>4</v>
      </c>
      <c r="U49" s="10">
        <v>4</v>
      </c>
      <c r="V49" s="10">
        <v>4</v>
      </c>
      <c r="W49" s="10">
        <v>4</v>
      </c>
      <c r="X49" s="10">
        <v>4</v>
      </c>
      <c r="Y49" s="10">
        <v>4</v>
      </c>
      <c r="Z49" s="10">
        <v>4</v>
      </c>
      <c r="AA49" s="10">
        <v>4</v>
      </c>
      <c r="AB49" s="10">
        <v>4</v>
      </c>
      <c r="AC49" s="10">
        <v>4</v>
      </c>
      <c r="AD49" s="10">
        <v>4</v>
      </c>
    </row>
    <row r="50" spans="1:30" x14ac:dyDescent="0.35">
      <c r="A50" s="30" t="s">
        <v>55</v>
      </c>
      <c r="B50" s="1" t="s">
        <v>94</v>
      </c>
      <c r="C50" s="1">
        <v>44</v>
      </c>
      <c r="D50" s="10">
        <v>51001</v>
      </c>
      <c r="E50" s="1">
        <v>1</v>
      </c>
      <c r="F50" s="10">
        <v>2</v>
      </c>
      <c r="G50" s="10">
        <v>2</v>
      </c>
      <c r="H50" s="10">
        <v>2</v>
      </c>
      <c r="I50" s="10">
        <v>3</v>
      </c>
      <c r="J50" s="10">
        <v>6</v>
      </c>
      <c r="K50" s="10">
        <v>7</v>
      </c>
      <c r="L50" s="10">
        <v>7</v>
      </c>
      <c r="M50" s="10">
        <v>10</v>
      </c>
      <c r="N50" s="10">
        <v>8</v>
      </c>
      <c r="O50" s="10">
        <v>8</v>
      </c>
      <c r="P50" s="10">
        <v>11</v>
      </c>
      <c r="Q50" s="10">
        <v>11</v>
      </c>
      <c r="R50" s="10">
        <v>11</v>
      </c>
      <c r="S50" s="10">
        <v>11</v>
      </c>
      <c r="T50" s="10">
        <v>11</v>
      </c>
      <c r="U50" s="10">
        <v>12</v>
      </c>
      <c r="V50" s="10">
        <v>15</v>
      </c>
      <c r="W50" s="10">
        <v>15</v>
      </c>
      <c r="X50" s="10">
        <v>15</v>
      </c>
      <c r="Y50" s="10">
        <v>15</v>
      </c>
      <c r="Z50" s="10">
        <v>15</v>
      </c>
      <c r="AA50" s="10">
        <v>19</v>
      </c>
      <c r="AB50" s="10">
        <v>28</v>
      </c>
      <c r="AC50" s="10">
        <v>33</v>
      </c>
      <c r="AD50" s="10">
        <v>42</v>
      </c>
    </row>
    <row r="51" spans="1:30" x14ac:dyDescent="0.35">
      <c r="A51" s="32"/>
      <c r="B51" s="1" t="s">
        <v>54</v>
      </c>
      <c r="C51" s="1">
        <v>45</v>
      </c>
      <c r="D51" s="10">
        <v>51131</v>
      </c>
      <c r="E51" s="1">
        <v>0</v>
      </c>
      <c r="F51" s="10">
        <v>0</v>
      </c>
      <c r="G51" s="10">
        <v>1</v>
      </c>
      <c r="H51" s="10">
        <v>1</v>
      </c>
      <c r="I51" s="10">
        <v>1</v>
      </c>
      <c r="J51" s="10">
        <v>1</v>
      </c>
      <c r="K51" s="10">
        <v>1</v>
      </c>
      <c r="L51" s="10">
        <v>1</v>
      </c>
      <c r="M51" s="10">
        <v>1</v>
      </c>
      <c r="N51" s="10">
        <v>2</v>
      </c>
      <c r="O51" s="10">
        <v>2</v>
      </c>
      <c r="P51" s="10">
        <v>2</v>
      </c>
      <c r="Q51" s="10">
        <v>2</v>
      </c>
      <c r="R51" s="10">
        <v>2</v>
      </c>
      <c r="S51" s="10">
        <v>2</v>
      </c>
      <c r="T51" s="10">
        <v>2</v>
      </c>
      <c r="U51" s="10">
        <v>4</v>
      </c>
      <c r="V51" s="10">
        <v>4</v>
      </c>
      <c r="W51" s="10">
        <v>4</v>
      </c>
      <c r="X51" s="10">
        <v>4</v>
      </c>
      <c r="Y51" s="10">
        <v>4</v>
      </c>
      <c r="Z51" s="10">
        <v>4</v>
      </c>
      <c r="AA51" s="10">
        <v>4</v>
      </c>
      <c r="AB51" s="10">
        <v>5</v>
      </c>
      <c r="AC51" s="10">
        <v>5</v>
      </c>
      <c r="AD51" s="10">
        <v>7</v>
      </c>
    </row>
    <row r="52" spans="1:30" x14ac:dyDescent="0.35">
      <c r="A52" s="33" t="s">
        <v>81</v>
      </c>
      <c r="B52" s="1" t="s">
        <v>81</v>
      </c>
      <c r="C52" s="1">
        <v>46</v>
      </c>
      <c r="D52" s="10">
        <v>51059</v>
      </c>
      <c r="E52" s="1">
        <v>46</v>
      </c>
      <c r="F52" s="10">
        <v>79</v>
      </c>
      <c r="G52" s="10">
        <v>124</v>
      </c>
      <c r="H52" s="10">
        <v>156</v>
      </c>
      <c r="I52" s="10">
        <v>187</v>
      </c>
      <c r="J52" s="10">
        <v>224</v>
      </c>
      <c r="K52" s="10">
        <v>244</v>
      </c>
      <c r="L52" s="10">
        <v>288</v>
      </c>
      <c r="M52" s="10">
        <v>328</v>
      </c>
      <c r="N52" s="10">
        <v>372</v>
      </c>
      <c r="O52" s="10">
        <v>387</v>
      </c>
      <c r="P52" s="10">
        <v>426</v>
      </c>
      <c r="Q52" s="10">
        <v>488</v>
      </c>
      <c r="R52" s="10">
        <v>532</v>
      </c>
      <c r="S52" s="10">
        <v>570</v>
      </c>
      <c r="T52" s="10">
        <v>690</v>
      </c>
      <c r="U52" s="10">
        <v>777</v>
      </c>
      <c r="V52" s="10">
        <v>946</v>
      </c>
      <c r="W52" s="10">
        <v>1008</v>
      </c>
      <c r="X52" s="10">
        <v>1164</v>
      </c>
      <c r="Y52" s="10">
        <v>1207</v>
      </c>
      <c r="Z52" s="10">
        <v>1298</v>
      </c>
      <c r="AA52" s="10">
        <v>1375</v>
      </c>
      <c r="AB52" s="10">
        <v>1476</v>
      </c>
      <c r="AC52" s="10">
        <v>1633</v>
      </c>
      <c r="AD52" s="10">
        <v>1809</v>
      </c>
    </row>
    <row r="53" spans="1:30" x14ac:dyDescent="0.35">
      <c r="A53" s="34"/>
      <c r="B53" s="1" t="s">
        <v>80</v>
      </c>
      <c r="C53" s="1">
        <v>47</v>
      </c>
      <c r="D53" s="10">
        <v>51600</v>
      </c>
      <c r="E53" s="1">
        <v>0</v>
      </c>
      <c r="F53" s="10">
        <v>1</v>
      </c>
      <c r="G53" s="10">
        <v>0</v>
      </c>
      <c r="H53" s="10">
        <v>0</v>
      </c>
      <c r="I53" s="10">
        <v>1</v>
      </c>
      <c r="J53" s="10">
        <v>1</v>
      </c>
      <c r="K53" s="10">
        <v>1</v>
      </c>
      <c r="L53" s="10">
        <v>0</v>
      </c>
      <c r="M53" s="10">
        <v>0</v>
      </c>
      <c r="N53" s="10">
        <v>0</v>
      </c>
      <c r="O53" s="10">
        <v>0</v>
      </c>
      <c r="P53" s="10">
        <v>0</v>
      </c>
      <c r="Q53" s="10">
        <v>0</v>
      </c>
      <c r="R53" s="10">
        <v>0</v>
      </c>
      <c r="S53" s="10">
        <v>0</v>
      </c>
      <c r="T53" s="10">
        <v>0</v>
      </c>
      <c r="U53" s="10">
        <v>1</v>
      </c>
      <c r="V53" s="10">
        <v>1</v>
      </c>
      <c r="W53" s="10">
        <v>1</v>
      </c>
      <c r="X53" s="10">
        <v>1</v>
      </c>
      <c r="Y53" s="10">
        <v>0</v>
      </c>
      <c r="Z53" s="10">
        <v>0</v>
      </c>
      <c r="AA53" s="10">
        <v>0</v>
      </c>
      <c r="AB53" s="10">
        <v>2</v>
      </c>
      <c r="AC53" s="10">
        <v>3</v>
      </c>
      <c r="AD53" s="10">
        <v>11</v>
      </c>
    </row>
    <row r="54" spans="1:30" x14ac:dyDescent="0.35">
      <c r="A54" s="35"/>
      <c r="B54" s="1" t="s">
        <v>138</v>
      </c>
      <c r="C54" s="1">
        <v>48</v>
      </c>
      <c r="D54" s="10">
        <v>51610</v>
      </c>
      <c r="E54" s="1">
        <v>0</v>
      </c>
      <c r="F54" s="10">
        <v>0</v>
      </c>
      <c r="G54" s="10">
        <v>0</v>
      </c>
      <c r="H54" s="10">
        <v>0</v>
      </c>
      <c r="I54" s="10">
        <v>0</v>
      </c>
      <c r="J54" s="10">
        <v>0</v>
      </c>
      <c r="K54" s="10">
        <v>0</v>
      </c>
      <c r="L54" s="10">
        <v>0</v>
      </c>
      <c r="M54" s="10">
        <v>0</v>
      </c>
      <c r="N54" s="10">
        <v>0</v>
      </c>
      <c r="O54" s="10">
        <v>0</v>
      </c>
      <c r="P54" s="10">
        <v>0</v>
      </c>
      <c r="Q54" s="10">
        <v>0</v>
      </c>
      <c r="R54" s="10">
        <v>0</v>
      </c>
      <c r="S54" s="10">
        <v>0</v>
      </c>
      <c r="T54" s="10">
        <v>0</v>
      </c>
      <c r="U54" s="10">
        <v>0</v>
      </c>
      <c r="V54" s="10">
        <v>0</v>
      </c>
      <c r="W54" s="10">
        <v>2</v>
      </c>
      <c r="X54" s="10">
        <v>2</v>
      </c>
      <c r="Y54" s="10">
        <v>0</v>
      </c>
      <c r="Z54" s="10">
        <v>0</v>
      </c>
      <c r="AA54" s="10">
        <v>0</v>
      </c>
      <c r="AB54" s="10">
        <v>0</v>
      </c>
      <c r="AC54" s="10">
        <v>0</v>
      </c>
      <c r="AD54" s="10">
        <v>0</v>
      </c>
    </row>
    <row r="55" spans="1:30" x14ac:dyDescent="0.35">
      <c r="A55" s="6" t="s">
        <v>141</v>
      </c>
      <c r="B55" s="1" t="s">
        <v>141</v>
      </c>
      <c r="C55" s="1">
        <v>49</v>
      </c>
      <c r="D55" s="10">
        <v>51650</v>
      </c>
      <c r="E55" s="1">
        <v>0</v>
      </c>
      <c r="F55" s="10">
        <v>1</v>
      </c>
      <c r="G55" s="10">
        <v>5</v>
      </c>
      <c r="H55" s="10">
        <v>7</v>
      </c>
      <c r="I55" s="10">
        <v>7</v>
      </c>
      <c r="J55" s="10">
        <v>9</v>
      </c>
      <c r="K55" s="10">
        <v>13</v>
      </c>
      <c r="L55" s="10">
        <v>14</v>
      </c>
      <c r="M55" s="10">
        <v>16</v>
      </c>
      <c r="N55" s="10">
        <v>29</v>
      </c>
      <c r="O55" s="10">
        <v>39</v>
      </c>
      <c r="P55" s="10">
        <v>40</v>
      </c>
      <c r="Q55" s="10">
        <v>41</v>
      </c>
      <c r="R55" s="10">
        <v>43</v>
      </c>
      <c r="S55" s="10">
        <v>53</v>
      </c>
      <c r="T55" s="10">
        <v>53</v>
      </c>
      <c r="U55" s="10">
        <v>62</v>
      </c>
      <c r="V55" s="10">
        <v>64</v>
      </c>
      <c r="W55" s="10">
        <v>65</v>
      </c>
      <c r="X55" s="10">
        <v>72</v>
      </c>
      <c r="Y55" s="10">
        <v>73</v>
      </c>
      <c r="Z55" s="10">
        <v>75</v>
      </c>
      <c r="AA55" s="10">
        <v>77</v>
      </c>
      <c r="AB55" s="10">
        <v>78</v>
      </c>
      <c r="AC55" s="10">
        <v>79</v>
      </c>
      <c r="AD55" s="10">
        <v>83</v>
      </c>
    </row>
    <row r="56" spans="1:30" x14ac:dyDescent="0.35">
      <c r="A56" s="7" t="s">
        <v>41</v>
      </c>
      <c r="B56" s="1" t="s">
        <v>41</v>
      </c>
      <c r="C56" s="1">
        <v>50</v>
      </c>
      <c r="D56" s="10">
        <v>51087</v>
      </c>
      <c r="E56" s="1">
        <v>14</v>
      </c>
      <c r="F56" s="10">
        <v>21</v>
      </c>
      <c r="G56" s="10">
        <v>28</v>
      </c>
      <c r="H56" s="10">
        <v>31</v>
      </c>
      <c r="I56" s="10">
        <v>40</v>
      </c>
      <c r="J56" s="10">
        <v>44</v>
      </c>
      <c r="K56" s="10">
        <v>62</v>
      </c>
      <c r="L56" s="10">
        <v>78</v>
      </c>
      <c r="M56" s="10">
        <v>87</v>
      </c>
      <c r="N56" s="10">
        <v>112</v>
      </c>
      <c r="O56" s="10">
        <v>174</v>
      </c>
      <c r="P56" s="10">
        <v>194</v>
      </c>
      <c r="Q56" s="10">
        <v>207</v>
      </c>
      <c r="R56" s="10">
        <v>267</v>
      </c>
      <c r="S56" s="10">
        <v>291</v>
      </c>
      <c r="T56" s="10">
        <v>319</v>
      </c>
      <c r="U56" s="10">
        <v>342</v>
      </c>
      <c r="V56" s="10">
        <v>368</v>
      </c>
      <c r="W56" s="10">
        <v>379</v>
      </c>
      <c r="X56" s="10">
        <v>397</v>
      </c>
      <c r="Y56" s="10">
        <v>432</v>
      </c>
      <c r="Z56" s="10">
        <v>453</v>
      </c>
      <c r="AA56" s="10">
        <v>497</v>
      </c>
      <c r="AB56" s="10">
        <v>532</v>
      </c>
      <c r="AC56" s="10">
        <v>559</v>
      </c>
      <c r="AD56" s="10">
        <v>584</v>
      </c>
    </row>
    <row r="57" spans="1:30" x14ac:dyDescent="0.35">
      <c r="A57" s="30" t="s">
        <v>47</v>
      </c>
      <c r="B57" s="1" t="s">
        <v>46</v>
      </c>
      <c r="C57" s="1">
        <v>51</v>
      </c>
      <c r="D57" s="10">
        <v>51105</v>
      </c>
      <c r="E57" s="1">
        <v>2</v>
      </c>
      <c r="F57" s="10">
        <v>2</v>
      </c>
      <c r="G57" s="10">
        <v>2</v>
      </c>
      <c r="H57" s="10">
        <v>2</v>
      </c>
      <c r="I57" s="10">
        <v>2</v>
      </c>
      <c r="J57" s="10">
        <v>2</v>
      </c>
      <c r="K57" s="10">
        <v>2</v>
      </c>
      <c r="L57" s="10">
        <v>2</v>
      </c>
      <c r="M57" s="10">
        <v>2</v>
      </c>
      <c r="N57" s="10">
        <v>2</v>
      </c>
      <c r="O57" s="10">
        <v>2</v>
      </c>
      <c r="P57" s="10">
        <v>2</v>
      </c>
      <c r="Q57" s="10">
        <v>2</v>
      </c>
      <c r="R57" s="10">
        <v>2</v>
      </c>
      <c r="S57" s="10">
        <v>3</v>
      </c>
      <c r="T57" s="10">
        <v>3</v>
      </c>
      <c r="U57" s="10">
        <v>3</v>
      </c>
      <c r="V57" s="10">
        <v>6</v>
      </c>
      <c r="W57" s="10">
        <v>6</v>
      </c>
      <c r="X57" s="10">
        <v>7</v>
      </c>
      <c r="Y57" s="10">
        <v>6</v>
      </c>
      <c r="Z57" s="10">
        <v>6</v>
      </c>
      <c r="AA57" s="10">
        <v>6</v>
      </c>
      <c r="AB57" s="10">
        <v>7</v>
      </c>
      <c r="AC57" s="10">
        <v>7</v>
      </c>
      <c r="AD57" s="10">
        <v>7</v>
      </c>
    </row>
    <row r="58" spans="1:30" x14ac:dyDescent="0.35">
      <c r="A58" s="31"/>
      <c r="B58" s="1" t="s">
        <v>123</v>
      </c>
      <c r="C58" s="1">
        <v>52</v>
      </c>
      <c r="D58" s="10">
        <v>51169</v>
      </c>
      <c r="E58" s="1">
        <v>0</v>
      </c>
      <c r="F58" s="10">
        <v>0</v>
      </c>
      <c r="G58" s="10">
        <v>0</v>
      </c>
      <c r="H58" s="10">
        <v>0</v>
      </c>
      <c r="I58" s="10">
        <v>0</v>
      </c>
      <c r="J58" s="10">
        <v>0</v>
      </c>
      <c r="K58" s="10">
        <v>0</v>
      </c>
      <c r="L58" s="10">
        <v>0</v>
      </c>
      <c r="M58" s="10">
        <v>0</v>
      </c>
      <c r="N58" s="10">
        <v>0</v>
      </c>
      <c r="O58" s="10">
        <v>0</v>
      </c>
      <c r="P58" s="10">
        <v>0</v>
      </c>
      <c r="Q58" s="10">
        <v>0</v>
      </c>
      <c r="R58" s="10">
        <v>0</v>
      </c>
      <c r="S58" s="10">
        <v>0</v>
      </c>
      <c r="T58" s="10">
        <v>0</v>
      </c>
      <c r="U58" s="10">
        <v>3</v>
      </c>
      <c r="V58" s="10">
        <v>3</v>
      </c>
      <c r="W58" s="10">
        <v>3</v>
      </c>
      <c r="X58" s="10">
        <v>3</v>
      </c>
      <c r="Y58" s="10">
        <v>3</v>
      </c>
      <c r="Z58" s="10">
        <v>3</v>
      </c>
      <c r="AA58" s="10">
        <v>3</v>
      </c>
      <c r="AB58" s="10">
        <v>3</v>
      </c>
      <c r="AC58" s="10">
        <v>4</v>
      </c>
      <c r="AD58" s="10">
        <v>4</v>
      </c>
    </row>
    <row r="59" spans="1:30" x14ac:dyDescent="0.35">
      <c r="A59" s="31"/>
      <c r="B59" s="1" t="s">
        <v>132</v>
      </c>
      <c r="C59" s="1">
        <v>53</v>
      </c>
      <c r="D59" s="10">
        <v>51195</v>
      </c>
      <c r="E59" s="1">
        <v>0</v>
      </c>
      <c r="F59" s="10">
        <v>0</v>
      </c>
      <c r="G59" s="10">
        <v>0</v>
      </c>
      <c r="H59" s="10">
        <v>0</v>
      </c>
      <c r="I59" s="10">
        <v>0</v>
      </c>
      <c r="J59" s="10">
        <v>0</v>
      </c>
      <c r="K59" s="10">
        <v>0</v>
      </c>
      <c r="L59" s="10">
        <v>0</v>
      </c>
      <c r="M59" s="10">
        <v>0</v>
      </c>
      <c r="N59" s="10">
        <v>1</v>
      </c>
      <c r="O59" s="10">
        <v>0</v>
      </c>
      <c r="P59" s="10">
        <v>1</v>
      </c>
      <c r="Q59" s="10">
        <v>1</v>
      </c>
      <c r="R59" s="10">
        <v>3</v>
      </c>
      <c r="S59" s="10">
        <v>4</v>
      </c>
      <c r="T59" s="10">
        <v>5</v>
      </c>
      <c r="U59" s="10">
        <v>8</v>
      </c>
      <c r="V59" s="10">
        <v>8</v>
      </c>
      <c r="W59" s="10">
        <v>8</v>
      </c>
      <c r="X59" s="10">
        <v>13</v>
      </c>
      <c r="Y59" s="10">
        <v>14</v>
      </c>
      <c r="Z59" s="10">
        <v>15</v>
      </c>
      <c r="AA59" s="10">
        <v>18</v>
      </c>
      <c r="AB59" s="10">
        <v>17</v>
      </c>
      <c r="AC59" s="10">
        <v>18</v>
      </c>
      <c r="AD59" s="10">
        <v>18</v>
      </c>
    </row>
    <row r="60" spans="1:30" x14ac:dyDescent="0.35">
      <c r="A60" s="32"/>
      <c r="B60" s="1" t="s">
        <v>145</v>
      </c>
      <c r="C60" s="1">
        <v>54</v>
      </c>
      <c r="D60" s="10">
        <v>51720</v>
      </c>
      <c r="E60" s="1">
        <v>0</v>
      </c>
      <c r="F60" s="10">
        <v>0</v>
      </c>
      <c r="G60" s="10">
        <v>0</v>
      </c>
      <c r="H60" s="10">
        <v>0</v>
      </c>
      <c r="I60" s="10">
        <v>0</v>
      </c>
      <c r="J60" s="10">
        <v>0</v>
      </c>
      <c r="K60" s="10">
        <v>0</v>
      </c>
      <c r="L60" s="10">
        <v>0</v>
      </c>
      <c r="M60" s="10">
        <v>0</v>
      </c>
      <c r="N60" s="10">
        <v>0</v>
      </c>
      <c r="O60" s="10">
        <v>0</v>
      </c>
      <c r="P60" s="10">
        <v>0</v>
      </c>
      <c r="Q60" s="10">
        <v>0</v>
      </c>
      <c r="R60" s="10">
        <v>0</v>
      </c>
      <c r="S60" s="10">
        <v>0</v>
      </c>
      <c r="T60" s="10">
        <v>0</v>
      </c>
      <c r="U60" s="10">
        <v>0</v>
      </c>
      <c r="V60" s="10">
        <v>0</v>
      </c>
      <c r="W60" s="10">
        <v>0</v>
      </c>
      <c r="X60" s="10">
        <v>0</v>
      </c>
      <c r="Y60" s="10">
        <v>0</v>
      </c>
      <c r="Z60" s="10">
        <v>0</v>
      </c>
      <c r="AA60" s="10">
        <v>0</v>
      </c>
      <c r="AB60" s="10">
        <v>0</v>
      </c>
      <c r="AC60" s="10">
        <v>1</v>
      </c>
      <c r="AD60" s="10">
        <v>2</v>
      </c>
    </row>
    <row r="61" spans="1:30" x14ac:dyDescent="0.35">
      <c r="A61" s="33" t="s">
        <v>28</v>
      </c>
      <c r="B61" s="1" t="s">
        <v>27</v>
      </c>
      <c r="C61" s="1">
        <v>55</v>
      </c>
      <c r="D61" s="10">
        <v>51043</v>
      </c>
      <c r="E61" s="1">
        <v>0</v>
      </c>
      <c r="F61" s="10">
        <v>0</v>
      </c>
      <c r="G61" s="10">
        <v>0</v>
      </c>
      <c r="H61" s="10">
        <v>0</v>
      </c>
      <c r="I61" s="10">
        <v>0</v>
      </c>
      <c r="J61" s="10">
        <v>0</v>
      </c>
      <c r="K61" s="10">
        <v>1</v>
      </c>
      <c r="L61" s="10">
        <v>1</v>
      </c>
      <c r="M61" s="10">
        <v>1</v>
      </c>
      <c r="N61" s="10">
        <v>2</v>
      </c>
      <c r="O61" s="10">
        <v>2</v>
      </c>
      <c r="P61" s="10">
        <v>2</v>
      </c>
      <c r="Q61" s="10">
        <v>2</v>
      </c>
      <c r="R61" s="10">
        <v>2</v>
      </c>
      <c r="S61" s="10">
        <v>3</v>
      </c>
      <c r="T61" s="10">
        <v>3</v>
      </c>
      <c r="U61" s="10">
        <v>3</v>
      </c>
      <c r="V61" s="10">
        <v>3</v>
      </c>
      <c r="W61" s="10">
        <v>3</v>
      </c>
      <c r="X61" s="10">
        <v>3</v>
      </c>
      <c r="Y61" s="10">
        <v>5</v>
      </c>
      <c r="Z61" s="10">
        <v>6</v>
      </c>
      <c r="AA61" s="10">
        <v>6</v>
      </c>
      <c r="AB61" s="10">
        <v>6</v>
      </c>
      <c r="AC61" s="10">
        <v>6</v>
      </c>
      <c r="AD61" s="10">
        <v>6</v>
      </c>
    </row>
    <row r="62" spans="1:30" x14ac:dyDescent="0.35">
      <c r="A62" s="34"/>
      <c r="B62" s="1" t="s">
        <v>104</v>
      </c>
      <c r="C62" s="1">
        <v>56</v>
      </c>
      <c r="D62" s="10">
        <v>51069</v>
      </c>
      <c r="E62" s="1">
        <v>0</v>
      </c>
      <c r="F62" s="10">
        <v>2</v>
      </c>
      <c r="G62" s="10">
        <v>4</v>
      </c>
      <c r="H62" s="10">
        <v>4</v>
      </c>
      <c r="I62" s="10">
        <v>8</v>
      </c>
      <c r="J62" s="10">
        <v>10</v>
      </c>
      <c r="K62" s="10">
        <v>12</v>
      </c>
      <c r="L62" s="10">
        <v>15</v>
      </c>
      <c r="M62" s="10">
        <v>16</v>
      </c>
      <c r="N62" s="10">
        <v>20</v>
      </c>
      <c r="O62" s="10">
        <v>24</v>
      </c>
      <c r="P62" s="10">
        <v>27</v>
      </c>
      <c r="Q62" s="10">
        <v>31</v>
      </c>
      <c r="R62" s="10">
        <v>43</v>
      </c>
      <c r="S62" s="10">
        <v>46</v>
      </c>
      <c r="T62" s="10">
        <v>54</v>
      </c>
      <c r="U62" s="10">
        <v>62</v>
      </c>
      <c r="V62" s="10">
        <v>63</v>
      </c>
      <c r="W62" s="10">
        <v>65</v>
      </c>
      <c r="X62" s="10">
        <v>66</v>
      </c>
      <c r="Y62" s="10">
        <v>71</v>
      </c>
      <c r="Z62" s="10">
        <v>73</v>
      </c>
      <c r="AA62" s="10">
        <v>72</v>
      </c>
      <c r="AB62" s="10">
        <v>76</v>
      </c>
      <c r="AC62" s="10">
        <v>81</v>
      </c>
      <c r="AD62" s="10">
        <v>81</v>
      </c>
    </row>
    <row r="63" spans="1:30" x14ac:dyDescent="0.35">
      <c r="A63" s="34"/>
      <c r="B63" s="1" t="s">
        <v>119</v>
      </c>
      <c r="C63" s="1">
        <v>57</v>
      </c>
      <c r="D63" s="10">
        <v>51139</v>
      </c>
      <c r="E63" s="1">
        <v>0</v>
      </c>
      <c r="F63" s="10">
        <v>0</v>
      </c>
      <c r="G63" s="10">
        <v>0</v>
      </c>
      <c r="H63" s="10">
        <v>0</v>
      </c>
      <c r="I63" s="10">
        <v>0</v>
      </c>
      <c r="J63" s="10">
        <v>0</v>
      </c>
      <c r="K63" s="10">
        <v>1</v>
      </c>
      <c r="L63" s="10">
        <v>1</v>
      </c>
      <c r="M63" s="10">
        <v>2</v>
      </c>
      <c r="N63" s="10">
        <v>2</v>
      </c>
      <c r="O63" s="10">
        <v>2</v>
      </c>
      <c r="P63" s="10">
        <v>2</v>
      </c>
      <c r="Q63" s="10">
        <v>2</v>
      </c>
      <c r="R63" s="10">
        <v>3</v>
      </c>
      <c r="S63" s="10">
        <v>3</v>
      </c>
      <c r="T63" s="10">
        <v>5</v>
      </c>
      <c r="U63" s="10">
        <v>5</v>
      </c>
      <c r="V63" s="10">
        <v>6</v>
      </c>
      <c r="W63" s="10">
        <v>6</v>
      </c>
      <c r="X63" s="10">
        <v>6</v>
      </c>
      <c r="Y63" s="10">
        <v>6</v>
      </c>
      <c r="Z63" s="10">
        <v>6</v>
      </c>
      <c r="AA63" s="10">
        <v>7</v>
      </c>
      <c r="AB63" s="10">
        <v>10</v>
      </c>
      <c r="AC63" s="10">
        <v>13</v>
      </c>
      <c r="AD63" s="10">
        <v>13</v>
      </c>
    </row>
    <row r="64" spans="1:30" x14ac:dyDescent="0.35">
      <c r="A64" s="34"/>
      <c r="B64" s="1" t="s">
        <v>124</v>
      </c>
      <c r="C64" s="1">
        <v>58</v>
      </c>
      <c r="D64" s="10">
        <v>51171</v>
      </c>
      <c r="E64" s="1">
        <v>0</v>
      </c>
      <c r="F64" s="10">
        <v>3</v>
      </c>
      <c r="G64" s="10">
        <v>3</v>
      </c>
      <c r="H64" s="10">
        <v>3</v>
      </c>
      <c r="I64" s="10">
        <v>4</v>
      </c>
      <c r="J64" s="10">
        <v>6</v>
      </c>
      <c r="K64" s="10">
        <v>7</v>
      </c>
      <c r="L64" s="10">
        <v>8</v>
      </c>
      <c r="M64" s="10">
        <v>9</v>
      </c>
      <c r="N64" s="10">
        <v>10</v>
      </c>
      <c r="O64" s="10">
        <v>10</v>
      </c>
      <c r="P64" s="10">
        <v>12</v>
      </c>
      <c r="Q64" s="10">
        <v>13</v>
      </c>
      <c r="R64" s="10">
        <v>12</v>
      </c>
      <c r="S64" s="10">
        <v>13</v>
      </c>
      <c r="T64" s="10">
        <v>15</v>
      </c>
      <c r="U64" s="10">
        <v>15</v>
      </c>
      <c r="V64" s="10">
        <v>16</v>
      </c>
      <c r="W64" s="10">
        <v>17</v>
      </c>
      <c r="X64" s="10">
        <v>17</v>
      </c>
      <c r="Y64" s="10">
        <v>23</v>
      </c>
      <c r="Z64" s="10">
        <v>27</v>
      </c>
      <c r="AA64" s="10">
        <v>28</v>
      </c>
      <c r="AB64" s="10">
        <v>33</v>
      </c>
      <c r="AC64" s="10">
        <v>39</v>
      </c>
      <c r="AD64" s="10">
        <v>39</v>
      </c>
    </row>
    <row r="65" spans="1:30" x14ac:dyDescent="0.35">
      <c r="A65" s="34"/>
      <c r="B65" s="1" t="s">
        <v>71</v>
      </c>
      <c r="C65" s="1">
        <v>59</v>
      </c>
      <c r="D65" s="10">
        <v>51187</v>
      </c>
      <c r="E65" s="1">
        <v>0</v>
      </c>
      <c r="F65" s="10">
        <v>1</v>
      </c>
      <c r="G65" s="10">
        <v>2</v>
      </c>
      <c r="H65" s="10">
        <v>2</v>
      </c>
      <c r="I65" s="10">
        <v>2</v>
      </c>
      <c r="J65" s="10">
        <v>2</v>
      </c>
      <c r="K65" s="10">
        <v>3</v>
      </c>
      <c r="L65" s="10">
        <v>3</v>
      </c>
      <c r="M65" s="10">
        <v>3</v>
      </c>
      <c r="N65" s="10">
        <v>4</v>
      </c>
      <c r="O65" s="10">
        <v>4</v>
      </c>
      <c r="P65" s="10">
        <v>4</v>
      </c>
      <c r="Q65" s="10">
        <v>5</v>
      </c>
      <c r="R65" s="10">
        <v>6</v>
      </c>
      <c r="S65" s="10">
        <v>8</v>
      </c>
      <c r="T65" s="10">
        <v>9</v>
      </c>
      <c r="U65" s="10">
        <v>10</v>
      </c>
      <c r="V65" s="10">
        <v>15</v>
      </c>
      <c r="W65" s="10">
        <v>15</v>
      </c>
      <c r="X65" s="10">
        <v>17</v>
      </c>
      <c r="Y65" s="10">
        <v>19</v>
      </c>
      <c r="Z65" s="10">
        <v>20</v>
      </c>
      <c r="AA65" s="10">
        <v>21</v>
      </c>
      <c r="AB65" s="10">
        <v>22</v>
      </c>
      <c r="AC65" s="10">
        <v>24</v>
      </c>
      <c r="AD65" s="10">
        <v>24</v>
      </c>
    </row>
    <row r="66" spans="1:30" x14ac:dyDescent="0.35">
      <c r="A66" s="35"/>
      <c r="B66" s="1" t="s">
        <v>93</v>
      </c>
      <c r="C66" s="1">
        <v>60</v>
      </c>
      <c r="D66" s="10">
        <v>51840</v>
      </c>
      <c r="E66" s="1">
        <v>0</v>
      </c>
      <c r="F66" s="10">
        <v>0</v>
      </c>
      <c r="G66" s="10">
        <v>0</v>
      </c>
      <c r="H66" s="10">
        <v>0</v>
      </c>
      <c r="I66" s="10">
        <v>1</v>
      </c>
      <c r="J66" s="10">
        <v>3</v>
      </c>
      <c r="K66" s="10">
        <v>3</v>
      </c>
      <c r="L66" s="10">
        <v>5</v>
      </c>
      <c r="M66" s="10">
        <v>5</v>
      </c>
      <c r="N66" s="10">
        <v>9</v>
      </c>
      <c r="O66" s="10">
        <v>10</v>
      </c>
      <c r="P66" s="10">
        <v>11</v>
      </c>
      <c r="Q66" s="10">
        <v>13</v>
      </c>
      <c r="R66" s="10">
        <v>14</v>
      </c>
      <c r="S66" s="10">
        <v>15</v>
      </c>
      <c r="T66" s="10">
        <v>16</v>
      </c>
      <c r="U66" s="10">
        <v>16</v>
      </c>
      <c r="V66" s="10">
        <v>19</v>
      </c>
      <c r="W66" s="10">
        <v>19</v>
      </c>
      <c r="X66" s="10">
        <v>20</v>
      </c>
      <c r="Y66" s="10">
        <v>20</v>
      </c>
      <c r="Z66" s="10">
        <v>21</v>
      </c>
      <c r="AA66" s="10">
        <v>21</v>
      </c>
      <c r="AB66" s="10">
        <v>22</v>
      </c>
      <c r="AC66" s="10">
        <v>25</v>
      </c>
      <c r="AD66" s="10">
        <v>25</v>
      </c>
    </row>
    <row r="67" spans="1:30" x14ac:dyDescent="0.35">
      <c r="A67" s="6" t="s">
        <v>113</v>
      </c>
      <c r="B67" s="1" t="s">
        <v>113</v>
      </c>
      <c r="C67" s="1">
        <v>61</v>
      </c>
      <c r="D67" s="10">
        <v>51107</v>
      </c>
      <c r="E67" s="1">
        <v>18</v>
      </c>
      <c r="F67" s="10">
        <v>28</v>
      </c>
      <c r="G67" s="10">
        <v>43</v>
      </c>
      <c r="H67" s="10">
        <v>54</v>
      </c>
      <c r="I67" s="10">
        <v>61</v>
      </c>
      <c r="J67" s="10">
        <v>61</v>
      </c>
      <c r="K67" s="10">
        <v>87</v>
      </c>
      <c r="L67" s="10">
        <v>105</v>
      </c>
      <c r="M67" s="10">
        <v>121</v>
      </c>
      <c r="N67" s="10">
        <v>130</v>
      </c>
      <c r="O67" s="10">
        <v>150</v>
      </c>
      <c r="P67" s="10">
        <v>167</v>
      </c>
      <c r="Q67" s="10">
        <v>188</v>
      </c>
      <c r="R67" s="10">
        <v>209</v>
      </c>
      <c r="S67" s="10">
        <v>238</v>
      </c>
      <c r="T67" s="10">
        <v>258</v>
      </c>
      <c r="U67" s="10">
        <v>274</v>
      </c>
      <c r="V67" s="10">
        <v>296</v>
      </c>
      <c r="W67" s="10">
        <v>309</v>
      </c>
      <c r="X67" s="10">
        <v>324</v>
      </c>
      <c r="Y67" s="10">
        <v>344</v>
      </c>
      <c r="Z67" s="10">
        <v>367</v>
      </c>
      <c r="AA67" s="10">
        <v>378</v>
      </c>
      <c r="AB67" s="10">
        <v>385</v>
      </c>
      <c r="AC67" s="10">
        <v>413</v>
      </c>
      <c r="AD67" s="10">
        <v>425</v>
      </c>
    </row>
    <row r="68" spans="1:30" x14ac:dyDescent="0.35">
      <c r="A68" s="33" t="s">
        <v>13</v>
      </c>
      <c r="B68" s="1" t="s">
        <v>12</v>
      </c>
      <c r="C68" s="1">
        <v>62</v>
      </c>
      <c r="D68" s="10">
        <v>51021</v>
      </c>
      <c r="E68" s="1">
        <v>0</v>
      </c>
      <c r="F68" s="10">
        <v>0</v>
      </c>
      <c r="G68" s="10">
        <v>0</v>
      </c>
      <c r="H68" s="10">
        <v>0</v>
      </c>
      <c r="I68" s="10">
        <v>0</v>
      </c>
      <c r="J68" s="10">
        <v>0</v>
      </c>
      <c r="K68" s="10">
        <v>0</v>
      </c>
      <c r="L68" s="10">
        <v>0</v>
      </c>
      <c r="M68" s="10">
        <v>0</v>
      </c>
      <c r="N68" s="10">
        <v>0</v>
      </c>
      <c r="O68" s="10">
        <v>0</v>
      </c>
      <c r="P68" s="10">
        <v>0</v>
      </c>
      <c r="Q68" s="10">
        <v>0</v>
      </c>
      <c r="R68" s="10">
        <v>0</v>
      </c>
      <c r="S68" s="10">
        <v>0</v>
      </c>
      <c r="T68" s="10">
        <v>0</v>
      </c>
      <c r="U68" s="10">
        <v>0</v>
      </c>
      <c r="V68" s="10">
        <v>0</v>
      </c>
      <c r="W68" s="10">
        <v>0</v>
      </c>
      <c r="X68" s="10">
        <v>0</v>
      </c>
      <c r="Y68" s="10">
        <v>0</v>
      </c>
      <c r="Z68" s="10">
        <v>0</v>
      </c>
      <c r="AA68" s="10">
        <v>0</v>
      </c>
      <c r="AB68" s="10">
        <v>0</v>
      </c>
      <c r="AC68" s="10">
        <v>0</v>
      </c>
      <c r="AD68" s="10">
        <v>0</v>
      </c>
    </row>
    <row r="69" spans="1:30" x14ac:dyDescent="0.35">
      <c r="A69" s="34"/>
      <c r="B69" s="1" t="s">
        <v>23</v>
      </c>
      <c r="C69" s="1">
        <v>63</v>
      </c>
      <c r="D69" s="10">
        <v>51035</v>
      </c>
      <c r="E69" s="1">
        <v>0</v>
      </c>
      <c r="F69" s="10">
        <v>0</v>
      </c>
      <c r="G69" s="10">
        <v>0</v>
      </c>
      <c r="H69" s="10">
        <v>0</v>
      </c>
      <c r="I69" s="10">
        <v>0</v>
      </c>
      <c r="J69" s="10">
        <v>0</v>
      </c>
      <c r="K69" s="10">
        <v>1</v>
      </c>
      <c r="L69" s="10">
        <v>1</v>
      </c>
      <c r="M69" s="10">
        <v>1</v>
      </c>
      <c r="N69" s="10">
        <v>1</v>
      </c>
      <c r="O69" s="10">
        <v>1</v>
      </c>
      <c r="P69" s="10">
        <v>1</v>
      </c>
      <c r="Q69" s="10">
        <v>1</v>
      </c>
      <c r="R69" s="10">
        <v>2</v>
      </c>
      <c r="S69" s="10">
        <v>2</v>
      </c>
      <c r="T69" s="10">
        <v>3</v>
      </c>
      <c r="U69" s="10">
        <v>3</v>
      </c>
      <c r="V69" s="10">
        <v>3</v>
      </c>
      <c r="W69" s="10">
        <v>3</v>
      </c>
      <c r="X69" s="10">
        <v>3</v>
      </c>
      <c r="Y69" s="10">
        <v>3</v>
      </c>
      <c r="Z69" s="10">
        <v>3</v>
      </c>
      <c r="AA69" s="10">
        <v>3</v>
      </c>
      <c r="AB69" s="10">
        <v>3</v>
      </c>
      <c r="AC69" s="10">
        <v>3</v>
      </c>
      <c r="AD69" s="10">
        <v>3</v>
      </c>
    </row>
    <row r="70" spans="1:30" x14ac:dyDescent="0.35">
      <c r="A70" s="34"/>
      <c r="B70" s="1" t="s">
        <v>36</v>
      </c>
      <c r="C70" s="1">
        <v>64</v>
      </c>
      <c r="D70" s="10">
        <v>51077</v>
      </c>
      <c r="E70" s="1">
        <v>0</v>
      </c>
      <c r="F70" s="10">
        <v>0</v>
      </c>
      <c r="G70" s="10">
        <v>0</v>
      </c>
      <c r="H70" s="10">
        <v>0</v>
      </c>
      <c r="I70" s="10">
        <v>0</v>
      </c>
      <c r="J70" s="10">
        <v>0</v>
      </c>
      <c r="K70" s="10">
        <v>0</v>
      </c>
      <c r="L70" s="10">
        <v>0</v>
      </c>
      <c r="M70" s="10">
        <v>0</v>
      </c>
      <c r="N70" s="10">
        <v>0</v>
      </c>
      <c r="O70" s="10">
        <v>0</v>
      </c>
      <c r="P70" s="10">
        <v>0</v>
      </c>
      <c r="Q70" s="10">
        <v>0</v>
      </c>
      <c r="R70" s="10">
        <v>0</v>
      </c>
      <c r="S70" s="10">
        <v>0</v>
      </c>
      <c r="T70" s="10">
        <v>0</v>
      </c>
      <c r="U70" s="10">
        <v>0</v>
      </c>
      <c r="V70" s="10">
        <v>0</v>
      </c>
      <c r="W70" s="10">
        <v>0</v>
      </c>
      <c r="X70" s="10">
        <v>0</v>
      </c>
      <c r="Y70" s="10">
        <v>0</v>
      </c>
      <c r="Z70" s="10">
        <v>0</v>
      </c>
      <c r="AA70" s="10">
        <v>0</v>
      </c>
      <c r="AB70" s="10">
        <v>0</v>
      </c>
      <c r="AC70" s="10">
        <v>0</v>
      </c>
      <c r="AD70" s="10">
        <v>0</v>
      </c>
    </row>
    <row r="71" spans="1:30" x14ac:dyDescent="0.35">
      <c r="A71" s="34"/>
      <c r="B71" s="1" t="s">
        <v>125</v>
      </c>
      <c r="C71" s="1">
        <v>65</v>
      </c>
      <c r="D71" s="10">
        <v>51173</v>
      </c>
      <c r="E71" s="1">
        <v>0</v>
      </c>
      <c r="F71" s="10">
        <v>0</v>
      </c>
      <c r="G71" s="10">
        <v>0</v>
      </c>
      <c r="H71" s="10">
        <v>0</v>
      </c>
      <c r="I71" s="10">
        <v>0</v>
      </c>
      <c r="J71" s="10">
        <v>1</v>
      </c>
      <c r="K71" s="10">
        <v>1</v>
      </c>
      <c r="L71" s="10">
        <v>2</v>
      </c>
      <c r="M71" s="10">
        <v>2</v>
      </c>
      <c r="N71" s="10">
        <v>2</v>
      </c>
      <c r="O71" s="10">
        <v>2</v>
      </c>
      <c r="P71" s="10">
        <v>2</v>
      </c>
      <c r="Q71" s="10">
        <v>2</v>
      </c>
      <c r="R71" s="10">
        <v>3</v>
      </c>
      <c r="S71" s="10">
        <v>5</v>
      </c>
      <c r="T71" s="10">
        <v>8</v>
      </c>
      <c r="U71" s="10">
        <v>9</v>
      </c>
      <c r="V71" s="10">
        <v>9</v>
      </c>
      <c r="W71" s="10">
        <v>9</v>
      </c>
      <c r="X71" s="10">
        <v>11</v>
      </c>
      <c r="Y71" s="10">
        <v>11</v>
      </c>
      <c r="Z71" s="10">
        <v>11</v>
      </c>
      <c r="AA71" s="10">
        <v>11</v>
      </c>
      <c r="AB71" s="10">
        <v>11</v>
      </c>
      <c r="AC71" s="10">
        <v>12</v>
      </c>
      <c r="AD71" s="10">
        <v>12</v>
      </c>
    </row>
    <row r="72" spans="1:30" x14ac:dyDescent="0.35">
      <c r="A72" s="34"/>
      <c r="B72" s="1" t="s">
        <v>131</v>
      </c>
      <c r="C72" s="1">
        <v>66</v>
      </c>
      <c r="D72" s="10">
        <v>51191</v>
      </c>
      <c r="E72" s="1">
        <v>0</v>
      </c>
      <c r="F72" s="10">
        <v>1</v>
      </c>
      <c r="G72" s="10">
        <v>1</v>
      </c>
      <c r="H72" s="10">
        <v>1</v>
      </c>
      <c r="I72" s="10">
        <v>2</v>
      </c>
      <c r="J72" s="10">
        <v>2</v>
      </c>
      <c r="K72" s="10">
        <v>2</v>
      </c>
      <c r="L72" s="10">
        <v>2</v>
      </c>
      <c r="M72" s="10">
        <v>2</v>
      </c>
      <c r="N72" s="10">
        <v>3</v>
      </c>
      <c r="O72" s="10">
        <v>3</v>
      </c>
      <c r="P72" s="10">
        <v>5</v>
      </c>
      <c r="Q72" s="10">
        <v>5</v>
      </c>
      <c r="R72" s="10">
        <v>10</v>
      </c>
      <c r="S72" s="10">
        <v>12</v>
      </c>
      <c r="T72" s="10">
        <v>15</v>
      </c>
      <c r="U72" s="10">
        <v>17</v>
      </c>
      <c r="V72" s="10">
        <v>24</v>
      </c>
      <c r="W72" s="10">
        <v>24</v>
      </c>
      <c r="X72" s="10">
        <v>28</v>
      </c>
      <c r="Y72" s="10">
        <v>27</v>
      </c>
      <c r="Z72" s="10">
        <v>27</v>
      </c>
      <c r="AA72" s="10">
        <v>27</v>
      </c>
      <c r="AB72" s="10">
        <v>28</v>
      </c>
      <c r="AC72" s="10">
        <v>27</v>
      </c>
      <c r="AD72" s="10">
        <v>29</v>
      </c>
    </row>
    <row r="73" spans="1:30" x14ac:dyDescent="0.35">
      <c r="A73" s="34"/>
      <c r="B73" s="1" t="s">
        <v>73</v>
      </c>
      <c r="C73" s="1">
        <v>67</v>
      </c>
      <c r="D73" s="10">
        <v>51197</v>
      </c>
      <c r="E73" s="1">
        <v>0</v>
      </c>
      <c r="F73" s="10">
        <v>0</v>
      </c>
      <c r="G73" s="10">
        <v>0</v>
      </c>
      <c r="H73" s="10">
        <v>0</v>
      </c>
      <c r="I73" s="10">
        <v>1</v>
      </c>
      <c r="J73" s="10">
        <v>1</v>
      </c>
      <c r="K73" s="10">
        <v>1</v>
      </c>
      <c r="L73" s="10">
        <v>2</v>
      </c>
      <c r="M73" s="10">
        <v>2</v>
      </c>
      <c r="N73" s="10">
        <v>2</v>
      </c>
      <c r="O73" s="10">
        <v>2</v>
      </c>
      <c r="P73" s="10">
        <v>2</v>
      </c>
      <c r="Q73" s="10">
        <v>3</v>
      </c>
      <c r="R73" s="10">
        <v>3</v>
      </c>
      <c r="S73" s="10">
        <v>6</v>
      </c>
      <c r="T73" s="10">
        <v>6</v>
      </c>
      <c r="U73" s="10">
        <v>7</v>
      </c>
      <c r="V73" s="10">
        <v>7</v>
      </c>
      <c r="W73" s="10">
        <v>7</v>
      </c>
      <c r="X73" s="10">
        <v>7</v>
      </c>
      <c r="Y73" s="10">
        <v>7</v>
      </c>
      <c r="Z73" s="10">
        <v>7</v>
      </c>
      <c r="AA73" s="10">
        <v>7</v>
      </c>
      <c r="AB73" s="10">
        <v>8</v>
      </c>
      <c r="AC73" s="10">
        <v>8</v>
      </c>
      <c r="AD73" s="10">
        <v>10</v>
      </c>
    </row>
    <row r="74" spans="1:30" x14ac:dyDescent="0.35">
      <c r="A74" s="34"/>
      <c r="B74" s="1" t="s">
        <v>77</v>
      </c>
      <c r="C74" s="1">
        <v>68</v>
      </c>
      <c r="D74" s="10">
        <v>51520</v>
      </c>
      <c r="E74" s="1">
        <v>0</v>
      </c>
      <c r="F74" s="10">
        <v>0</v>
      </c>
      <c r="G74" s="10">
        <v>1</v>
      </c>
      <c r="H74" s="10">
        <v>1</v>
      </c>
      <c r="I74" s="10">
        <v>1</v>
      </c>
      <c r="J74" s="10">
        <v>1</v>
      </c>
      <c r="K74" s="10">
        <v>1</v>
      </c>
      <c r="L74" s="10">
        <v>1</v>
      </c>
      <c r="M74" s="10">
        <v>1</v>
      </c>
      <c r="N74" s="10">
        <v>1</v>
      </c>
      <c r="O74" s="10">
        <v>1</v>
      </c>
      <c r="P74" s="10">
        <v>1</v>
      </c>
      <c r="Q74" s="10">
        <v>1</v>
      </c>
      <c r="R74" s="10">
        <v>1</v>
      </c>
      <c r="S74" s="10">
        <v>1</v>
      </c>
      <c r="T74" s="10">
        <v>1</v>
      </c>
      <c r="U74" s="10">
        <v>1</v>
      </c>
      <c r="V74" s="10">
        <v>1</v>
      </c>
      <c r="W74" s="10">
        <v>1</v>
      </c>
      <c r="X74" s="10">
        <v>1</v>
      </c>
      <c r="Y74" s="10">
        <v>1</v>
      </c>
      <c r="Z74" s="10">
        <v>1</v>
      </c>
      <c r="AA74" s="10">
        <v>1</v>
      </c>
      <c r="AB74" s="10">
        <v>1</v>
      </c>
      <c r="AC74" s="10">
        <v>1</v>
      </c>
      <c r="AD74" s="10">
        <v>1</v>
      </c>
    </row>
    <row r="75" spans="1:30" x14ac:dyDescent="0.35">
      <c r="A75" s="35"/>
      <c r="B75" s="1" t="s">
        <v>140</v>
      </c>
      <c r="C75" s="1">
        <v>69</v>
      </c>
      <c r="D75" s="10">
        <v>51640</v>
      </c>
      <c r="E75" s="1">
        <v>0</v>
      </c>
      <c r="F75" s="10">
        <v>0</v>
      </c>
      <c r="G75" s="10">
        <v>1</v>
      </c>
      <c r="H75" s="10">
        <v>1</v>
      </c>
      <c r="I75" s="10">
        <v>1</v>
      </c>
      <c r="J75" s="10">
        <v>1</v>
      </c>
      <c r="K75" s="10">
        <v>1</v>
      </c>
      <c r="L75" s="10">
        <v>1</v>
      </c>
      <c r="M75" s="10">
        <v>1</v>
      </c>
      <c r="N75" s="10">
        <v>1</v>
      </c>
      <c r="O75" s="10">
        <v>1</v>
      </c>
      <c r="P75" s="10">
        <v>1</v>
      </c>
      <c r="Q75" s="10">
        <v>1</v>
      </c>
      <c r="R75" s="10">
        <v>1</v>
      </c>
      <c r="S75" s="10">
        <v>1</v>
      </c>
      <c r="T75" s="10">
        <v>1</v>
      </c>
      <c r="U75" s="10">
        <v>1</v>
      </c>
      <c r="V75" s="10">
        <v>1</v>
      </c>
      <c r="W75" s="10">
        <v>1</v>
      </c>
      <c r="X75" s="10">
        <v>1</v>
      </c>
      <c r="Y75" s="10">
        <v>1</v>
      </c>
      <c r="Z75" s="10">
        <v>1</v>
      </c>
      <c r="AA75" s="10">
        <v>1</v>
      </c>
      <c r="AB75" s="10">
        <v>1</v>
      </c>
      <c r="AC75" s="10">
        <v>1</v>
      </c>
      <c r="AD75" s="10">
        <v>1</v>
      </c>
    </row>
    <row r="76" spans="1:30" x14ac:dyDescent="0.35">
      <c r="A76" s="30" t="s">
        <v>66</v>
      </c>
      <c r="B76" s="1" t="s">
        <v>101</v>
      </c>
      <c r="C76" s="1">
        <v>70</v>
      </c>
      <c r="D76" s="10">
        <v>51063</v>
      </c>
      <c r="E76" s="1">
        <v>0</v>
      </c>
      <c r="F76" s="10">
        <v>0</v>
      </c>
      <c r="G76" s="10">
        <v>0</v>
      </c>
      <c r="H76" s="10">
        <v>0</v>
      </c>
      <c r="I76" s="10">
        <v>0</v>
      </c>
      <c r="J76" s="10">
        <v>0</v>
      </c>
      <c r="K76" s="10">
        <v>0</v>
      </c>
      <c r="L76" s="10">
        <v>0</v>
      </c>
      <c r="M76" s="10">
        <v>0</v>
      </c>
      <c r="N76" s="10">
        <v>0</v>
      </c>
      <c r="O76" s="10">
        <v>0</v>
      </c>
      <c r="P76" s="10">
        <v>0</v>
      </c>
      <c r="Q76" s="10">
        <v>0</v>
      </c>
      <c r="R76" s="10">
        <v>0</v>
      </c>
      <c r="S76" s="10">
        <v>0</v>
      </c>
      <c r="T76" s="10">
        <v>1</v>
      </c>
      <c r="U76" s="10">
        <v>0</v>
      </c>
      <c r="V76" s="10">
        <v>1</v>
      </c>
      <c r="W76" s="10">
        <v>1</v>
      </c>
      <c r="X76" s="10">
        <v>1</v>
      </c>
      <c r="Y76" s="10">
        <v>1</v>
      </c>
      <c r="Z76" s="10">
        <v>1</v>
      </c>
      <c r="AA76" s="10">
        <v>1</v>
      </c>
      <c r="AB76" s="10">
        <v>1</v>
      </c>
      <c r="AC76" s="10">
        <v>1</v>
      </c>
      <c r="AD76" s="10">
        <v>1</v>
      </c>
    </row>
    <row r="77" spans="1:30" x14ac:dyDescent="0.35">
      <c r="A77" s="31"/>
      <c r="B77" s="1" t="s">
        <v>105</v>
      </c>
      <c r="C77" s="1">
        <v>71</v>
      </c>
      <c r="D77" s="10">
        <v>51071</v>
      </c>
      <c r="E77" s="1">
        <v>0</v>
      </c>
      <c r="F77" s="10">
        <v>0</v>
      </c>
      <c r="G77" s="10">
        <v>0</v>
      </c>
      <c r="H77" s="10">
        <v>0</v>
      </c>
      <c r="I77" s="10">
        <v>0</v>
      </c>
      <c r="J77" s="10">
        <v>0</v>
      </c>
      <c r="K77" s="10">
        <v>0</v>
      </c>
      <c r="L77" s="10">
        <v>0</v>
      </c>
      <c r="M77" s="10">
        <v>0</v>
      </c>
      <c r="N77" s="10">
        <v>0</v>
      </c>
      <c r="O77" s="10">
        <v>0</v>
      </c>
      <c r="P77" s="10">
        <v>0</v>
      </c>
      <c r="Q77" s="10">
        <v>1</v>
      </c>
      <c r="R77" s="10">
        <v>2</v>
      </c>
      <c r="S77" s="10">
        <v>2</v>
      </c>
      <c r="T77" s="10">
        <v>2</v>
      </c>
      <c r="U77" s="10">
        <v>2</v>
      </c>
      <c r="V77" s="10">
        <v>2</v>
      </c>
      <c r="W77" s="10">
        <v>3</v>
      </c>
      <c r="X77" s="10">
        <v>4</v>
      </c>
      <c r="Y77" s="10">
        <v>4</v>
      </c>
      <c r="Z77" s="10">
        <v>4</v>
      </c>
      <c r="AA77" s="10">
        <v>4</v>
      </c>
      <c r="AB77" s="10">
        <v>4</v>
      </c>
      <c r="AC77" s="10">
        <v>4</v>
      </c>
      <c r="AD77" s="10">
        <v>4</v>
      </c>
    </row>
    <row r="78" spans="1:30" x14ac:dyDescent="0.35">
      <c r="A78" s="31"/>
      <c r="B78" s="1" t="s">
        <v>115</v>
      </c>
      <c r="C78" s="1">
        <v>72</v>
      </c>
      <c r="D78" s="10">
        <v>51121</v>
      </c>
      <c r="E78" s="1">
        <v>0</v>
      </c>
      <c r="F78" s="10">
        <v>0</v>
      </c>
      <c r="G78" s="10">
        <v>0</v>
      </c>
      <c r="H78" s="10">
        <v>1</v>
      </c>
      <c r="I78" s="10">
        <v>1</v>
      </c>
      <c r="J78" s="10">
        <v>1</v>
      </c>
      <c r="K78" s="10">
        <v>1</v>
      </c>
      <c r="L78" s="10">
        <v>1</v>
      </c>
      <c r="M78" s="10">
        <v>1</v>
      </c>
      <c r="N78" s="10">
        <v>1</v>
      </c>
      <c r="O78" s="10">
        <v>6</v>
      </c>
      <c r="P78" s="10">
        <v>6</v>
      </c>
      <c r="Q78" s="10">
        <v>7</v>
      </c>
      <c r="R78" s="10">
        <v>16</v>
      </c>
      <c r="S78" s="10">
        <v>16</v>
      </c>
      <c r="T78" s="10">
        <v>17</v>
      </c>
      <c r="U78" s="10">
        <v>18</v>
      </c>
      <c r="V78" s="10">
        <v>31</v>
      </c>
      <c r="W78" s="10">
        <v>32</v>
      </c>
      <c r="X78" s="10">
        <v>32</v>
      </c>
      <c r="Y78" s="10">
        <v>33</v>
      </c>
      <c r="Z78" s="10">
        <v>34</v>
      </c>
      <c r="AA78" s="10">
        <v>34</v>
      </c>
      <c r="AB78" s="10">
        <v>40</v>
      </c>
      <c r="AC78" s="10">
        <v>42</v>
      </c>
      <c r="AD78" s="10">
        <v>42</v>
      </c>
    </row>
    <row r="79" spans="1:30" x14ac:dyDescent="0.35">
      <c r="A79" s="31"/>
      <c r="B79" s="1" t="s">
        <v>65</v>
      </c>
      <c r="C79" s="1">
        <v>73</v>
      </c>
      <c r="D79" s="10">
        <v>51155</v>
      </c>
      <c r="E79" s="1">
        <v>0</v>
      </c>
      <c r="F79" s="10">
        <v>0</v>
      </c>
      <c r="G79" s="10">
        <v>0</v>
      </c>
      <c r="H79" s="10">
        <v>0</v>
      </c>
      <c r="I79" s="10">
        <v>0</v>
      </c>
      <c r="J79" s="10">
        <v>0</v>
      </c>
      <c r="K79" s="10">
        <v>0</v>
      </c>
      <c r="L79" s="10">
        <v>0</v>
      </c>
      <c r="M79" s="10">
        <v>0</v>
      </c>
      <c r="N79" s="10">
        <v>1</v>
      </c>
      <c r="O79" s="10">
        <v>1</v>
      </c>
      <c r="P79" s="10">
        <v>1</v>
      </c>
      <c r="Q79" s="10">
        <v>1</v>
      </c>
      <c r="R79" s="10">
        <v>2</v>
      </c>
      <c r="S79" s="10">
        <v>2</v>
      </c>
      <c r="T79" s="10">
        <v>3</v>
      </c>
      <c r="U79" s="10">
        <v>4</v>
      </c>
      <c r="V79" s="10">
        <v>4</v>
      </c>
      <c r="W79" s="10">
        <v>4</v>
      </c>
      <c r="X79" s="10">
        <v>4</v>
      </c>
      <c r="Y79" s="10">
        <v>4</v>
      </c>
      <c r="Z79" s="10">
        <v>4</v>
      </c>
      <c r="AA79" s="10">
        <v>5</v>
      </c>
      <c r="AB79" s="10">
        <v>8</v>
      </c>
      <c r="AC79" s="10">
        <v>8</v>
      </c>
      <c r="AD79" s="10">
        <v>8</v>
      </c>
    </row>
    <row r="80" spans="1:30" x14ac:dyDescent="0.35">
      <c r="A80" s="32"/>
      <c r="B80" s="1" t="s">
        <v>149</v>
      </c>
      <c r="C80" s="1">
        <v>74</v>
      </c>
      <c r="D80" s="10">
        <v>51750</v>
      </c>
      <c r="E80" s="1">
        <v>0</v>
      </c>
      <c r="F80" s="10">
        <v>1</v>
      </c>
      <c r="G80" s="10">
        <v>1</v>
      </c>
      <c r="H80" s="10">
        <v>1</v>
      </c>
      <c r="I80" s="10">
        <v>1</v>
      </c>
      <c r="J80" s="10">
        <v>1</v>
      </c>
      <c r="K80" s="10">
        <v>1</v>
      </c>
      <c r="L80" s="10">
        <v>1</v>
      </c>
      <c r="M80" s="10">
        <v>1</v>
      </c>
      <c r="N80" s="10">
        <v>1</v>
      </c>
      <c r="O80" s="10">
        <v>1</v>
      </c>
      <c r="P80" s="10">
        <v>1</v>
      </c>
      <c r="Q80" s="10">
        <v>1</v>
      </c>
      <c r="R80" s="10">
        <v>1</v>
      </c>
      <c r="S80" s="10">
        <v>1</v>
      </c>
      <c r="T80" s="10">
        <v>1</v>
      </c>
      <c r="U80" s="10">
        <v>1</v>
      </c>
      <c r="V80" s="10">
        <v>1</v>
      </c>
      <c r="W80" s="10">
        <v>1</v>
      </c>
      <c r="X80" s="10">
        <v>1</v>
      </c>
      <c r="Y80" s="10">
        <v>1</v>
      </c>
      <c r="Z80" s="10">
        <v>1</v>
      </c>
      <c r="AA80" s="10">
        <v>1</v>
      </c>
      <c r="AB80" s="10">
        <v>1</v>
      </c>
      <c r="AC80" s="10">
        <v>1</v>
      </c>
      <c r="AD80" s="10">
        <v>1</v>
      </c>
    </row>
    <row r="81" spans="1:30" x14ac:dyDescent="0.35">
      <c r="A81" s="7" t="s">
        <v>88</v>
      </c>
      <c r="B81" s="1" t="s">
        <v>88</v>
      </c>
      <c r="C81" s="1">
        <v>75</v>
      </c>
      <c r="D81" s="10">
        <v>51710</v>
      </c>
      <c r="E81" s="1">
        <v>5</v>
      </c>
      <c r="F81" s="10">
        <v>6</v>
      </c>
      <c r="G81" s="10">
        <v>8</v>
      </c>
      <c r="H81" s="10">
        <v>10</v>
      </c>
      <c r="I81" s="10">
        <v>14</v>
      </c>
      <c r="J81" s="10">
        <v>17</v>
      </c>
      <c r="K81" s="10">
        <v>27</v>
      </c>
      <c r="L81" s="10">
        <v>33</v>
      </c>
      <c r="M81" s="10">
        <v>37</v>
      </c>
      <c r="N81" s="10">
        <v>43</v>
      </c>
      <c r="O81" s="10">
        <v>55</v>
      </c>
      <c r="P81" s="10">
        <v>59</v>
      </c>
      <c r="Q81" s="10">
        <v>60</v>
      </c>
      <c r="R81" s="10">
        <v>72</v>
      </c>
      <c r="S81" s="10">
        <v>77</v>
      </c>
      <c r="T81" s="10">
        <v>84</v>
      </c>
      <c r="U81" s="10">
        <v>88</v>
      </c>
      <c r="V81" s="10">
        <v>90</v>
      </c>
      <c r="W81" s="10">
        <v>90</v>
      </c>
      <c r="X81" s="10">
        <v>99</v>
      </c>
      <c r="Y81" s="10">
        <v>97</v>
      </c>
      <c r="Z81" s="10">
        <v>99</v>
      </c>
      <c r="AA81" s="10">
        <v>105</v>
      </c>
      <c r="AB81" s="10">
        <v>108</v>
      </c>
      <c r="AC81" s="10">
        <v>109</v>
      </c>
      <c r="AD81" s="10">
        <v>111</v>
      </c>
    </row>
    <row r="82" spans="1:30" x14ac:dyDescent="0.35">
      <c r="A82" s="30" t="s">
        <v>75</v>
      </c>
      <c r="B82" s="1" t="s">
        <v>109</v>
      </c>
      <c r="C82" s="1">
        <v>76</v>
      </c>
      <c r="D82" s="10">
        <v>51095</v>
      </c>
      <c r="E82" s="1">
        <v>37</v>
      </c>
      <c r="F82" s="10">
        <v>49</v>
      </c>
      <c r="G82" s="10">
        <v>55</v>
      </c>
      <c r="H82" s="10">
        <v>65</v>
      </c>
      <c r="I82" s="10">
        <v>70</v>
      </c>
      <c r="J82" s="10">
        <v>73</v>
      </c>
      <c r="K82" s="10">
        <v>89</v>
      </c>
      <c r="L82" s="10">
        <v>95</v>
      </c>
      <c r="M82" s="10">
        <v>97</v>
      </c>
      <c r="N82" s="10">
        <v>104</v>
      </c>
      <c r="O82" s="10">
        <v>111</v>
      </c>
      <c r="P82" s="10">
        <v>117</v>
      </c>
      <c r="Q82" s="10">
        <v>118</v>
      </c>
      <c r="R82" s="10">
        <v>119</v>
      </c>
      <c r="S82" s="10">
        <v>122</v>
      </c>
      <c r="T82" s="10">
        <v>123</v>
      </c>
      <c r="U82" s="10">
        <v>125</v>
      </c>
      <c r="V82" s="10">
        <v>126</v>
      </c>
      <c r="W82" s="10">
        <v>126</v>
      </c>
      <c r="X82" s="10">
        <v>126</v>
      </c>
      <c r="Y82" s="10">
        <v>128</v>
      </c>
      <c r="Z82" s="10">
        <v>132</v>
      </c>
      <c r="AA82" s="10">
        <v>135</v>
      </c>
      <c r="AB82" s="10">
        <v>138</v>
      </c>
      <c r="AC82" s="10">
        <v>139</v>
      </c>
      <c r="AD82" s="10">
        <v>141</v>
      </c>
    </row>
    <row r="83" spans="1:30" x14ac:dyDescent="0.35">
      <c r="A83" s="31"/>
      <c r="B83" s="1" t="s">
        <v>74</v>
      </c>
      <c r="C83" s="1">
        <v>77</v>
      </c>
      <c r="D83" s="10">
        <v>51199</v>
      </c>
      <c r="E83" s="1">
        <v>6</v>
      </c>
      <c r="F83" s="10">
        <v>9</v>
      </c>
      <c r="G83" s="10">
        <v>9</v>
      </c>
      <c r="H83" s="10">
        <v>9</v>
      </c>
      <c r="I83" s="10">
        <v>9</v>
      </c>
      <c r="J83" s="10">
        <v>11</v>
      </c>
      <c r="K83" s="10">
        <v>14</v>
      </c>
      <c r="L83" s="10">
        <v>16</v>
      </c>
      <c r="M83" s="10">
        <v>17</v>
      </c>
      <c r="N83" s="10">
        <v>17</v>
      </c>
      <c r="O83" s="10">
        <v>19</v>
      </c>
      <c r="P83" s="10">
        <v>20</v>
      </c>
      <c r="Q83" s="10">
        <v>21</v>
      </c>
      <c r="R83" s="10">
        <v>25</v>
      </c>
      <c r="S83" s="10">
        <v>25</v>
      </c>
      <c r="T83" s="10">
        <v>25</v>
      </c>
      <c r="U83" s="10">
        <v>25</v>
      </c>
      <c r="V83" s="10">
        <v>27</v>
      </c>
      <c r="W83" s="10">
        <v>29</v>
      </c>
      <c r="X83" s="10">
        <v>33</v>
      </c>
      <c r="Y83" s="10">
        <v>35</v>
      </c>
      <c r="Z83" s="10">
        <v>35</v>
      </c>
      <c r="AA83" s="10">
        <v>37</v>
      </c>
      <c r="AB83" s="10">
        <v>38</v>
      </c>
      <c r="AC83" s="10">
        <v>38</v>
      </c>
      <c r="AD83" s="10">
        <v>44</v>
      </c>
    </row>
    <row r="84" spans="1:30" x14ac:dyDescent="0.35">
      <c r="A84" s="31"/>
      <c r="B84" s="1" t="s">
        <v>87</v>
      </c>
      <c r="C84" s="1">
        <v>78</v>
      </c>
      <c r="D84" s="10">
        <v>51700</v>
      </c>
      <c r="E84" s="1">
        <v>3</v>
      </c>
      <c r="F84" s="10">
        <v>8</v>
      </c>
      <c r="G84" s="10">
        <v>12</v>
      </c>
      <c r="H84" s="10">
        <v>13</v>
      </c>
      <c r="I84" s="10">
        <v>17</v>
      </c>
      <c r="J84" s="10">
        <v>18</v>
      </c>
      <c r="K84" s="10">
        <v>23</v>
      </c>
      <c r="L84" s="10">
        <v>29</v>
      </c>
      <c r="M84" s="10">
        <v>33</v>
      </c>
      <c r="N84" s="10">
        <v>37</v>
      </c>
      <c r="O84" s="10">
        <v>48</v>
      </c>
      <c r="P84" s="10">
        <v>51</v>
      </c>
      <c r="Q84" s="10">
        <v>54</v>
      </c>
      <c r="R84" s="10">
        <v>57</v>
      </c>
      <c r="S84" s="10">
        <v>60</v>
      </c>
      <c r="T84" s="10">
        <v>64</v>
      </c>
      <c r="U84" s="10">
        <v>68</v>
      </c>
      <c r="V84" s="10">
        <v>75</v>
      </c>
      <c r="W84" s="10">
        <v>78</v>
      </c>
      <c r="X84" s="10">
        <v>88</v>
      </c>
      <c r="Y84" s="10">
        <v>93</v>
      </c>
      <c r="Z84" s="10">
        <v>95</v>
      </c>
      <c r="AA84" s="10">
        <v>97</v>
      </c>
      <c r="AB84" s="10">
        <v>100</v>
      </c>
      <c r="AC84" s="10">
        <v>102</v>
      </c>
      <c r="AD84" s="10">
        <v>101</v>
      </c>
    </row>
    <row r="85" spans="1:30" x14ac:dyDescent="0.35">
      <c r="A85" s="31"/>
      <c r="B85" s="1" t="s">
        <v>147</v>
      </c>
      <c r="C85" s="1">
        <v>79</v>
      </c>
      <c r="D85" s="10">
        <v>51735</v>
      </c>
      <c r="E85" s="1">
        <v>0</v>
      </c>
      <c r="F85" s="10">
        <v>1</v>
      </c>
      <c r="G85" s="10">
        <v>1</v>
      </c>
      <c r="H85" s="10">
        <v>2</v>
      </c>
      <c r="I85" s="10">
        <v>2</v>
      </c>
      <c r="J85" s="10">
        <v>2</v>
      </c>
      <c r="K85" s="10">
        <v>2</v>
      </c>
      <c r="L85" s="10">
        <v>3</v>
      </c>
      <c r="M85" s="10">
        <v>3</v>
      </c>
      <c r="N85" s="10">
        <v>3</v>
      </c>
      <c r="O85" s="10">
        <v>3</v>
      </c>
      <c r="P85" s="10">
        <v>3</v>
      </c>
      <c r="Q85" s="10">
        <v>3</v>
      </c>
      <c r="R85" s="10">
        <v>4</v>
      </c>
      <c r="S85" s="10">
        <v>4</v>
      </c>
      <c r="T85" s="10">
        <v>5</v>
      </c>
      <c r="U85" s="10">
        <v>6</v>
      </c>
      <c r="V85" s="10">
        <v>6</v>
      </c>
      <c r="W85" s="10">
        <v>6</v>
      </c>
      <c r="X85" s="10">
        <v>6</v>
      </c>
      <c r="Y85" s="10">
        <v>6</v>
      </c>
      <c r="Z85" s="10">
        <v>6</v>
      </c>
      <c r="AA85" s="10">
        <v>6</v>
      </c>
      <c r="AB85" s="10">
        <v>6</v>
      </c>
      <c r="AC85" s="10">
        <v>6</v>
      </c>
      <c r="AD85" s="10">
        <v>6</v>
      </c>
    </row>
    <row r="86" spans="1:30" x14ac:dyDescent="0.35">
      <c r="A86" s="32"/>
      <c r="B86" s="1" t="s">
        <v>92</v>
      </c>
      <c r="C86" s="1">
        <v>80</v>
      </c>
      <c r="D86" s="10">
        <v>51830</v>
      </c>
      <c r="E86" s="1">
        <v>5</v>
      </c>
      <c r="F86" s="10">
        <v>5</v>
      </c>
      <c r="G86" s="10">
        <v>5</v>
      </c>
      <c r="H86" s="10">
        <v>6</v>
      </c>
      <c r="I86" s="10">
        <v>7</v>
      </c>
      <c r="J86" s="10">
        <v>7</v>
      </c>
      <c r="K86" s="10">
        <v>8</v>
      </c>
      <c r="L86" s="10">
        <v>9</v>
      </c>
      <c r="M86" s="10">
        <v>9</v>
      </c>
      <c r="N86" s="10">
        <v>9</v>
      </c>
      <c r="O86" s="10">
        <v>10</v>
      </c>
      <c r="P86" s="10">
        <v>12</v>
      </c>
      <c r="Q86" s="10">
        <v>13</v>
      </c>
      <c r="R86" s="10">
        <v>14</v>
      </c>
      <c r="S86" s="10">
        <v>16</v>
      </c>
      <c r="T86" s="10">
        <v>16</v>
      </c>
      <c r="U86" s="10">
        <v>17</v>
      </c>
      <c r="V86" s="10">
        <v>17</v>
      </c>
      <c r="W86" s="10">
        <v>17</v>
      </c>
      <c r="X86" s="10">
        <v>20</v>
      </c>
      <c r="Y86" s="10">
        <v>20</v>
      </c>
      <c r="Z86" s="10">
        <v>19</v>
      </c>
      <c r="AA86" s="10">
        <v>19</v>
      </c>
      <c r="AB86" s="10">
        <v>19</v>
      </c>
      <c r="AC86" s="10">
        <v>19</v>
      </c>
      <c r="AD86" s="10">
        <v>19</v>
      </c>
    </row>
    <row r="87" spans="1:30" x14ac:dyDescent="0.35">
      <c r="A87" s="33" t="s">
        <v>19</v>
      </c>
      <c r="B87" s="1" t="s">
        <v>95</v>
      </c>
      <c r="C87" s="1">
        <v>81</v>
      </c>
      <c r="D87" s="10">
        <v>51007</v>
      </c>
      <c r="E87" s="1">
        <v>0</v>
      </c>
      <c r="F87" s="10">
        <v>1</v>
      </c>
      <c r="G87" s="10">
        <v>1</v>
      </c>
      <c r="H87" s="10">
        <v>1</v>
      </c>
      <c r="I87" s="10">
        <v>1</v>
      </c>
      <c r="J87" s="10">
        <v>1</v>
      </c>
      <c r="K87" s="10">
        <v>2</v>
      </c>
      <c r="L87" s="10">
        <v>2</v>
      </c>
      <c r="M87" s="10">
        <v>4</v>
      </c>
      <c r="N87" s="10">
        <v>5</v>
      </c>
      <c r="O87" s="10">
        <v>6</v>
      </c>
      <c r="P87" s="10">
        <v>6</v>
      </c>
      <c r="Q87" s="10">
        <v>6</v>
      </c>
      <c r="R87" s="10">
        <v>7</v>
      </c>
      <c r="S87" s="10">
        <v>8</v>
      </c>
      <c r="T87" s="10">
        <v>8</v>
      </c>
      <c r="U87" s="10">
        <v>9</v>
      </c>
      <c r="V87" s="10">
        <v>9</v>
      </c>
      <c r="W87" s="10">
        <v>9</v>
      </c>
      <c r="X87" s="10">
        <v>9</v>
      </c>
      <c r="Y87" s="10">
        <v>9</v>
      </c>
      <c r="Z87" s="10">
        <v>10</v>
      </c>
      <c r="AA87" s="10">
        <v>13</v>
      </c>
      <c r="AB87" s="10">
        <v>13</v>
      </c>
      <c r="AC87" s="10">
        <v>13</v>
      </c>
      <c r="AD87" s="10">
        <v>14</v>
      </c>
    </row>
    <row r="88" spans="1:30" x14ac:dyDescent="0.35">
      <c r="A88" s="34"/>
      <c r="B88" s="1" t="s">
        <v>18</v>
      </c>
      <c r="C88" s="1">
        <v>82</v>
      </c>
      <c r="D88" s="10">
        <v>51029</v>
      </c>
      <c r="E88" s="1">
        <v>0</v>
      </c>
      <c r="F88" s="10">
        <v>0</v>
      </c>
      <c r="G88" s="10">
        <v>0</v>
      </c>
      <c r="H88" s="10">
        <v>0</v>
      </c>
      <c r="I88" s="10">
        <v>0</v>
      </c>
      <c r="J88" s="10">
        <v>0</v>
      </c>
      <c r="K88" s="10">
        <v>2</v>
      </c>
      <c r="L88" s="10">
        <v>2</v>
      </c>
      <c r="M88" s="10">
        <v>2</v>
      </c>
      <c r="N88" s="10">
        <v>3</v>
      </c>
      <c r="O88" s="10">
        <v>4</v>
      </c>
      <c r="P88" s="10">
        <v>4</v>
      </c>
      <c r="Q88" s="10">
        <v>4</v>
      </c>
      <c r="R88" s="10">
        <v>6</v>
      </c>
      <c r="S88" s="10">
        <v>9</v>
      </c>
      <c r="T88" s="10">
        <v>9</v>
      </c>
      <c r="U88" s="10">
        <v>10</v>
      </c>
      <c r="V88" s="10">
        <v>14</v>
      </c>
      <c r="W88" s="10">
        <v>14</v>
      </c>
      <c r="X88" s="10">
        <v>16</v>
      </c>
      <c r="Y88" s="10">
        <v>18</v>
      </c>
      <c r="Z88" s="10">
        <v>22</v>
      </c>
      <c r="AA88" s="10">
        <v>23</v>
      </c>
      <c r="AB88" s="10">
        <v>24</v>
      </c>
      <c r="AC88" s="10">
        <v>25</v>
      </c>
      <c r="AD88" s="10">
        <v>26</v>
      </c>
    </row>
    <row r="89" spans="1:30" x14ac:dyDescent="0.35">
      <c r="A89" s="34"/>
      <c r="B89" s="1" t="s">
        <v>26</v>
      </c>
      <c r="C89" s="1">
        <v>83</v>
      </c>
      <c r="D89" s="10">
        <v>51037</v>
      </c>
      <c r="E89" s="1">
        <v>0</v>
      </c>
      <c r="F89" s="10">
        <v>0</v>
      </c>
      <c r="G89" s="10">
        <v>0</v>
      </c>
      <c r="H89" s="10">
        <v>0</v>
      </c>
      <c r="I89" s="10">
        <v>0</v>
      </c>
      <c r="J89" s="10">
        <v>0</v>
      </c>
      <c r="K89" s="10">
        <v>0</v>
      </c>
      <c r="L89" s="10">
        <v>0</v>
      </c>
      <c r="M89" s="10">
        <v>0</v>
      </c>
      <c r="N89" s="10">
        <v>0</v>
      </c>
      <c r="O89" s="10">
        <v>1</v>
      </c>
      <c r="P89" s="10">
        <v>1</v>
      </c>
      <c r="Q89" s="10">
        <v>1</v>
      </c>
      <c r="R89" s="10">
        <v>1</v>
      </c>
      <c r="S89" s="10">
        <v>1</v>
      </c>
      <c r="T89" s="10">
        <v>1</v>
      </c>
      <c r="U89" s="10">
        <v>2</v>
      </c>
      <c r="V89" s="10">
        <v>2</v>
      </c>
      <c r="W89" s="10">
        <v>4</v>
      </c>
      <c r="X89" s="10">
        <v>4</v>
      </c>
      <c r="Y89" s="10">
        <v>4</v>
      </c>
      <c r="Z89" s="10">
        <v>5</v>
      </c>
      <c r="AA89" s="10">
        <v>8</v>
      </c>
      <c r="AB89" s="10">
        <v>8</v>
      </c>
      <c r="AC89" s="10">
        <v>8</v>
      </c>
      <c r="AD89" s="10">
        <v>8</v>
      </c>
    </row>
    <row r="90" spans="1:30" x14ac:dyDescent="0.35">
      <c r="A90" s="34"/>
      <c r="B90" s="1" t="s">
        <v>31</v>
      </c>
      <c r="C90" s="1">
        <v>84</v>
      </c>
      <c r="D90" s="10">
        <v>51049</v>
      </c>
      <c r="E90" s="1">
        <v>0</v>
      </c>
      <c r="F90" s="10">
        <v>0</v>
      </c>
      <c r="G90" s="10">
        <v>0</v>
      </c>
      <c r="H90" s="10">
        <v>0</v>
      </c>
      <c r="I90" s="10">
        <v>0</v>
      </c>
      <c r="J90" s="10">
        <v>0</v>
      </c>
      <c r="K90" s="10">
        <v>0</v>
      </c>
      <c r="L90" s="10">
        <v>0</v>
      </c>
      <c r="M90" s="10">
        <v>1</v>
      </c>
      <c r="N90" s="10">
        <v>1</v>
      </c>
      <c r="O90" s="10">
        <v>2</v>
      </c>
      <c r="P90" s="10">
        <v>2</v>
      </c>
      <c r="Q90" s="10">
        <v>2</v>
      </c>
      <c r="R90" s="10">
        <v>6</v>
      </c>
      <c r="S90" s="10">
        <v>6</v>
      </c>
      <c r="T90" s="10">
        <v>6</v>
      </c>
      <c r="U90" s="10">
        <v>8</v>
      </c>
      <c r="V90" s="10">
        <v>8</v>
      </c>
      <c r="W90" s="10">
        <v>8</v>
      </c>
      <c r="X90" s="10">
        <v>8</v>
      </c>
      <c r="Y90" s="10">
        <v>8</v>
      </c>
      <c r="Z90" s="10">
        <v>8</v>
      </c>
      <c r="AA90" s="10">
        <v>7</v>
      </c>
      <c r="AB90" s="10">
        <v>8</v>
      </c>
      <c r="AC90" s="10">
        <v>10</v>
      </c>
      <c r="AD90" s="10">
        <v>10</v>
      </c>
    </row>
    <row r="91" spans="1:30" x14ac:dyDescent="0.35">
      <c r="A91" s="34"/>
      <c r="B91" s="1" t="s">
        <v>49</v>
      </c>
      <c r="C91" s="1">
        <v>85</v>
      </c>
      <c r="D91" s="10">
        <v>51111</v>
      </c>
      <c r="E91" s="1">
        <v>0</v>
      </c>
      <c r="F91" s="10">
        <v>0</v>
      </c>
      <c r="G91" s="10">
        <v>0</v>
      </c>
      <c r="H91" s="10">
        <v>0</v>
      </c>
      <c r="I91" s="10">
        <v>0</v>
      </c>
      <c r="J91" s="10">
        <v>0</v>
      </c>
      <c r="K91" s="10">
        <v>0</v>
      </c>
      <c r="L91" s="10">
        <v>0</v>
      </c>
      <c r="M91" s="10">
        <v>0</v>
      </c>
      <c r="N91" s="10">
        <v>0</v>
      </c>
      <c r="O91" s="10">
        <v>0</v>
      </c>
      <c r="P91" s="10">
        <v>0</v>
      </c>
      <c r="Q91" s="10">
        <v>0</v>
      </c>
      <c r="R91" s="10">
        <v>2</v>
      </c>
      <c r="S91" s="10">
        <v>2</v>
      </c>
      <c r="T91" s="10">
        <v>2</v>
      </c>
      <c r="U91" s="10">
        <v>2</v>
      </c>
      <c r="V91" s="10">
        <v>3</v>
      </c>
      <c r="W91" s="10">
        <v>3</v>
      </c>
      <c r="X91" s="10">
        <v>4</v>
      </c>
      <c r="Y91" s="10">
        <v>3</v>
      </c>
      <c r="Z91" s="10">
        <v>3</v>
      </c>
      <c r="AA91" s="10">
        <v>3</v>
      </c>
      <c r="AB91" s="10">
        <v>3</v>
      </c>
      <c r="AC91" s="10">
        <v>3</v>
      </c>
      <c r="AD91" s="10">
        <v>3</v>
      </c>
    </row>
    <row r="92" spans="1:30" x14ac:dyDescent="0.35">
      <c r="A92" s="34"/>
      <c r="B92" s="1" t="s">
        <v>117</v>
      </c>
      <c r="C92" s="1">
        <v>86</v>
      </c>
      <c r="D92" s="10">
        <v>51135</v>
      </c>
      <c r="E92" s="1">
        <v>0</v>
      </c>
      <c r="F92" s="10">
        <v>1</v>
      </c>
      <c r="G92" s="10">
        <v>1</v>
      </c>
      <c r="H92" s="10">
        <v>1</v>
      </c>
      <c r="I92" s="10">
        <v>1</v>
      </c>
      <c r="J92" s="10">
        <v>1</v>
      </c>
      <c r="K92" s="10">
        <v>1</v>
      </c>
      <c r="L92" s="10">
        <v>1</v>
      </c>
      <c r="M92" s="10">
        <v>1</v>
      </c>
      <c r="N92" s="10">
        <v>1</v>
      </c>
      <c r="O92" s="10">
        <v>1</v>
      </c>
      <c r="P92" s="10">
        <v>1</v>
      </c>
      <c r="Q92" s="10">
        <v>1</v>
      </c>
      <c r="R92" s="10">
        <v>3</v>
      </c>
      <c r="S92" s="10">
        <v>3</v>
      </c>
      <c r="T92" s="10">
        <v>3</v>
      </c>
      <c r="U92" s="10">
        <v>3</v>
      </c>
      <c r="V92" s="10">
        <v>4</v>
      </c>
      <c r="W92" s="10">
        <v>5</v>
      </c>
      <c r="X92" s="10">
        <v>5</v>
      </c>
      <c r="Y92" s="10">
        <v>5</v>
      </c>
      <c r="Z92" s="10">
        <v>5</v>
      </c>
      <c r="AA92" s="10">
        <v>5</v>
      </c>
      <c r="AB92" s="10">
        <v>5</v>
      </c>
      <c r="AC92" s="10">
        <v>6</v>
      </c>
      <c r="AD92" s="10">
        <v>8</v>
      </c>
    </row>
    <row r="93" spans="1:30" x14ac:dyDescent="0.35">
      <c r="A93" s="35"/>
      <c r="B93" s="1" t="s">
        <v>120</v>
      </c>
      <c r="C93" s="1">
        <v>87</v>
      </c>
      <c r="D93" s="10">
        <v>51147</v>
      </c>
      <c r="E93" s="1">
        <v>1</v>
      </c>
      <c r="F93" s="10">
        <v>2</v>
      </c>
      <c r="G93" s="10">
        <v>2</v>
      </c>
      <c r="H93" s="10">
        <v>2</v>
      </c>
      <c r="I93" s="10">
        <v>2</v>
      </c>
      <c r="J93" s="10">
        <v>2</v>
      </c>
      <c r="K93" s="10">
        <v>2</v>
      </c>
      <c r="L93" s="10">
        <v>2</v>
      </c>
      <c r="M93" s="10">
        <v>2</v>
      </c>
      <c r="N93" s="10">
        <v>2</v>
      </c>
      <c r="O93" s="10">
        <v>3</v>
      </c>
      <c r="P93" s="10">
        <v>3</v>
      </c>
      <c r="Q93" s="10">
        <v>3</v>
      </c>
      <c r="R93" s="10">
        <v>3</v>
      </c>
      <c r="S93" s="10">
        <v>3</v>
      </c>
      <c r="T93" s="10">
        <v>3</v>
      </c>
      <c r="U93" s="10">
        <v>5</v>
      </c>
      <c r="V93" s="10">
        <v>8</v>
      </c>
      <c r="W93" s="10">
        <v>9</v>
      </c>
      <c r="X93" s="10">
        <v>13</v>
      </c>
      <c r="Y93" s="10">
        <v>13</v>
      </c>
      <c r="Z93" s="10">
        <v>15</v>
      </c>
      <c r="AA93" s="10">
        <v>15</v>
      </c>
      <c r="AB93" s="10">
        <v>17</v>
      </c>
      <c r="AC93" s="10">
        <v>17</v>
      </c>
      <c r="AD93" s="10">
        <v>17</v>
      </c>
    </row>
    <row r="94" spans="1:30" x14ac:dyDescent="0.35">
      <c r="A94" s="30" t="s">
        <v>60</v>
      </c>
      <c r="B94" s="1" t="s">
        <v>59</v>
      </c>
      <c r="C94" s="1">
        <v>88</v>
      </c>
      <c r="D94" s="10">
        <v>51143</v>
      </c>
      <c r="E94" s="1">
        <v>0</v>
      </c>
      <c r="F94" s="10">
        <v>1</v>
      </c>
      <c r="G94" s="10">
        <v>1</v>
      </c>
      <c r="H94" s="10">
        <v>1</v>
      </c>
      <c r="I94" s="10">
        <v>1</v>
      </c>
      <c r="J94" s="10">
        <v>1</v>
      </c>
      <c r="K94" s="10">
        <v>1</v>
      </c>
      <c r="L94" s="10">
        <v>1</v>
      </c>
      <c r="M94" s="10">
        <v>1</v>
      </c>
      <c r="N94" s="10">
        <v>1</v>
      </c>
      <c r="O94" s="10">
        <v>2</v>
      </c>
      <c r="P94" s="10">
        <v>2</v>
      </c>
      <c r="Q94" s="10">
        <v>3</v>
      </c>
      <c r="R94" s="10">
        <v>3</v>
      </c>
      <c r="S94" s="10">
        <v>3</v>
      </c>
      <c r="T94" s="10">
        <v>4</v>
      </c>
      <c r="U94" s="10">
        <v>4</v>
      </c>
      <c r="V94" s="10">
        <v>4</v>
      </c>
      <c r="W94" s="10">
        <v>4</v>
      </c>
      <c r="X94" s="10">
        <v>4</v>
      </c>
      <c r="Y94" s="10">
        <v>4</v>
      </c>
      <c r="Z94" s="10">
        <v>4</v>
      </c>
      <c r="AA94" s="10">
        <v>5</v>
      </c>
      <c r="AB94" s="10">
        <v>6</v>
      </c>
      <c r="AC94" s="10">
        <v>6</v>
      </c>
      <c r="AD94" s="10">
        <v>6</v>
      </c>
    </row>
    <row r="95" spans="1:30" x14ac:dyDescent="0.35">
      <c r="A95" s="32"/>
      <c r="B95" s="1" t="s">
        <v>79</v>
      </c>
      <c r="C95" s="1">
        <v>89</v>
      </c>
      <c r="D95" s="10">
        <v>51590</v>
      </c>
      <c r="E95" s="1">
        <v>1</v>
      </c>
      <c r="F95" s="10">
        <v>2</v>
      </c>
      <c r="G95" s="10">
        <v>4</v>
      </c>
      <c r="H95" s="10">
        <v>4</v>
      </c>
      <c r="I95" s="10">
        <v>4</v>
      </c>
      <c r="J95" s="10">
        <v>4</v>
      </c>
      <c r="K95" s="10">
        <v>4</v>
      </c>
      <c r="L95" s="10">
        <v>4</v>
      </c>
      <c r="M95" s="10">
        <v>7</v>
      </c>
      <c r="N95" s="10">
        <v>9</v>
      </c>
      <c r="O95" s="10">
        <v>12</v>
      </c>
      <c r="P95" s="10">
        <v>12</v>
      </c>
      <c r="Q95" s="10">
        <v>13</v>
      </c>
      <c r="R95" s="10">
        <v>15</v>
      </c>
      <c r="S95" s="10">
        <v>15</v>
      </c>
      <c r="T95" s="10">
        <v>19</v>
      </c>
      <c r="U95" s="10">
        <v>20</v>
      </c>
      <c r="V95" s="10">
        <v>20</v>
      </c>
      <c r="W95" s="10">
        <v>20</v>
      </c>
      <c r="X95" s="10">
        <v>21</v>
      </c>
      <c r="Y95" s="10">
        <v>22</v>
      </c>
      <c r="Z95" s="10">
        <v>22</v>
      </c>
      <c r="AA95" s="10">
        <v>22</v>
      </c>
      <c r="AB95" s="10">
        <v>22</v>
      </c>
      <c r="AC95" s="10">
        <v>24</v>
      </c>
      <c r="AD95" s="10">
        <v>27</v>
      </c>
    </row>
    <row r="96" spans="1:30" x14ac:dyDescent="0.35">
      <c r="A96" s="7" t="s">
        <v>148</v>
      </c>
      <c r="B96" s="1" t="s">
        <v>148</v>
      </c>
      <c r="C96" s="1">
        <v>90</v>
      </c>
      <c r="D96" s="10">
        <v>51740</v>
      </c>
      <c r="E96" s="1">
        <v>3</v>
      </c>
      <c r="F96" s="10">
        <v>3</v>
      </c>
      <c r="G96" s="10">
        <v>3</v>
      </c>
      <c r="H96" s="10">
        <v>4</v>
      </c>
      <c r="I96" s="10">
        <v>4</v>
      </c>
      <c r="J96" s="10">
        <v>4</v>
      </c>
      <c r="K96" s="10">
        <v>12</v>
      </c>
      <c r="L96" s="10">
        <v>13</v>
      </c>
      <c r="M96" s="10">
        <v>16</v>
      </c>
      <c r="N96" s="10">
        <v>17</v>
      </c>
      <c r="O96" s="10">
        <v>26</v>
      </c>
      <c r="P96" s="10">
        <v>26</v>
      </c>
      <c r="Q96" s="10">
        <v>27</v>
      </c>
      <c r="R96" s="10">
        <v>36</v>
      </c>
      <c r="S96" s="10">
        <v>41</v>
      </c>
      <c r="T96" s="10">
        <v>44</v>
      </c>
      <c r="U96" s="10">
        <v>48</v>
      </c>
      <c r="V96" s="10">
        <v>49</v>
      </c>
      <c r="W96" s="10">
        <v>51</v>
      </c>
      <c r="X96" s="10">
        <v>54</v>
      </c>
      <c r="Y96" s="10">
        <v>59</v>
      </c>
      <c r="Z96" s="10">
        <v>59</v>
      </c>
      <c r="AA96" s="10">
        <v>62</v>
      </c>
      <c r="AB96" s="10">
        <v>63</v>
      </c>
      <c r="AC96" s="10">
        <v>65</v>
      </c>
      <c r="AD96" s="10">
        <v>65</v>
      </c>
    </row>
    <row r="97" spans="1:30" x14ac:dyDescent="0.35">
      <c r="A97" s="30" t="s">
        <v>64</v>
      </c>
      <c r="B97" s="1" t="s">
        <v>64</v>
      </c>
      <c r="C97" s="1">
        <v>91</v>
      </c>
      <c r="D97" s="10">
        <v>51153</v>
      </c>
      <c r="E97" s="1">
        <v>23</v>
      </c>
      <c r="F97" s="10">
        <v>36</v>
      </c>
      <c r="G97" s="10">
        <v>44</v>
      </c>
      <c r="H97" s="10">
        <v>56</v>
      </c>
      <c r="I97" s="10">
        <v>72</v>
      </c>
      <c r="J97" s="10">
        <v>79</v>
      </c>
      <c r="K97" s="10">
        <v>94</v>
      </c>
      <c r="L97" s="10">
        <v>106</v>
      </c>
      <c r="M97" s="10">
        <v>117</v>
      </c>
      <c r="N97" s="10">
        <v>131</v>
      </c>
      <c r="O97" s="10">
        <v>159</v>
      </c>
      <c r="P97" s="10">
        <v>175</v>
      </c>
      <c r="Q97" s="10">
        <v>193</v>
      </c>
      <c r="R97" s="10">
        <v>236</v>
      </c>
      <c r="S97" s="10">
        <v>263</v>
      </c>
      <c r="T97" s="10">
        <v>299</v>
      </c>
      <c r="U97" s="10">
        <v>337</v>
      </c>
      <c r="V97" s="10">
        <v>390</v>
      </c>
      <c r="W97" s="10">
        <v>389</v>
      </c>
      <c r="X97" s="10">
        <v>434</v>
      </c>
      <c r="Y97" s="10">
        <v>508</v>
      </c>
      <c r="Z97" s="10">
        <v>536</v>
      </c>
      <c r="AA97" s="10">
        <v>582</v>
      </c>
      <c r="AB97" s="10">
        <v>644</v>
      </c>
      <c r="AC97" s="10">
        <v>700</v>
      </c>
      <c r="AD97" s="10">
        <v>742</v>
      </c>
    </row>
    <row r="98" spans="1:30" x14ac:dyDescent="0.35">
      <c r="A98" s="31"/>
      <c r="B98" s="1" t="s">
        <v>144</v>
      </c>
      <c r="C98" s="1">
        <v>92</v>
      </c>
      <c r="D98" s="10">
        <v>51683</v>
      </c>
      <c r="E98" s="1">
        <v>0</v>
      </c>
      <c r="F98" s="10">
        <v>3</v>
      </c>
      <c r="G98" s="10">
        <v>3</v>
      </c>
      <c r="H98" s="10">
        <v>4</v>
      </c>
      <c r="I98" s="10">
        <v>5</v>
      </c>
      <c r="J98" s="10">
        <v>7</v>
      </c>
      <c r="K98" s="10">
        <v>8</v>
      </c>
      <c r="L98" s="10">
        <v>9</v>
      </c>
      <c r="M98" s="10">
        <v>12</v>
      </c>
      <c r="N98" s="10">
        <v>13</v>
      </c>
      <c r="O98" s="10">
        <v>14</v>
      </c>
      <c r="P98" s="10">
        <v>14</v>
      </c>
      <c r="Q98" s="10">
        <v>17</v>
      </c>
      <c r="R98" s="10">
        <v>20</v>
      </c>
      <c r="S98" s="10">
        <v>20</v>
      </c>
      <c r="T98" s="10">
        <v>25</v>
      </c>
      <c r="U98" s="10">
        <v>29</v>
      </c>
      <c r="V98" s="10">
        <v>34</v>
      </c>
      <c r="W98" s="10">
        <v>34</v>
      </c>
      <c r="X98" s="10">
        <v>41</v>
      </c>
      <c r="Y98" s="10">
        <v>49</v>
      </c>
      <c r="Z98" s="10">
        <v>53</v>
      </c>
      <c r="AA98" s="10">
        <v>62</v>
      </c>
      <c r="AB98" s="10">
        <v>72</v>
      </c>
      <c r="AC98" s="10">
        <v>82</v>
      </c>
      <c r="AD98" s="10">
        <v>93</v>
      </c>
    </row>
    <row r="99" spans="1:30" x14ac:dyDescent="0.35">
      <c r="A99" s="32"/>
      <c r="B99" s="1" t="s">
        <v>85</v>
      </c>
      <c r="C99" s="1">
        <v>93</v>
      </c>
      <c r="D99" s="10">
        <v>51685</v>
      </c>
      <c r="E99" s="1">
        <v>0</v>
      </c>
      <c r="F99" s="10">
        <v>0</v>
      </c>
      <c r="G99" s="10">
        <v>0</v>
      </c>
      <c r="H99" s="10">
        <v>0</v>
      </c>
      <c r="I99" s="10">
        <v>1</v>
      </c>
      <c r="J99" s="10">
        <v>1</v>
      </c>
      <c r="K99" s="10">
        <v>1</v>
      </c>
      <c r="L99" s="10">
        <v>1</v>
      </c>
      <c r="M99" s="10">
        <v>1</v>
      </c>
      <c r="N99" s="10">
        <v>2</v>
      </c>
      <c r="O99" s="10">
        <v>2</v>
      </c>
      <c r="P99" s="10">
        <v>2</v>
      </c>
      <c r="Q99" s="10">
        <v>4</v>
      </c>
      <c r="R99" s="10">
        <v>4</v>
      </c>
      <c r="S99" s="10">
        <v>5</v>
      </c>
      <c r="T99" s="10">
        <v>5</v>
      </c>
      <c r="U99" s="10">
        <v>7</v>
      </c>
      <c r="V99" s="10">
        <v>10</v>
      </c>
      <c r="W99" s="10">
        <v>10</v>
      </c>
      <c r="X99" s="10">
        <v>10</v>
      </c>
      <c r="Y99" s="10">
        <v>13</v>
      </c>
      <c r="Z99" s="10">
        <v>14</v>
      </c>
      <c r="AA99" s="10">
        <v>16</v>
      </c>
      <c r="AB99" s="10">
        <v>21</v>
      </c>
      <c r="AC99" s="10">
        <v>21</v>
      </c>
      <c r="AD99" s="10">
        <v>25</v>
      </c>
    </row>
    <row r="100" spans="1:30" x14ac:dyDescent="0.35">
      <c r="A100" s="33" t="s">
        <v>22</v>
      </c>
      <c r="B100" s="1" t="s">
        <v>21</v>
      </c>
      <c r="C100" s="1">
        <v>94</v>
      </c>
      <c r="D100" s="10">
        <v>51033</v>
      </c>
      <c r="E100" s="1">
        <v>0</v>
      </c>
      <c r="F100" s="10">
        <v>0</v>
      </c>
      <c r="G100" s="10">
        <v>0</v>
      </c>
      <c r="H100" s="10">
        <v>0</v>
      </c>
      <c r="I100" s="10">
        <v>0</v>
      </c>
      <c r="J100" s="10">
        <v>0</v>
      </c>
      <c r="K100" s="10">
        <v>0</v>
      </c>
      <c r="L100" s="10">
        <v>0</v>
      </c>
      <c r="M100" s="10">
        <v>0</v>
      </c>
      <c r="N100" s="10">
        <v>1</v>
      </c>
      <c r="O100" s="10">
        <v>1</v>
      </c>
      <c r="P100" s="10">
        <v>1</v>
      </c>
      <c r="Q100" s="10">
        <v>1</v>
      </c>
      <c r="R100" s="10">
        <v>4</v>
      </c>
      <c r="S100" s="10">
        <v>4</v>
      </c>
      <c r="T100" s="10">
        <v>4</v>
      </c>
      <c r="U100" s="10">
        <v>6</v>
      </c>
      <c r="V100" s="10">
        <v>6</v>
      </c>
      <c r="W100" s="10">
        <v>6</v>
      </c>
      <c r="X100" s="10">
        <v>6</v>
      </c>
      <c r="Y100" s="10">
        <v>7</v>
      </c>
      <c r="Z100" s="10">
        <v>9</v>
      </c>
      <c r="AA100" s="10">
        <v>11</v>
      </c>
      <c r="AB100" s="10">
        <v>11</v>
      </c>
      <c r="AC100" s="10">
        <v>13</v>
      </c>
      <c r="AD100" s="10">
        <v>13</v>
      </c>
    </row>
    <row r="101" spans="1:30" x14ac:dyDescent="0.35">
      <c r="A101" s="34"/>
      <c r="B101" s="1" t="s">
        <v>110</v>
      </c>
      <c r="C101" s="1">
        <v>95</v>
      </c>
      <c r="D101" s="10">
        <v>51099</v>
      </c>
      <c r="E101" s="1">
        <v>0</v>
      </c>
      <c r="F101" s="10">
        <v>0</v>
      </c>
      <c r="G101" s="10">
        <v>1</v>
      </c>
      <c r="H101" s="10">
        <v>2</v>
      </c>
      <c r="I101" s="10">
        <v>2</v>
      </c>
      <c r="J101" s="10">
        <v>3</v>
      </c>
      <c r="K101" s="10">
        <v>3</v>
      </c>
      <c r="L101" s="10">
        <v>4</v>
      </c>
      <c r="M101" s="10">
        <v>4</v>
      </c>
      <c r="N101" s="10">
        <v>6</v>
      </c>
      <c r="O101" s="10">
        <v>8</v>
      </c>
      <c r="P101" s="10">
        <v>8</v>
      </c>
      <c r="Q101" s="10">
        <v>10</v>
      </c>
      <c r="R101" s="10">
        <v>10</v>
      </c>
      <c r="S101" s="10">
        <v>11</v>
      </c>
      <c r="T101" s="10">
        <v>13</v>
      </c>
      <c r="U101" s="10">
        <v>14</v>
      </c>
      <c r="V101" s="10">
        <v>13</v>
      </c>
      <c r="W101" s="10">
        <v>14</v>
      </c>
      <c r="X101" s="10">
        <v>14</v>
      </c>
      <c r="Y101" s="10">
        <v>16</v>
      </c>
      <c r="Z101" s="10">
        <v>17</v>
      </c>
      <c r="AA101" s="10">
        <v>18</v>
      </c>
      <c r="AB101" s="10">
        <v>18</v>
      </c>
      <c r="AC101" s="10">
        <v>18</v>
      </c>
      <c r="AD101" s="10">
        <v>18</v>
      </c>
    </row>
    <row r="102" spans="1:30" x14ac:dyDescent="0.35">
      <c r="A102" s="34"/>
      <c r="B102" s="1" t="s">
        <v>127</v>
      </c>
      <c r="C102" s="1">
        <v>96</v>
      </c>
      <c r="D102" s="10">
        <v>51177</v>
      </c>
      <c r="E102" s="1">
        <v>2</v>
      </c>
      <c r="F102" s="10">
        <v>2</v>
      </c>
      <c r="G102" s="10">
        <v>2</v>
      </c>
      <c r="H102" s="10">
        <v>3</v>
      </c>
      <c r="I102" s="10">
        <v>5</v>
      </c>
      <c r="J102" s="10">
        <v>6</v>
      </c>
      <c r="K102" s="10">
        <v>7</v>
      </c>
      <c r="L102" s="10">
        <v>8</v>
      </c>
      <c r="M102" s="10">
        <v>9</v>
      </c>
      <c r="N102" s="10">
        <v>11</v>
      </c>
      <c r="O102" s="10">
        <v>18</v>
      </c>
      <c r="P102" s="10">
        <v>24</v>
      </c>
      <c r="Q102" s="10">
        <v>26</v>
      </c>
      <c r="R102" s="10">
        <v>29</v>
      </c>
      <c r="S102" s="10">
        <v>31</v>
      </c>
      <c r="T102" s="10">
        <v>36</v>
      </c>
      <c r="U102" s="10">
        <v>43</v>
      </c>
      <c r="V102" s="10">
        <v>47</v>
      </c>
      <c r="W102" s="10">
        <v>50</v>
      </c>
      <c r="X102" s="10">
        <v>51</v>
      </c>
      <c r="Y102" s="10">
        <v>56</v>
      </c>
      <c r="Z102" s="10">
        <v>60</v>
      </c>
      <c r="AA102" s="10">
        <v>62</v>
      </c>
      <c r="AB102" s="10">
        <v>69</v>
      </c>
      <c r="AC102" s="10">
        <v>72</v>
      </c>
      <c r="AD102" s="10">
        <v>74</v>
      </c>
    </row>
    <row r="103" spans="1:30" x14ac:dyDescent="0.35">
      <c r="A103" s="34"/>
      <c r="B103" s="1" t="s">
        <v>128</v>
      </c>
      <c r="C103" s="1">
        <v>97</v>
      </c>
      <c r="D103" s="10">
        <v>51179</v>
      </c>
      <c r="E103" s="1">
        <v>6</v>
      </c>
      <c r="F103" s="10">
        <v>7</v>
      </c>
      <c r="G103" s="10">
        <v>11</v>
      </c>
      <c r="H103" s="10">
        <v>11</v>
      </c>
      <c r="I103" s="10">
        <v>13</v>
      </c>
      <c r="J103" s="10">
        <v>20</v>
      </c>
      <c r="K103" s="10">
        <v>24</v>
      </c>
      <c r="L103" s="10">
        <v>28</v>
      </c>
      <c r="M103" s="10">
        <v>27</v>
      </c>
      <c r="N103" s="10">
        <v>29</v>
      </c>
      <c r="O103" s="10">
        <v>38</v>
      </c>
      <c r="P103" s="10">
        <v>41</v>
      </c>
      <c r="Q103" s="10">
        <v>43</v>
      </c>
      <c r="R103" s="10">
        <v>49</v>
      </c>
      <c r="S103" s="10">
        <v>48</v>
      </c>
      <c r="T103" s="10">
        <v>54</v>
      </c>
      <c r="U103" s="10">
        <v>60</v>
      </c>
      <c r="V103" s="10">
        <v>67</v>
      </c>
      <c r="W103" s="10">
        <v>72</v>
      </c>
      <c r="X103" s="10">
        <v>87</v>
      </c>
      <c r="Y103" s="10">
        <v>95</v>
      </c>
      <c r="Z103" s="10">
        <v>108</v>
      </c>
      <c r="AA103" s="10">
        <v>120</v>
      </c>
      <c r="AB103" s="10">
        <v>128</v>
      </c>
      <c r="AC103" s="10">
        <v>143</v>
      </c>
      <c r="AD103" s="10">
        <v>152</v>
      </c>
    </row>
    <row r="104" spans="1:30" x14ac:dyDescent="0.35">
      <c r="A104" s="35"/>
      <c r="B104" s="1" t="s">
        <v>139</v>
      </c>
      <c r="C104" s="1">
        <v>98</v>
      </c>
      <c r="D104" s="10">
        <v>51630</v>
      </c>
      <c r="E104" s="1">
        <v>0</v>
      </c>
      <c r="F104" s="10">
        <v>1</v>
      </c>
      <c r="G104" s="10">
        <v>1</v>
      </c>
      <c r="H104" s="10">
        <v>1</v>
      </c>
      <c r="I104" s="10">
        <v>1</v>
      </c>
      <c r="J104" s="10">
        <v>1</v>
      </c>
      <c r="K104" s="10">
        <v>1</v>
      </c>
      <c r="L104" s="10">
        <v>1</v>
      </c>
      <c r="M104" s="10">
        <v>2</v>
      </c>
      <c r="N104" s="10">
        <v>4</v>
      </c>
      <c r="O104" s="10">
        <v>7</v>
      </c>
      <c r="P104" s="10">
        <v>7</v>
      </c>
      <c r="Q104" s="10">
        <v>7</v>
      </c>
      <c r="R104" s="10">
        <v>8</v>
      </c>
      <c r="S104" s="10">
        <v>8</v>
      </c>
      <c r="T104" s="10">
        <v>10</v>
      </c>
      <c r="U104" s="10">
        <v>10</v>
      </c>
      <c r="V104" s="10">
        <v>11</v>
      </c>
      <c r="W104" s="10">
        <v>12</v>
      </c>
      <c r="X104" s="10">
        <v>13</v>
      </c>
      <c r="Y104" s="10">
        <v>14</v>
      </c>
      <c r="Z104" s="10">
        <v>15</v>
      </c>
      <c r="AA104" s="10">
        <v>15</v>
      </c>
      <c r="AB104" s="10">
        <v>15</v>
      </c>
      <c r="AC104" s="10">
        <v>15</v>
      </c>
      <c r="AD104" s="10">
        <v>17</v>
      </c>
    </row>
    <row r="105" spans="1:30" x14ac:dyDescent="0.35">
      <c r="A105" s="30" t="s">
        <v>30</v>
      </c>
      <c r="B105" s="1" t="s">
        <v>29</v>
      </c>
      <c r="C105" s="1">
        <v>99</v>
      </c>
      <c r="D105" s="10">
        <v>51047</v>
      </c>
      <c r="E105" s="1">
        <v>2</v>
      </c>
      <c r="F105" s="10">
        <v>2</v>
      </c>
      <c r="G105" s="10">
        <v>2</v>
      </c>
      <c r="H105" s="10">
        <v>2</v>
      </c>
      <c r="I105" s="10">
        <v>2</v>
      </c>
      <c r="J105" s="10">
        <v>3</v>
      </c>
      <c r="K105" s="10">
        <v>3</v>
      </c>
      <c r="L105" s="10">
        <v>5</v>
      </c>
      <c r="M105" s="10">
        <v>6</v>
      </c>
      <c r="N105" s="10">
        <v>7</v>
      </c>
      <c r="O105" s="10">
        <v>8</v>
      </c>
      <c r="P105" s="10">
        <v>8</v>
      </c>
      <c r="Q105" s="10">
        <v>8</v>
      </c>
      <c r="R105" s="10">
        <v>9</v>
      </c>
      <c r="S105" s="10">
        <v>10</v>
      </c>
      <c r="T105" s="10">
        <v>13</v>
      </c>
      <c r="U105" s="10">
        <v>14</v>
      </c>
      <c r="V105" s="10">
        <v>17</v>
      </c>
      <c r="W105" s="10">
        <v>19</v>
      </c>
      <c r="X105" s="10">
        <v>20</v>
      </c>
      <c r="Y105" s="10">
        <v>24</v>
      </c>
      <c r="Z105" s="10">
        <v>25</v>
      </c>
      <c r="AA105" s="10">
        <v>29</v>
      </c>
      <c r="AB105" s="10">
        <v>32</v>
      </c>
      <c r="AC105" s="10">
        <v>39</v>
      </c>
      <c r="AD105" s="10">
        <v>43</v>
      </c>
    </row>
    <row r="106" spans="1:30" x14ac:dyDescent="0.35">
      <c r="A106" s="31"/>
      <c r="B106" s="1" t="s">
        <v>100</v>
      </c>
      <c r="C106" s="1">
        <v>100</v>
      </c>
      <c r="D106" s="10">
        <v>51061</v>
      </c>
      <c r="E106" s="1">
        <v>0</v>
      </c>
      <c r="F106" s="10">
        <v>1</v>
      </c>
      <c r="G106" s="10">
        <v>4</v>
      </c>
      <c r="H106" s="10">
        <v>6</v>
      </c>
      <c r="I106" s="10">
        <v>6</v>
      </c>
      <c r="J106" s="10">
        <v>6</v>
      </c>
      <c r="K106" s="10">
        <v>7</v>
      </c>
      <c r="L106" s="10">
        <v>7</v>
      </c>
      <c r="M106" s="10">
        <v>8</v>
      </c>
      <c r="N106" s="10">
        <v>9</v>
      </c>
      <c r="O106" s="10">
        <v>10</v>
      </c>
      <c r="P106" s="10">
        <v>10</v>
      </c>
      <c r="Q106" s="10">
        <v>11</v>
      </c>
      <c r="R106" s="10">
        <v>18</v>
      </c>
      <c r="S106" s="10">
        <v>17</v>
      </c>
      <c r="T106" s="10">
        <v>20</v>
      </c>
      <c r="U106" s="10">
        <v>23</v>
      </c>
      <c r="V106" s="10">
        <v>25</v>
      </c>
      <c r="W106" s="10">
        <v>25</v>
      </c>
      <c r="X106" s="10">
        <v>28</v>
      </c>
      <c r="Y106" s="10">
        <v>28</v>
      </c>
      <c r="Z106" s="10">
        <v>29</v>
      </c>
      <c r="AA106" s="10">
        <v>32</v>
      </c>
      <c r="AB106" s="10">
        <v>35</v>
      </c>
      <c r="AC106" s="10">
        <v>36</v>
      </c>
      <c r="AD106" s="10">
        <v>39</v>
      </c>
    </row>
    <row r="107" spans="1:30" x14ac:dyDescent="0.35">
      <c r="A107" s="31"/>
      <c r="B107" s="1" t="s">
        <v>50</v>
      </c>
      <c r="C107" s="1">
        <v>101</v>
      </c>
      <c r="D107" s="10">
        <v>51113</v>
      </c>
      <c r="E107" s="1">
        <v>0</v>
      </c>
      <c r="F107" s="10">
        <v>1</v>
      </c>
      <c r="G107" s="10">
        <v>2</v>
      </c>
      <c r="H107" s="10">
        <v>3</v>
      </c>
      <c r="I107" s="10">
        <v>3</v>
      </c>
      <c r="J107" s="10">
        <v>3</v>
      </c>
      <c r="K107" s="10">
        <v>3</v>
      </c>
      <c r="L107" s="10">
        <v>3</v>
      </c>
      <c r="M107" s="10">
        <v>3</v>
      </c>
      <c r="N107" s="10">
        <v>2</v>
      </c>
      <c r="O107" s="10">
        <v>2</v>
      </c>
      <c r="P107" s="10">
        <v>3</v>
      </c>
      <c r="Q107" s="10">
        <v>4</v>
      </c>
      <c r="R107" s="10">
        <v>4</v>
      </c>
      <c r="S107" s="10">
        <v>5</v>
      </c>
      <c r="T107" s="10">
        <v>5</v>
      </c>
      <c r="U107" s="10">
        <v>5</v>
      </c>
      <c r="V107" s="10">
        <v>6</v>
      </c>
      <c r="W107" s="10">
        <v>6</v>
      </c>
      <c r="X107" s="10">
        <v>6</v>
      </c>
      <c r="Y107" s="10">
        <v>7</v>
      </c>
      <c r="Z107" s="10">
        <v>8</v>
      </c>
      <c r="AA107" s="10">
        <v>8</v>
      </c>
      <c r="AB107" s="10">
        <v>8</v>
      </c>
      <c r="AC107" s="10">
        <v>8</v>
      </c>
      <c r="AD107" s="10">
        <v>8</v>
      </c>
    </row>
    <row r="108" spans="1:30" x14ac:dyDescent="0.35">
      <c r="A108" s="31"/>
      <c r="B108" s="1" t="s">
        <v>118</v>
      </c>
      <c r="C108" s="1">
        <v>102</v>
      </c>
      <c r="D108" s="10">
        <v>51137</v>
      </c>
      <c r="E108" s="1">
        <v>0</v>
      </c>
      <c r="F108" s="10">
        <v>1</v>
      </c>
      <c r="G108" s="10">
        <v>1</v>
      </c>
      <c r="H108" s="10">
        <v>1</v>
      </c>
      <c r="I108" s="10">
        <v>1</v>
      </c>
      <c r="J108" s="10">
        <v>1</v>
      </c>
      <c r="K108" s="10">
        <v>2</v>
      </c>
      <c r="L108" s="10">
        <v>4</v>
      </c>
      <c r="M108" s="10">
        <v>4</v>
      </c>
      <c r="N108" s="10">
        <v>4</v>
      </c>
      <c r="O108" s="10">
        <v>5</v>
      </c>
      <c r="P108" s="10">
        <v>5</v>
      </c>
      <c r="Q108" s="10">
        <v>5</v>
      </c>
      <c r="R108" s="10">
        <v>7</v>
      </c>
      <c r="S108" s="10">
        <v>7</v>
      </c>
      <c r="T108" s="10">
        <v>9</v>
      </c>
      <c r="U108" s="10">
        <v>14</v>
      </c>
      <c r="V108" s="10">
        <v>13</v>
      </c>
      <c r="W108" s="10">
        <v>13</v>
      </c>
      <c r="X108" s="10">
        <v>14</v>
      </c>
      <c r="Y108" s="10">
        <v>15</v>
      </c>
      <c r="Z108" s="10">
        <v>17</v>
      </c>
      <c r="AA108" s="10">
        <v>18</v>
      </c>
      <c r="AB108" s="10">
        <v>19</v>
      </c>
      <c r="AC108" s="10">
        <v>20</v>
      </c>
      <c r="AD108" s="10">
        <v>20</v>
      </c>
    </row>
    <row r="109" spans="1:30" x14ac:dyDescent="0.35">
      <c r="A109" s="32"/>
      <c r="B109" s="1" t="s">
        <v>22</v>
      </c>
      <c r="C109" s="1">
        <v>103</v>
      </c>
      <c r="D109" s="10">
        <v>51157</v>
      </c>
      <c r="E109" s="1">
        <v>0</v>
      </c>
      <c r="F109" s="10">
        <v>0</v>
      </c>
      <c r="G109" s="10">
        <v>0</v>
      </c>
      <c r="H109" s="10">
        <v>0</v>
      </c>
      <c r="I109" s="10">
        <v>0</v>
      </c>
      <c r="J109" s="10">
        <v>0</v>
      </c>
      <c r="K109" s="10">
        <v>0</v>
      </c>
      <c r="L109" s="10">
        <v>0</v>
      </c>
      <c r="M109" s="10">
        <v>0</v>
      </c>
      <c r="N109" s="10">
        <v>0</v>
      </c>
      <c r="O109" s="10">
        <v>0</v>
      </c>
      <c r="P109" s="10">
        <v>0</v>
      </c>
      <c r="Q109" s="10">
        <v>0</v>
      </c>
      <c r="R109" s="10">
        <v>1</v>
      </c>
      <c r="S109" s="10">
        <v>1</v>
      </c>
      <c r="T109" s="10">
        <v>1</v>
      </c>
      <c r="U109" s="10">
        <v>1</v>
      </c>
      <c r="V109" s="10">
        <v>1</v>
      </c>
      <c r="W109" s="10">
        <v>1</v>
      </c>
      <c r="X109" s="10">
        <v>1</v>
      </c>
      <c r="Y109" s="10">
        <v>1</v>
      </c>
      <c r="Z109" s="10">
        <v>1</v>
      </c>
      <c r="AA109" s="10">
        <v>1</v>
      </c>
      <c r="AB109" s="10">
        <v>1</v>
      </c>
      <c r="AC109" s="10">
        <v>1</v>
      </c>
      <c r="AD109" s="10">
        <v>1</v>
      </c>
    </row>
    <row r="110" spans="1:30" x14ac:dyDescent="0.35">
      <c r="A110" s="7" t="s">
        <v>151</v>
      </c>
      <c r="B110" s="1" t="s">
        <v>150</v>
      </c>
      <c r="C110" s="1">
        <v>104</v>
      </c>
      <c r="D110" s="10">
        <v>51760</v>
      </c>
      <c r="E110" s="1">
        <v>11</v>
      </c>
      <c r="F110" s="10">
        <v>14</v>
      </c>
      <c r="G110" s="10">
        <v>17</v>
      </c>
      <c r="H110" s="10">
        <v>20</v>
      </c>
      <c r="I110" s="10">
        <v>25</v>
      </c>
      <c r="J110" s="10">
        <v>25</v>
      </c>
      <c r="K110" s="10">
        <v>26</v>
      </c>
      <c r="L110" s="10">
        <v>33</v>
      </c>
      <c r="M110" s="10">
        <v>52</v>
      </c>
      <c r="N110" s="10">
        <v>76</v>
      </c>
      <c r="O110" s="10">
        <v>96</v>
      </c>
      <c r="P110" s="10">
        <v>99</v>
      </c>
      <c r="Q110" s="10">
        <v>105</v>
      </c>
      <c r="R110" s="10">
        <v>110</v>
      </c>
      <c r="S110" s="10">
        <v>119</v>
      </c>
      <c r="T110" s="10">
        <v>126</v>
      </c>
      <c r="U110" s="10">
        <v>139</v>
      </c>
      <c r="V110" s="10">
        <v>148</v>
      </c>
      <c r="W110" s="10">
        <v>154</v>
      </c>
      <c r="X110" s="10">
        <v>167</v>
      </c>
      <c r="Y110" s="10">
        <v>175</v>
      </c>
      <c r="Z110" s="10">
        <v>177</v>
      </c>
      <c r="AA110" s="10">
        <v>188</v>
      </c>
      <c r="AB110" s="10">
        <v>201</v>
      </c>
      <c r="AC110" s="10">
        <v>211</v>
      </c>
      <c r="AD110" s="10">
        <v>231</v>
      </c>
    </row>
    <row r="111" spans="1:30" x14ac:dyDescent="0.35">
      <c r="A111" s="6" t="s">
        <v>153</v>
      </c>
      <c r="B111" s="1" t="s">
        <v>152</v>
      </c>
      <c r="C111" s="1">
        <v>105</v>
      </c>
      <c r="D111" s="10">
        <v>51770</v>
      </c>
      <c r="E111" s="1">
        <v>0</v>
      </c>
      <c r="F111" s="10">
        <v>0</v>
      </c>
      <c r="G111" s="10">
        <v>1</v>
      </c>
      <c r="H111" s="10">
        <v>0</v>
      </c>
      <c r="I111" s="10">
        <v>1</v>
      </c>
      <c r="J111" s="10">
        <v>6</v>
      </c>
      <c r="K111" s="10">
        <v>6</v>
      </c>
      <c r="L111" s="10">
        <v>6</v>
      </c>
      <c r="M111" s="10">
        <v>9</v>
      </c>
      <c r="N111" s="10">
        <v>9</v>
      </c>
      <c r="O111" s="10">
        <v>10</v>
      </c>
      <c r="P111" s="10">
        <v>10</v>
      </c>
      <c r="Q111" s="10">
        <v>11</v>
      </c>
      <c r="R111" s="10">
        <v>12</v>
      </c>
      <c r="S111" s="10">
        <v>14</v>
      </c>
      <c r="T111" s="10">
        <v>15</v>
      </c>
      <c r="U111" s="10">
        <v>16</v>
      </c>
      <c r="V111" s="10">
        <v>17</v>
      </c>
      <c r="W111" s="10">
        <v>20</v>
      </c>
      <c r="X111" s="10">
        <v>21</v>
      </c>
      <c r="Y111" s="10">
        <v>21</v>
      </c>
      <c r="Z111" s="10">
        <v>22</v>
      </c>
      <c r="AA111" s="10">
        <v>24</v>
      </c>
      <c r="AB111" s="10">
        <v>24</v>
      </c>
      <c r="AC111" s="10">
        <v>24</v>
      </c>
      <c r="AD111" s="10">
        <v>24</v>
      </c>
    </row>
    <row r="112" spans="1:30" x14ac:dyDescent="0.35">
      <c r="A112" s="33" t="s">
        <v>15</v>
      </c>
      <c r="B112" s="1" t="s">
        <v>14</v>
      </c>
      <c r="C112" s="1">
        <v>106</v>
      </c>
      <c r="D112" s="10">
        <v>51025</v>
      </c>
      <c r="E112" s="1">
        <v>0</v>
      </c>
      <c r="F112" s="10">
        <v>0</v>
      </c>
      <c r="G112" s="10">
        <v>0</v>
      </c>
      <c r="H112" s="10">
        <v>0</v>
      </c>
      <c r="I112" s="10">
        <v>0</v>
      </c>
      <c r="J112" s="10">
        <v>0</v>
      </c>
      <c r="K112" s="10">
        <v>1</v>
      </c>
      <c r="L112" s="10">
        <v>1</v>
      </c>
      <c r="M112" s="10">
        <v>1</v>
      </c>
      <c r="N112" s="10">
        <v>1</v>
      </c>
      <c r="O112" s="10">
        <v>1</v>
      </c>
      <c r="P112" s="10">
        <v>1</v>
      </c>
      <c r="Q112" s="10">
        <v>1</v>
      </c>
      <c r="R112" s="10">
        <v>1</v>
      </c>
      <c r="S112" s="10">
        <v>1</v>
      </c>
      <c r="T112" s="10">
        <v>1</v>
      </c>
      <c r="U112" s="10">
        <v>2</v>
      </c>
      <c r="V112" s="10">
        <v>3</v>
      </c>
      <c r="W112" s="10">
        <v>3</v>
      </c>
      <c r="X112" s="10">
        <v>3</v>
      </c>
      <c r="Y112" s="10">
        <v>9</v>
      </c>
      <c r="Z112" s="10">
        <v>9</v>
      </c>
      <c r="AA112" s="10">
        <v>10</v>
      </c>
      <c r="AB112" s="10">
        <v>10</v>
      </c>
      <c r="AC112" s="10">
        <v>12</v>
      </c>
      <c r="AD112" s="10">
        <v>12</v>
      </c>
    </row>
    <row r="113" spans="1:30" x14ac:dyDescent="0.35">
      <c r="A113" s="34"/>
      <c r="B113" s="1" t="s">
        <v>39</v>
      </c>
      <c r="C113" s="1">
        <v>107</v>
      </c>
      <c r="D113" s="10">
        <v>51083</v>
      </c>
      <c r="E113" s="1">
        <v>1</v>
      </c>
      <c r="F113" s="10">
        <v>1</v>
      </c>
      <c r="G113" s="10">
        <v>1</v>
      </c>
      <c r="H113" s="10">
        <v>1</v>
      </c>
      <c r="I113" s="10">
        <v>1</v>
      </c>
      <c r="J113" s="10">
        <v>1</v>
      </c>
      <c r="K113" s="10">
        <v>1</v>
      </c>
      <c r="L113" s="10">
        <v>1</v>
      </c>
      <c r="M113" s="10">
        <v>1</v>
      </c>
      <c r="N113" s="10">
        <v>1</v>
      </c>
      <c r="O113" s="10">
        <v>1</v>
      </c>
      <c r="P113" s="10">
        <v>2</v>
      </c>
      <c r="Q113" s="10">
        <v>2</v>
      </c>
      <c r="R113" s="10">
        <v>2</v>
      </c>
      <c r="S113" s="10">
        <v>2</v>
      </c>
      <c r="T113" s="10">
        <v>4</v>
      </c>
      <c r="U113" s="10">
        <v>5</v>
      </c>
      <c r="V113" s="10">
        <v>7</v>
      </c>
      <c r="W113" s="10">
        <v>7</v>
      </c>
      <c r="X113" s="10">
        <v>7</v>
      </c>
      <c r="Y113" s="10">
        <v>7</v>
      </c>
      <c r="Z113" s="10">
        <v>7</v>
      </c>
      <c r="AA113" s="10">
        <v>7</v>
      </c>
      <c r="AB113" s="10">
        <v>7</v>
      </c>
      <c r="AC113" s="10">
        <v>8</v>
      </c>
      <c r="AD113" s="10">
        <v>8</v>
      </c>
    </row>
    <row r="114" spans="1:30" x14ac:dyDescent="0.35">
      <c r="A114" s="35"/>
      <c r="B114" s="1" t="s">
        <v>114</v>
      </c>
      <c r="C114" s="1">
        <v>108</v>
      </c>
      <c r="D114" s="10">
        <v>51117</v>
      </c>
      <c r="E114" s="1">
        <v>2</v>
      </c>
      <c r="F114" s="10">
        <v>3</v>
      </c>
      <c r="G114" s="10">
        <v>4</v>
      </c>
      <c r="H114" s="10">
        <v>4</v>
      </c>
      <c r="I114" s="10">
        <v>4</v>
      </c>
      <c r="J114" s="10">
        <v>4</v>
      </c>
      <c r="K114" s="10">
        <v>4</v>
      </c>
      <c r="L114" s="10">
        <v>4</v>
      </c>
      <c r="M114" s="10">
        <v>5</v>
      </c>
      <c r="N114" s="10">
        <v>7</v>
      </c>
      <c r="O114" s="10">
        <v>8</v>
      </c>
      <c r="P114" s="10">
        <v>12</v>
      </c>
      <c r="Q114" s="10">
        <v>12</v>
      </c>
      <c r="R114" s="10">
        <v>12</v>
      </c>
      <c r="S114" s="10">
        <v>16</v>
      </c>
      <c r="T114" s="10">
        <v>25</v>
      </c>
      <c r="U114" s="10">
        <v>48</v>
      </c>
      <c r="V114" s="10">
        <v>53</v>
      </c>
      <c r="W114" s="10">
        <v>55</v>
      </c>
      <c r="X114" s="10">
        <v>57</v>
      </c>
      <c r="Y114" s="10">
        <v>57</v>
      </c>
      <c r="Z114" s="10">
        <v>57</v>
      </c>
      <c r="AA114" s="10">
        <v>61</v>
      </c>
      <c r="AB114" s="10">
        <v>62</v>
      </c>
      <c r="AC114" s="10">
        <v>64</v>
      </c>
      <c r="AD114" s="10">
        <v>65</v>
      </c>
    </row>
    <row r="115" spans="1:30" x14ac:dyDescent="0.35">
      <c r="A115" s="30" t="s">
        <v>4</v>
      </c>
      <c r="B115" s="1" t="s">
        <v>3</v>
      </c>
      <c r="C115" s="1">
        <v>109</v>
      </c>
      <c r="D115" s="10">
        <v>51003</v>
      </c>
      <c r="E115" s="1">
        <v>2</v>
      </c>
      <c r="F115" s="10">
        <v>6</v>
      </c>
      <c r="G115" s="10">
        <v>8</v>
      </c>
      <c r="H115" s="10">
        <v>16</v>
      </c>
      <c r="I115" s="10">
        <v>17</v>
      </c>
      <c r="J115" s="10">
        <v>19</v>
      </c>
      <c r="K115" s="10">
        <v>21</v>
      </c>
      <c r="L115" s="10">
        <v>21</v>
      </c>
      <c r="M115" s="10">
        <v>23</v>
      </c>
      <c r="N115" s="10">
        <v>26</v>
      </c>
      <c r="O115" s="10">
        <v>27</v>
      </c>
      <c r="P115" s="10">
        <v>32</v>
      </c>
      <c r="Q115" s="10">
        <v>34</v>
      </c>
      <c r="R115" s="10">
        <v>38</v>
      </c>
      <c r="S115" s="10">
        <v>41</v>
      </c>
      <c r="T115" s="10">
        <v>43</v>
      </c>
      <c r="U115" s="10">
        <v>43</v>
      </c>
      <c r="V115" s="10">
        <v>46</v>
      </c>
      <c r="W115" s="10">
        <v>46</v>
      </c>
      <c r="X115" s="10">
        <v>49</v>
      </c>
      <c r="Y115" s="10">
        <v>50</v>
      </c>
      <c r="Z115" s="10">
        <v>53</v>
      </c>
      <c r="AA115" s="10">
        <v>54</v>
      </c>
      <c r="AB115" s="10">
        <v>56</v>
      </c>
      <c r="AC115" s="10">
        <v>56</v>
      </c>
      <c r="AD115" s="10">
        <v>57</v>
      </c>
    </row>
    <row r="116" spans="1:30" x14ac:dyDescent="0.35">
      <c r="A116" s="31"/>
      <c r="B116" s="1" t="s">
        <v>102</v>
      </c>
      <c r="C116" s="1">
        <v>110</v>
      </c>
      <c r="D116" s="10">
        <v>51065</v>
      </c>
      <c r="E116" s="1">
        <v>1</v>
      </c>
      <c r="F116" s="10">
        <v>3</v>
      </c>
      <c r="G116" s="10">
        <v>3</v>
      </c>
      <c r="H116" s="10">
        <v>3</v>
      </c>
      <c r="I116" s="10">
        <v>3</v>
      </c>
      <c r="J116" s="10">
        <v>3</v>
      </c>
      <c r="K116" s="10">
        <v>3</v>
      </c>
      <c r="L116" s="10">
        <v>3</v>
      </c>
      <c r="M116" s="10">
        <v>4</v>
      </c>
      <c r="N116" s="10">
        <v>5</v>
      </c>
      <c r="O116" s="10">
        <v>5</v>
      </c>
      <c r="P116" s="10">
        <v>7</v>
      </c>
      <c r="Q116" s="10">
        <v>9</v>
      </c>
      <c r="R116" s="10">
        <v>9</v>
      </c>
      <c r="S116" s="10">
        <v>12</v>
      </c>
      <c r="T116" s="10">
        <v>16</v>
      </c>
      <c r="U116" s="10">
        <v>15</v>
      </c>
      <c r="V116" s="10">
        <v>19</v>
      </c>
      <c r="W116" s="10">
        <v>21</v>
      </c>
      <c r="X116" s="10">
        <v>23</v>
      </c>
      <c r="Y116" s="10">
        <v>40</v>
      </c>
      <c r="Z116" s="10">
        <v>62</v>
      </c>
      <c r="AA116" s="10">
        <v>64</v>
      </c>
      <c r="AB116" s="10">
        <v>64</v>
      </c>
      <c r="AC116" s="10">
        <v>66</v>
      </c>
      <c r="AD116" s="10">
        <v>66</v>
      </c>
    </row>
    <row r="117" spans="1:30" x14ac:dyDescent="0.35">
      <c r="A117" s="31"/>
      <c r="B117" s="1" t="s">
        <v>37</v>
      </c>
      <c r="C117" s="1">
        <v>111</v>
      </c>
      <c r="D117" s="10">
        <v>51079</v>
      </c>
      <c r="E117" s="1">
        <v>0</v>
      </c>
      <c r="F117" s="10">
        <v>0</v>
      </c>
      <c r="G117" s="10">
        <v>1</v>
      </c>
      <c r="H117" s="10">
        <v>1</v>
      </c>
      <c r="I117" s="10">
        <v>1</v>
      </c>
      <c r="J117" s="10">
        <v>1</v>
      </c>
      <c r="K117" s="10">
        <v>1</v>
      </c>
      <c r="L117" s="10">
        <v>1</v>
      </c>
      <c r="M117" s="10">
        <v>1</v>
      </c>
      <c r="N117" s="10">
        <v>1</v>
      </c>
      <c r="O117" s="10">
        <v>2</v>
      </c>
      <c r="P117" s="10">
        <v>3</v>
      </c>
      <c r="Q117" s="10">
        <v>4</v>
      </c>
      <c r="R117" s="10">
        <v>4</v>
      </c>
      <c r="S117" s="10">
        <v>4</v>
      </c>
      <c r="T117" s="10">
        <v>4</v>
      </c>
      <c r="U117" s="10">
        <v>4</v>
      </c>
      <c r="V117" s="10">
        <v>4</v>
      </c>
      <c r="W117" s="10">
        <v>4</v>
      </c>
      <c r="X117" s="10">
        <v>5</v>
      </c>
      <c r="Y117" s="10">
        <v>5</v>
      </c>
      <c r="Z117" s="10">
        <v>5</v>
      </c>
      <c r="AA117" s="10">
        <v>5</v>
      </c>
      <c r="AB117" s="10">
        <v>7</v>
      </c>
      <c r="AC117" s="10">
        <v>8</v>
      </c>
      <c r="AD117" s="10">
        <v>8</v>
      </c>
    </row>
    <row r="118" spans="1:30" x14ac:dyDescent="0.35">
      <c r="A118" s="31"/>
      <c r="B118" s="1" t="s">
        <v>48</v>
      </c>
      <c r="C118" s="1">
        <v>112</v>
      </c>
      <c r="D118" s="10">
        <v>51109</v>
      </c>
      <c r="E118" s="1">
        <v>2</v>
      </c>
      <c r="F118" s="10">
        <v>4</v>
      </c>
      <c r="G118" s="10">
        <v>5</v>
      </c>
      <c r="H118" s="10">
        <v>6</v>
      </c>
      <c r="I118" s="10">
        <v>7</v>
      </c>
      <c r="J118" s="10">
        <v>8</v>
      </c>
      <c r="K118" s="10">
        <v>9</v>
      </c>
      <c r="L118" s="10">
        <v>11</v>
      </c>
      <c r="M118" s="10">
        <v>12</v>
      </c>
      <c r="N118" s="10">
        <v>12</v>
      </c>
      <c r="O118" s="10">
        <v>13</v>
      </c>
      <c r="P118" s="10">
        <v>14</v>
      </c>
      <c r="Q118" s="10">
        <v>14</v>
      </c>
      <c r="R118" s="10">
        <v>14</v>
      </c>
      <c r="S118" s="10">
        <v>16</v>
      </c>
      <c r="T118" s="10">
        <v>17</v>
      </c>
      <c r="U118" s="10">
        <v>20</v>
      </c>
      <c r="V118" s="10">
        <v>25</v>
      </c>
      <c r="W118" s="10">
        <v>25</v>
      </c>
      <c r="X118" s="10">
        <v>27</v>
      </c>
      <c r="Y118" s="10">
        <v>27</v>
      </c>
      <c r="Z118" s="10">
        <v>29</v>
      </c>
      <c r="AA118" s="10">
        <v>30</v>
      </c>
      <c r="AB118" s="10">
        <v>33</v>
      </c>
      <c r="AC118" s="10">
        <v>33</v>
      </c>
      <c r="AD118" s="10">
        <v>33</v>
      </c>
    </row>
    <row r="119" spans="1:30" x14ac:dyDescent="0.35">
      <c r="A119" s="31"/>
      <c r="B119" s="1" t="s">
        <v>116</v>
      </c>
      <c r="C119" s="1">
        <v>113</v>
      </c>
      <c r="D119" s="10">
        <v>51125</v>
      </c>
      <c r="E119" s="1">
        <v>0</v>
      </c>
      <c r="F119" s="10">
        <v>1</v>
      </c>
      <c r="G119" s="10">
        <v>1</v>
      </c>
      <c r="H119" s="10">
        <v>2</v>
      </c>
      <c r="I119" s="10">
        <v>2</v>
      </c>
      <c r="J119" s="10">
        <v>2</v>
      </c>
      <c r="K119" s="10">
        <v>2</v>
      </c>
      <c r="L119" s="10">
        <v>2</v>
      </c>
      <c r="M119" s="10">
        <v>2</v>
      </c>
      <c r="N119" s="10">
        <v>2</v>
      </c>
      <c r="O119" s="10">
        <v>2</v>
      </c>
      <c r="P119" s="10">
        <v>2</v>
      </c>
      <c r="Q119" s="10">
        <v>2</v>
      </c>
      <c r="R119" s="10">
        <v>2</v>
      </c>
      <c r="S119" s="10">
        <v>3</v>
      </c>
      <c r="T119" s="10">
        <v>3</v>
      </c>
      <c r="U119" s="10">
        <v>4</v>
      </c>
      <c r="V119" s="10">
        <v>4</v>
      </c>
      <c r="W119" s="10">
        <v>5</v>
      </c>
      <c r="X119" s="10">
        <v>5</v>
      </c>
      <c r="Y119" s="10">
        <v>5</v>
      </c>
      <c r="Z119" s="10">
        <v>5</v>
      </c>
      <c r="AA119" s="10">
        <v>5</v>
      </c>
      <c r="AB119" s="10">
        <v>5</v>
      </c>
      <c r="AC119" s="10">
        <v>5</v>
      </c>
      <c r="AD119" s="10">
        <v>5</v>
      </c>
    </row>
    <row r="120" spans="1:30" x14ac:dyDescent="0.35">
      <c r="A120" s="32"/>
      <c r="B120" s="1" t="s">
        <v>134</v>
      </c>
      <c r="C120" s="1">
        <v>114</v>
      </c>
      <c r="D120" s="10">
        <v>51540</v>
      </c>
      <c r="E120" s="1">
        <v>5</v>
      </c>
      <c r="F120" s="10">
        <v>9</v>
      </c>
      <c r="G120" s="10">
        <v>11</v>
      </c>
      <c r="H120" s="10">
        <v>12</v>
      </c>
      <c r="I120" s="10">
        <v>12</v>
      </c>
      <c r="J120" s="10">
        <v>13</v>
      </c>
      <c r="K120" s="10">
        <v>14</v>
      </c>
      <c r="L120" s="10">
        <v>16</v>
      </c>
      <c r="M120" s="10">
        <v>17</v>
      </c>
      <c r="N120" s="10">
        <v>17</v>
      </c>
      <c r="O120" s="10">
        <v>21</v>
      </c>
      <c r="P120" s="10">
        <v>23</v>
      </c>
      <c r="Q120" s="10">
        <v>22</v>
      </c>
      <c r="R120" s="10">
        <v>23</v>
      </c>
      <c r="S120" s="10">
        <v>23</v>
      </c>
      <c r="T120" s="10">
        <v>27</v>
      </c>
      <c r="U120" s="10">
        <v>28</v>
      </c>
      <c r="V120" s="10">
        <v>31</v>
      </c>
      <c r="W120" s="10">
        <v>31</v>
      </c>
      <c r="X120" s="10">
        <v>33</v>
      </c>
      <c r="Y120" s="10">
        <v>36</v>
      </c>
      <c r="Z120" s="10">
        <v>38</v>
      </c>
      <c r="AA120" s="10">
        <v>38</v>
      </c>
      <c r="AB120" s="10">
        <v>40</v>
      </c>
      <c r="AC120" s="10">
        <v>41</v>
      </c>
      <c r="AD120" s="10">
        <v>41</v>
      </c>
    </row>
    <row r="121" spans="1:30" x14ac:dyDescent="0.35">
      <c r="A121" s="33" t="s">
        <v>35</v>
      </c>
      <c r="B121" s="1" t="s">
        <v>34</v>
      </c>
      <c r="C121" s="1">
        <v>115</v>
      </c>
      <c r="D121" s="10">
        <v>51057</v>
      </c>
      <c r="E121" s="1">
        <v>0</v>
      </c>
      <c r="F121" s="10">
        <v>0</v>
      </c>
      <c r="G121" s="10">
        <v>0</v>
      </c>
      <c r="H121" s="10">
        <v>0</v>
      </c>
      <c r="I121" s="10">
        <v>0</v>
      </c>
      <c r="J121" s="10">
        <v>0</v>
      </c>
      <c r="K121" s="10">
        <v>0</v>
      </c>
      <c r="L121" s="10">
        <v>0</v>
      </c>
      <c r="M121" s="10">
        <v>0</v>
      </c>
      <c r="N121" s="10">
        <v>0</v>
      </c>
      <c r="O121" s="10">
        <v>0</v>
      </c>
      <c r="P121" s="10">
        <v>0</v>
      </c>
      <c r="Q121" s="10">
        <v>0</v>
      </c>
      <c r="R121" s="10">
        <v>0</v>
      </c>
      <c r="S121" s="10">
        <v>0</v>
      </c>
      <c r="T121" s="10">
        <v>0</v>
      </c>
      <c r="U121" s="10">
        <v>0</v>
      </c>
      <c r="V121" s="10">
        <v>0</v>
      </c>
      <c r="W121" s="10">
        <v>0</v>
      </c>
      <c r="X121" s="10">
        <v>0</v>
      </c>
      <c r="Y121" s="10">
        <v>0</v>
      </c>
      <c r="Z121" s="10">
        <v>0</v>
      </c>
      <c r="AA121" s="10">
        <v>2</v>
      </c>
      <c r="AB121" s="10">
        <v>2</v>
      </c>
      <c r="AC121" s="10">
        <v>2</v>
      </c>
      <c r="AD121" s="10">
        <v>2</v>
      </c>
    </row>
    <row r="122" spans="1:30" x14ac:dyDescent="0.35">
      <c r="A122" s="34"/>
      <c r="B122" s="1" t="s">
        <v>106</v>
      </c>
      <c r="C122" s="1">
        <v>116</v>
      </c>
      <c r="D122" s="10">
        <v>51073</v>
      </c>
      <c r="E122" s="1">
        <v>2</v>
      </c>
      <c r="F122" s="10">
        <v>2</v>
      </c>
      <c r="G122" s="10">
        <v>3</v>
      </c>
      <c r="H122" s="10">
        <v>6</v>
      </c>
      <c r="I122" s="10">
        <v>6</v>
      </c>
      <c r="J122" s="10">
        <v>7</v>
      </c>
      <c r="K122" s="10">
        <v>7</v>
      </c>
      <c r="L122" s="10">
        <v>8</v>
      </c>
      <c r="M122" s="10">
        <v>8</v>
      </c>
      <c r="N122" s="10">
        <v>8</v>
      </c>
      <c r="O122" s="10">
        <v>9</v>
      </c>
      <c r="P122" s="10">
        <v>10</v>
      </c>
      <c r="Q122" s="10">
        <v>12</v>
      </c>
      <c r="R122" s="10">
        <v>15</v>
      </c>
      <c r="S122" s="10">
        <v>16</v>
      </c>
      <c r="T122" s="10">
        <v>16</v>
      </c>
      <c r="U122" s="10">
        <v>18</v>
      </c>
      <c r="V122" s="10">
        <v>20</v>
      </c>
      <c r="W122" s="10">
        <v>20</v>
      </c>
      <c r="X122" s="10">
        <v>20</v>
      </c>
      <c r="Y122" s="10">
        <v>20</v>
      </c>
      <c r="Z122" s="10">
        <v>20</v>
      </c>
      <c r="AA122" s="10">
        <v>20</v>
      </c>
      <c r="AB122" s="10">
        <v>20</v>
      </c>
      <c r="AC122" s="10">
        <v>21</v>
      </c>
      <c r="AD122" s="10">
        <v>21</v>
      </c>
    </row>
    <row r="123" spans="1:30" x14ac:dyDescent="0.35">
      <c r="A123" s="34"/>
      <c r="B123" s="1" t="s">
        <v>45</v>
      </c>
      <c r="C123" s="1">
        <v>117</v>
      </c>
      <c r="D123" s="10">
        <v>51097</v>
      </c>
      <c r="E123" s="1">
        <v>0</v>
      </c>
      <c r="F123" s="10">
        <v>0</v>
      </c>
      <c r="G123" s="10">
        <v>0</v>
      </c>
      <c r="H123" s="10">
        <v>0</v>
      </c>
      <c r="I123" s="10">
        <v>0</v>
      </c>
      <c r="J123" s="10">
        <v>0</v>
      </c>
      <c r="K123" s="10">
        <v>1</v>
      </c>
      <c r="L123" s="10">
        <v>1</v>
      </c>
      <c r="M123" s="10">
        <v>1</v>
      </c>
      <c r="N123" s="10">
        <v>1</v>
      </c>
      <c r="O123" s="10">
        <v>1</v>
      </c>
      <c r="P123" s="10">
        <v>1</v>
      </c>
      <c r="Q123" s="10">
        <v>1</v>
      </c>
      <c r="R123" s="10">
        <v>1</v>
      </c>
      <c r="S123" s="10">
        <v>1</v>
      </c>
      <c r="T123" s="10">
        <v>2</v>
      </c>
      <c r="U123" s="10">
        <v>2</v>
      </c>
      <c r="V123" s="10">
        <v>2</v>
      </c>
      <c r="W123" s="10">
        <v>2</v>
      </c>
      <c r="X123" s="10">
        <v>2</v>
      </c>
      <c r="Y123" s="10">
        <v>2</v>
      </c>
      <c r="Z123" s="10">
        <v>2</v>
      </c>
      <c r="AA123" s="10">
        <v>2</v>
      </c>
      <c r="AB123" s="10">
        <v>2</v>
      </c>
      <c r="AC123" s="10">
        <v>2</v>
      </c>
      <c r="AD123" s="10">
        <v>2</v>
      </c>
    </row>
    <row r="124" spans="1:30" x14ac:dyDescent="0.35">
      <c r="A124" s="34"/>
      <c r="B124" s="1" t="s">
        <v>111</v>
      </c>
      <c r="C124" s="1">
        <v>118</v>
      </c>
      <c r="D124" s="10">
        <v>51101</v>
      </c>
      <c r="E124" s="1">
        <v>0</v>
      </c>
      <c r="F124" s="10">
        <v>0</v>
      </c>
      <c r="G124" s="10">
        <v>0</v>
      </c>
      <c r="H124" s="10">
        <v>0</v>
      </c>
      <c r="I124" s="10">
        <v>0</v>
      </c>
      <c r="J124" s="10">
        <v>1</v>
      </c>
      <c r="K124" s="10">
        <v>1</v>
      </c>
      <c r="L124" s="10">
        <v>1</v>
      </c>
      <c r="M124" s="10">
        <v>1</v>
      </c>
      <c r="N124" s="10">
        <v>1</v>
      </c>
      <c r="O124" s="10">
        <v>1</v>
      </c>
      <c r="P124" s="10">
        <v>2</v>
      </c>
      <c r="Q124" s="10">
        <v>2</v>
      </c>
      <c r="R124" s="10">
        <v>2</v>
      </c>
      <c r="S124" s="10">
        <v>2</v>
      </c>
      <c r="T124" s="10">
        <v>2</v>
      </c>
      <c r="U124" s="10">
        <v>2</v>
      </c>
      <c r="V124" s="10">
        <v>2</v>
      </c>
      <c r="W124" s="10">
        <v>2</v>
      </c>
      <c r="X124" s="10">
        <v>2</v>
      </c>
      <c r="Y124" s="10">
        <v>2</v>
      </c>
      <c r="Z124" s="10">
        <v>2</v>
      </c>
      <c r="AA124" s="10">
        <v>2</v>
      </c>
      <c r="AB124" s="10">
        <v>2</v>
      </c>
      <c r="AC124" s="10">
        <v>2</v>
      </c>
      <c r="AD124" s="10">
        <v>2</v>
      </c>
    </row>
    <row r="125" spans="1:30" x14ac:dyDescent="0.35">
      <c r="A125" s="34"/>
      <c r="B125" s="1" t="s">
        <v>112</v>
      </c>
      <c r="C125" s="1">
        <v>119</v>
      </c>
      <c r="D125" s="10">
        <v>51103</v>
      </c>
      <c r="E125" s="1">
        <v>0</v>
      </c>
      <c r="F125" s="10">
        <v>0</v>
      </c>
      <c r="G125" s="10">
        <v>0</v>
      </c>
      <c r="H125" s="10">
        <v>1</v>
      </c>
      <c r="I125" s="10">
        <v>1</v>
      </c>
      <c r="J125" s="10">
        <v>1</v>
      </c>
      <c r="K125" s="10">
        <v>1</v>
      </c>
      <c r="L125" s="10">
        <v>1</v>
      </c>
      <c r="M125" s="10">
        <v>1</v>
      </c>
      <c r="N125" s="10">
        <v>1</v>
      </c>
      <c r="O125" s="10">
        <v>1</v>
      </c>
      <c r="P125" s="10">
        <v>1</v>
      </c>
      <c r="Q125" s="10">
        <v>1</v>
      </c>
      <c r="R125" s="10">
        <v>1</v>
      </c>
      <c r="S125" s="10">
        <v>1</v>
      </c>
      <c r="T125" s="10">
        <v>1</v>
      </c>
      <c r="U125" s="10">
        <v>1</v>
      </c>
      <c r="V125" s="10">
        <v>1</v>
      </c>
      <c r="W125" s="10">
        <v>1</v>
      </c>
      <c r="X125" s="10">
        <v>1</v>
      </c>
      <c r="Y125" s="10">
        <v>1</v>
      </c>
      <c r="Z125" s="10">
        <v>1</v>
      </c>
      <c r="AA125" s="10">
        <v>1</v>
      </c>
      <c r="AB125" s="10">
        <v>1</v>
      </c>
      <c r="AC125" s="10">
        <v>1</v>
      </c>
      <c r="AD125" s="10">
        <v>1</v>
      </c>
    </row>
    <row r="126" spans="1:30" x14ac:dyDescent="0.35">
      <c r="A126" s="34"/>
      <c r="B126" s="1" t="s">
        <v>51</v>
      </c>
      <c r="C126" s="1">
        <v>120</v>
      </c>
      <c r="D126" s="10">
        <v>51115</v>
      </c>
      <c r="E126" s="1">
        <v>0</v>
      </c>
      <c r="F126" s="10">
        <v>1</v>
      </c>
      <c r="G126" s="10">
        <v>1</v>
      </c>
      <c r="H126" s="10">
        <v>2</v>
      </c>
      <c r="I126" s="10">
        <v>2</v>
      </c>
      <c r="J126" s="10">
        <v>2</v>
      </c>
      <c r="K126" s="10">
        <v>2</v>
      </c>
      <c r="L126" s="10">
        <v>2</v>
      </c>
      <c r="M126" s="10">
        <v>2</v>
      </c>
      <c r="N126" s="10">
        <v>2</v>
      </c>
      <c r="O126" s="10">
        <v>2</v>
      </c>
      <c r="P126" s="10">
        <v>2</v>
      </c>
      <c r="Q126" s="10">
        <v>2</v>
      </c>
      <c r="R126" s="10">
        <v>2</v>
      </c>
      <c r="S126" s="10">
        <v>2</v>
      </c>
      <c r="T126" s="10">
        <v>2</v>
      </c>
      <c r="U126" s="10">
        <v>2</v>
      </c>
      <c r="V126" s="10">
        <v>2</v>
      </c>
      <c r="W126" s="10">
        <v>2</v>
      </c>
      <c r="X126" s="10">
        <v>3</v>
      </c>
      <c r="Y126" s="10">
        <v>3</v>
      </c>
      <c r="Z126" s="10">
        <v>3</v>
      </c>
      <c r="AA126" s="10">
        <v>3</v>
      </c>
      <c r="AB126" s="10">
        <v>3</v>
      </c>
      <c r="AC126" s="10">
        <v>3</v>
      </c>
      <c r="AD126" s="10">
        <v>3</v>
      </c>
    </row>
    <row r="127" spans="1:30" x14ac:dyDescent="0.35">
      <c r="A127" s="34"/>
      <c r="B127" s="1" t="s">
        <v>52</v>
      </c>
      <c r="C127" s="1">
        <v>121</v>
      </c>
      <c r="D127" s="10">
        <v>51119</v>
      </c>
      <c r="E127" s="1">
        <v>0</v>
      </c>
      <c r="F127" s="10">
        <v>0</v>
      </c>
      <c r="G127" s="10">
        <v>0</v>
      </c>
      <c r="H127" s="10">
        <v>0</v>
      </c>
      <c r="I127" s="10">
        <v>0</v>
      </c>
      <c r="J127" s="10">
        <v>0</v>
      </c>
      <c r="K127" s="10">
        <v>0</v>
      </c>
      <c r="L127" s="10">
        <v>0</v>
      </c>
      <c r="M127" s="10">
        <v>0</v>
      </c>
      <c r="N127" s="10">
        <v>0</v>
      </c>
      <c r="O127" s="10">
        <v>0</v>
      </c>
      <c r="P127" s="10">
        <v>0</v>
      </c>
      <c r="Q127" s="10">
        <v>0</v>
      </c>
      <c r="R127" s="10">
        <v>0</v>
      </c>
      <c r="S127" s="10">
        <v>0</v>
      </c>
      <c r="T127" s="10">
        <v>2</v>
      </c>
      <c r="U127" s="10">
        <v>3</v>
      </c>
      <c r="V127" s="10">
        <v>3</v>
      </c>
      <c r="W127" s="10">
        <v>3</v>
      </c>
      <c r="X127" s="10">
        <v>3</v>
      </c>
      <c r="Y127" s="10">
        <v>3</v>
      </c>
      <c r="Z127" s="10">
        <v>3</v>
      </c>
      <c r="AA127" s="10">
        <v>3</v>
      </c>
      <c r="AB127" s="10">
        <v>3</v>
      </c>
      <c r="AC127" s="10">
        <v>3</v>
      </c>
      <c r="AD127" s="10">
        <v>3</v>
      </c>
    </row>
    <row r="128" spans="1:30" x14ac:dyDescent="0.35">
      <c r="A128" s="34"/>
      <c r="B128" s="1" t="s">
        <v>56</v>
      </c>
      <c r="C128" s="1">
        <v>122</v>
      </c>
      <c r="D128" s="10">
        <v>51133</v>
      </c>
      <c r="E128" s="1">
        <v>0</v>
      </c>
      <c r="F128" s="10">
        <v>0</v>
      </c>
      <c r="G128" s="10">
        <v>0</v>
      </c>
      <c r="H128" s="10">
        <v>2</v>
      </c>
      <c r="I128" s="10">
        <v>2</v>
      </c>
      <c r="J128" s="10">
        <v>2</v>
      </c>
      <c r="K128" s="10">
        <v>3</v>
      </c>
      <c r="L128" s="10">
        <v>3</v>
      </c>
      <c r="M128" s="10">
        <v>3</v>
      </c>
      <c r="N128" s="10">
        <v>3</v>
      </c>
      <c r="O128" s="10">
        <v>3</v>
      </c>
      <c r="P128" s="10">
        <v>3</v>
      </c>
      <c r="Q128" s="10">
        <v>3</v>
      </c>
      <c r="R128" s="10">
        <v>3</v>
      </c>
      <c r="S128" s="10">
        <v>3</v>
      </c>
      <c r="T128" s="10">
        <v>3</v>
      </c>
      <c r="U128" s="10">
        <v>3</v>
      </c>
      <c r="V128" s="10">
        <v>4</v>
      </c>
      <c r="W128" s="10">
        <v>4</v>
      </c>
      <c r="X128" s="10">
        <v>4</v>
      </c>
      <c r="Y128" s="10">
        <v>4</v>
      </c>
      <c r="Z128" s="10">
        <v>4</v>
      </c>
      <c r="AA128" s="10">
        <v>5</v>
      </c>
      <c r="AB128" s="10">
        <v>5</v>
      </c>
      <c r="AC128" s="10">
        <v>5</v>
      </c>
      <c r="AD128" s="10">
        <v>5</v>
      </c>
    </row>
    <row r="129" spans="1:30" x14ac:dyDescent="0.35">
      <c r="A129" s="34"/>
      <c r="B129" s="1" t="s">
        <v>121</v>
      </c>
      <c r="C129" s="1">
        <v>123</v>
      </c>
      <c r="D129" s="10">
        <v>51159</v>
      </c>
      <c r="E129" s="1">
        <v>0</v>
      </c>
      <c r="F129" s="10">
        <v>0</v>
      </c>
      <c r="G129" s="10">
        <v>0</v>
      </c>
      <c r="H129" s="10">
        <v>0</v>
      </c>
      <c r="I129" s="10">
        <v>0</v>
      </c>
      <c r="J129" s="10">
        <v>0</v>
      </c>
      <c r="K129" s="10">
        <v>0</v>
      </c>
      <c r="L129" s="10">
        <v>0</v>
      </c>
      <c r="M129" s="10">
        <v>0</v>
      </c>
      <c r="N129" s="10">
        <v>1</v>
      </c>
      <c r="O129" s="10">
        <v>0</v>
      </c>
      <c r="P129" s="10">
        <v>1</v>
      </c>
      <c r="Q129" s="10">
        <v>1</v>
      </c>
      <c r="R129" s="10">
        <v>2</v>
      </c>
      <c r="S129" s="10">
        <v>2</v>
      </c>
      <c r="T129" s="10">
        <v>3</v>
      </c>
      <c r="U129" s="10">
        <v>5</v>
      </c>
      <c r="V129" s="10">
        <v>5</v>
      </c>
      <c r="W129" s="10">
        <v>5</v>
      </c>
      <c r="X129" s="10">
        <v>5</v>
      </c>
      <c r="Y129" s="10">
        <v>7</v>
      </c>
      <c r="Z129" s="10">
        <v>7</v>
      </c>
      <c r="AA129" s="10">
        <v>7</v>
      </c>
      <c r="AB129" s="10">
        <v>8</v>
      </c>
      <c r="AC129" s="10">
        <v>8</v>
      </c>
      <c r="AD129" s="10">
        <v>9</v>
      </c>
    </row>
    <row r="130" spans="1:30" x14ac:dyDescent="0.35">
      <c r="A130" s="35"/>
      <c r="B130" s="1" t="s">
        <v>72</v>
      </c>
      <c r="C130" s="1">
        <v>124</v>
      </c>
      <c r="D130" s="10">
        <v>51193</v>
      </c>
      <c r="E130" s="1">
        <v>0</v>
      </c>
      <c r="F130" s="10">
        <v>0</v>
      </c>
      <c r="G130" s="10">
        <v>0</v>
      </c>
      <c r="H130" s="10">
        <v>0</v>
      </c>
      <c r="I130" s="10">
        <v>0</v>
      </c>
      <c r="J130" s="10">
        <v>0</v>
      </c>
      <c r="K130" s="10">
        <v>0</v>
      </c>
      <c r="L130" s="10">
        <v>0</v>
      </c>
      <c r="M130" s="10">
        <v>0</v>
      </c>
      <c r="N130" s="10">
        <v>1</v>
      </c>
      <c r="O130" s="10">
        <v>2</v>
      </c>
      <c r="P130" s="10">
        <v>2</v>
      </c>
      <c r="Q130" s="10">
        <v>3</v>
      </c>
      <c r="R130" s="10">
        <v>3</v>
      </c>
      <c r="S130" s="10">
        <v>5</v>
      </c>
      <c r="T130" s="10">
        <v>5</v>
      </c>
      <c r="U130" s="10">
        <v>8</v>
      </c>
      <c r="V130" s="10">
        <v>8</v>
      </c>
      <c r="W130" s="10">
        <v>8</v>
      </c>
      <c r="X130" s="10">
        <v>8</v>
      </c>
      <c r="Y130" s="10">
        <v>8</v>
      </c>
      <c r="Z130" s="10">
        <v>8</v>
      </c>
      <c r="AA130" s="10">
        <v>9</v>
      </c>
      <c r="AB130" s="10">
        <v>9</v>
      </c>
      <c r="AC130" s="10">
        <v>10</v>
      </c>
      <c r="AD130" s="10">
        <v>10</v>
      </c>
    </row>
    <row r="131" spans="1:30" x14ac:dyDescent="0.35">
      <c r="A131" s="6" t="s">
        <v>156</v>
      </c>
      <c r="B131" s="1" t="s">
        <v>156</v>
      </c>
      <c r="C131" s="1">
        <v>125</v>
      </c>
      <c r="D131" s="10">
        <v>51810</v>
      </c>
      <c r="E131" s="1">
        <v>17</v>
      </c>
      <c r="F131" s="10">
        <v>26</v>
      </c>
      <c r="G131" s="10">
        <v>29</v>
      </c>
      <c r="H131" s="10">
        <v>35</v>
      </c>
      <c r="I131" s="10">
        <v>49</v>
      </c>
      <c r="J131" s="10">
        <v>52</v>
      </c>
      <c r="K131" s="10">
        <v>65</v>
      </c>
      <c r="L131" s="10">
        <v>88</v>
      </c>
      <c r="M131" s="10">
        <v>111</v>
      </c>
      <c r="N131" s="10">
        <v>128</v>
      </c>
      <c r="O131" s="10">
        <v>160</v>
      </c>
      <c r="P131" s="10">
        <v>170</v>
      </c>
      <c r="Q131" s="10">
        <v>178</v>
      </c>
      <c r="R131" s="10">
        <v>200</v>
      </c>
      <c r="S131" s="10">
        <v>207</v>
      </c>
      <c r="T131" s="10">
        <v>219</v>
      </c>
      <c r="U131" s="10">
        <v>224</v>
      </c>
      <c r="V131" s="10">
        <v>236</v>
      </c>
      <c r="W131" s="10">
        <v>243</v>
      </c>
      <c r="X131" s="10">
        <v>251</v>
      </c>
      <c r="Y131" s="10">
        <v>252</v>
      </c>
      <c r="Z131" s="10">
        <v>256</v>
      </c>
      <c r="AA131" s="10">
        <v>258</v>
      </c>
      <c r="AB131" s="10">
        <v>265</v>
      </c>
      <c r="AC131" s="10">
        <v>271</v>
      </c>
      <c r="AD131" s="10">
        <v>273</v>
      </c>
    </row>
    <row r="132" spans="1:30" x14ac:dyDescent="0.35">
      <c r="A132" s="33" t="s">
        <v>58</v>
      </c>
      <c r="B132" s="1" t="s">
        <v>103</v>
      </c>
      <c r="C132" s="1">
        <v>126</v>
      </c>
      <c r="D132" s="10">
        <v>51067</v>
      </c>
      <c r="E132" s="1">
        <v>1</v>
      </c>
      <c r="F132" s="10">
        <v>1</v>
      </c>
      <c r="G132" s="10">
        <v>1</v>
      </c>
      <c r="H132" s="10">
        <v>1</v>
      </c>
      <c r="I132" s="10">
        <v>5</v>
      </c>
      <c r="J132" s="10">
        <v>5</v>
      </c>
      <c r="K132" s="10">
        <v>5</v>
      </c>
      <c r="L132" s="10">
        <v>5</v>
      </c>
      <c r="M132" s="10">
        <v>6</v>
      </c>
      <c r="N132" s="10">
        <v>9</v>
      </c>
      <c r="O132" s="10">
        <v>10</v>
      </c>
      <c r="P132" s="10">
        <v>10</v>
      </c>
      <c r="Q132" s="10">
        <v>10</v>
      </c>
      <c r="R132" s="10">
        <v>11</v>
      </c>
      <c r="S132" s="10">
        <v>12</v>
      </c>
      <c r="T132" s="10">
        <v>13</v>
      </c>
      <c r="U132" s="10">
        <v>13</v>
      </c>
      <c r="V132" s="10">
        <v>14</v>
      </c>
      <c r="W132" s="10">
        <v>14</v>
      </c>
      <c r="X132" s="10">
        <v>14</v>
      </c>
      <c r="Y132" s="10">
        <v>15</v>
      </c>
      <c r="Z132" s="10">
        <v>15</v>
      </c>
      <c r="AA132" s="10">
        <v>15</v>
      </c>
      <c r="AB132" s="10">
        <v>15</v>
      </c>
      <c r="AC132" s="10">
        <v>15</v>
      </c>
      <c r="AD132" s="10">
        <v>15</v>
      </c>
    </row>
    <row r="133" spans="1:30" x14ac:dyDescent="0.35">
      <c r="A133" s="34"/>
      <c r="B133" s="1" t="s">
        <v>108</v>
      </c>
      <c r="C133" s="1">
        <v>127</v>
      </c>
      <c r="D133" s="10">
        <v>51089</v>
      </c>
      <c r="E133" s="1">
        <v>0</v>
      </c>
      <c r="F133" s="10">
        <v>0</v>
      </c>
      <c r="G133" s="10">
        <v>0</v>
      </c>
      <c r="H133" s="10">
        <v>0</v>
      </c>
      <c r="I133" s="10">
        <v>0</v>
      </c>
      <c r="J133" s="10">
        <v>1</v>
      </c>
      <c r="K133" s="10">
        <v>1</v>
      </c>
      <c r="L133" s="10">
        <v>2</v>
      </c>
      <c r="M133" s="10">
        <v>2</v>
      </c>
      <c r="N133" s="10">
        <v>3</v>
      </c>
      <c r="O133" s="10">
        <v>3</v>
      </c>
      <c r="P133" s="10">
        <v>3</v>
      </c>
      <c r="Q133" s="10">
        <v>3</v>
      </c>
      <c r="R133" s="10">
        <v>4</v>
      </c>
      <c r="S133" s="10">
        <v>4</v>
      </c>
      <c r="T133" s="10">
        <v>5</v>
      </c>
      <c r="U133" s="10">
        <v>5</v>
      </c>
      <c r="V133" s="10">
        <v>8</v>
      </c>
      <c r="W133" s="10">
        <v>8</v>
      </c>
      <c r="X133" s="10">
        <v>8</v>
      </c>
      <c r="Y133" s="10">
        <v>8</v>
      </c>
      <c r="Z133" s="10">
        <v>8</v>
      </c>
      <c r="AA133" s="10">
        <v>8</v>
      </c>
      <c r="AB133" s="10">
        <v>10</v>
      </c>
      <c r="AC133" s="10">
        <v>10</v>
      </c>
      <c r="AD133" s="10">
        <v>10</v>
      </c>
    </row>
    <row r="134" spans="1:30" x14ac:dyDescent="0.35">
      <c r="A134" s="34"/>
      <c r="B134" s="1" t="s">
        <v>57</v>
      </c>
      <c r="C134" s="1">
        <v>128</v>
      </c>
      <c r="D134" s="10">
        <v>51141</v>
      </c>
      <c r="E134" s="1">
        <v>0</v>
      </c>
      <c r="F134" s="10">
        <v>0</v>
      </c>
      <c r="G134" s="10">
        <v>0</v>
      </c>
      <c r="H134" s="10">
        <v>0</v>
      </c>
      <c r="I134" s="10">
        <v>0</v>
      </c>
      <c r="J134" s="10">
        <v>0</v>
      </c>
      <c r="K134" s="10">
        <v>0</v>
      </c>
      <c r="L134" s="10">
        <v>0</v>
      </c>
      <c r="M134" s="10">
        <v>0</v>
      </c>
      <c r="N134" s="10">
        <v>0</v>
      </c>
      <c r="O134" s="10">
        <v>0</v>
      </c>
      <c r="P134" s="10">
        <v>0</v>
      </c>
      <c r="Q134" s="10">
        <v>0</v>
      </c>
      <c r="R134" s="10">
        <v>0</v>
      </c>
      <c r="S134" s="10">
        <v>0</v>
      </c>
      <c r="T134" s="10">
        <v>0</v>
      </c>
      <c r="U134" s="10">
        <v>0</v>
      </c>
      <c r="V134" s="10">
        <v>0</v>
      </c>
      <c r="W134" s="10">
        <v>0</v>
      </c>
      <c r="X134" s="10">
        <v>0</v>
      </c>
      <c r="Y134" s="10">
        <v>0</v>
      </c>
      <c r="Z134" s="10">
        <v>0</v>
      </c>
      <c r="AA134" s="10">
        <v>0</v>
      </c>
      <c r="AB134" s="10">
        <v>0</v>
      </c>
      <c r="AC134" s="10">
        <v>0</v>
      </c>
      <c r="AD134" s="10">
        <v>0</v>
      </c>
    </row>
    <row r="135" spans="1:30" x14ac:dyDescent="0.35">
      <c r="A135" s="35"/>
      <c r="B135" s="1" t="s">
        <v>86</v>
      </c>
      <c r="C135" s="1">
        <v>129</v>
      </c>
      <c r="D135" s="10">
        <v>51690</v>
      </c>
      <c r="E135" s="1">
        <v>0</v>
      </c>
      <c r="F135" s="10">
        <v>0</v>
      </c>
      <c r="G135" s="10">
        <v>0</v>
      </c>
      <c r="H135" s="10">
        <v>0</v>
      </c>
      <c r="I135" s="10">
        <v>0</v>
      </c>
      <c r="J135" s="10">
        <v>0</v>
      </c>
      <c r="K135" s="10">
        <v>0</v>
      </c>
      <c r="L135" s="10">
        <v>0</v>
      </c>
      <c r="M135" s="10">
        <v>0</v>
      </c>
      <c r="N135" s="10">
        <v>0</v>
      </c>
      <c r="O135" s="10">
        <v>0</v>
      </c>
      <c r="P135" s="10">
        <v>0</v>
      </c>
      <c r="Q135" s="10">
        <v>0</v>
      </c>
      <c r="R135" s="10">
        <v>0</v>
      </c>
      <c r="S135" s="10">
        <v>0</v>
      </c>
      <c r="T135" s="10">
        <v>0</v>
      </c>
      <c r="U135" s="10">
        <v>0</v>
      </c>
      <c r="V135" s="10">
        <v>0</v>
      </c>
      <c r="W135" s="10">
        <v>0</v>
      </c>
      <c r="X135" s="10">
        <v>0</v>
      </c>
      <c r="Y135" s="10">
        <v>0</v>
      </c>
      <c r="Z135" s="10">
        <v>0</v>
      </c>
      <c r="AA135" s="10">
        <v>0</v>
      </c>
      <c r="AB135" s="10">
        <v>0</v>
      </c>
      <c r="AC135" s="10">
        <v>0</v>
      </c>
      <c r="AD135" s="10">
        <v>0</v>
      </c>
    </row>
    <row r="136" spans="1:30" x14ac:dyDescent="0.35">
      <c r="A136" s="30" t="s">
        <v>44</v>
      </c>
      <c r="B136" s="1" t="s">
        <v>43</v>
      </c>
      <c r="C136" s="1">
        <v>130</v>
      </c>
      <c r="D136" s="10">
        <v>51093</v>
      </c>
      <c r="E136" s="1">
        <v>2</v>
      </c>
      <c r="F136" s="10">
        <v>2</v>
      </c>
      <c r="G136" s="10">
        <v>2</v>
      </c>
      <c r="H136" s="10">
        <v>3</v>
      </c>
      <c r="I136" s="10">
        <v>3</v>
      </c>
      <c r="J136" s="10">
        <v>3</v>
      </c>
      <c r="K136" s="10">
        <v>4</v>
      </c>
      <c r="L136" s="10">
        <v>5</v>
      </c>
      <c r="M136" s="10">
        <v>8</v>
      </c>
      <c r="N136" s="10">
        <v>11</v>
      </c>
      <c r="O136" s="10">
        <v>18</v>
      </c>
      <c r="P136" s="10">
        <v>18</v>
      </c>
      <c r="Q136" s="10">
        <v>22</v>
      </c>
      <c r="R136" s="10">
        <v>23</v>
      </c>
      <c r="S136" s="10">
        <v>23</v>
      </c>
      <c r="T136" s="10">
        <v>24</v>
      </c>
      <c r="U136" s="10">
        <v>24</v>
      </c>
      <c r="V136" s="10">
        <v>28</v>
      </c>
      <c r="W136" s="10">
        <v>31</v>
      </c>
      <c r="X136" s="10">
        <v>33</v>
      </c>
      <c r="Y136" s="10">
        <v>60</v>
      </c>
      <c r="Z136" s="10">
        <v>60</v>
      </c>
      <c r="AA136" s="10">
        <v>63</v>
      </c>
      <c r="AB136" s="10">
        <v>69</v>
      </c>
      <c r="AC136" s="10">
        <v>83</v>
      </c>
      <c r="AD136" s="10">
        <v>86</v>
      </c>
    </row>
    <row r="137" spans="1:30" x14ac:dyDescent="0.35">
      <c r="A137" s="31"/>
      <c r="B137" s="1" t="s">
        <v>126</v>
      </c>
      <c r="C137" s="1">
        <v>131</v>
      </c>
      <c r="D137" s="10">
        <v>51175</v>
      </c>
      <c r="E137" s="1">
        <v>0</v>
      </c>
      <c r="F137" s="10">
        <v>0</v>
      </c>
      <c r="G137" s="10">
        <v>1</v>
      </c>
      <c r="H137" s="10">
        <v>1</v>
      </c>
      <c r="I137" s="10">
        <v>1</v>
      </c>
      <c r="J137" s="10">
        <v>1</v>
      </c>
      <c r="K137" s="10">
        <v>1</v>
      </c>
      <c r="L137" s="10">
        <v>1</v>
      </c>
      <c r="M137" s="10">
        <v>2</v>
      </c>
      <c r="N137" s="10">
        <v>4</v>
      </c>
      <c r="O137" s="10">
        <v>5</v>
      </c>
      <c r="P137" s="10">
        <v>5</v>
      </c>
      <c r="Q137" s="10">
        <v>5</v>
      </c>
      <c r="R137" s="10">
        <v>5</v>
      </c>
      <c r="S137" s="10">
        <v>5</v>
      </c>
      <c r="T137" s="10">
        <v>5</v>
      </c>
      <c r="U137" s="10">
        <v>5</v>
      </c>
      <c r="V137" s="10">
        <v>5</v>
      </c>
      <c r="W137" s="10">
        <v>5</v>
      </c>
      <c r="X137" s="10">
        <v>5</v>
      </c>
      <c r="Y137" s="10">
        <v>6</v>
      </c>
      <c r="Z137" s="10">
        <v>6</v>
      </c>
      <c r="AA137" s="10">
        <v>6</v>
      </c>
      <c r="AB137" s="10">
        <v>7</v>
      </c>
      <c r="AC137" s="10">
        <v>9</v>
      </c>
      <c r="AD137" s="10">
        <v>16</v>
      </c>
    </row>
    <row r="138" spans="1:30" x14ac:dyDescent="0.35">
      <c r="A138" s="31"/>
      <c r="B138" s="1" t="s">
        <v>82</v>
      </c>
      <c r="C138" s="1">
        <v>132</v>
      </c>
      <c r="D138" s="10">
        <v>51620</v>
      </c>
      <c r="E138" s="1">
        <v>0</v>
      </c>
      <c r="F138" s="10">
        <v>0</v>
      </c>
      <c r="G138" s="10">
        <v>0</v>
      </c>
      <c r="H138" s="10">
        <v>0</v>
      </c>
      <c r="I138" s="10">
        <v>0</v>
      </c>
      <c r="J138" s="10">
        <v>0</v>
      </c>
      <c r="K138" s="10">
        <v>1</v>
      </c>
      <c r="L138" s="10">
        <v>1</v>
      </c>
      <c r="M138" s="10">
        <v>1</v>
      </c>
      <c r="N138" s="10">
        <v>3</v>
      </c>
      <c r="O138" s="10">
        <v>4</v>
      </c>
      <c r="P138" s="10">
        <v>4</v>
      </c>
      <c r="Q138" s="10">
        <v>4</v>
      </c>
      <c r="R138" s="10">
        <v>4</v>
      </c>
      <c r="S138" s="10">
        <v>5</v>
      </c>
      <c r="T138" s="10">
        <v>6</v>
      </c>
      <c r="U138" s="10">
        <v>6</v>
      </c>
      <c r="V138" s="10">
        <v>6</v>
      </c>
      <c r="W138" s="10">
        <v>6</v>
      </c>
      <c r="X138" s="10">
        <v>7</v>
      </c>
      <c r="Y138" s="10">
        <v>7</v>
      </c>
      <c r="Z138" s="10">
        <v>7</v>
      </c>
      <c r="AA138" s="10">
        <v>9</v>
      </c>
      <c r="AB138" s="10">
        <v>9</v>
      </c>
      <c r="AC138" s="10">
        <v>12</v>
      </c>
      <c r="AD138" s="10">
        <v>12</v>
      </c>
    </row>
    <row r="139" spans="1:30" x14ac:dyDescent="0.35">
      <c r="A139" s="32"/>
      <c r="B139" s="1" t="s">
        <v>155</v>
      </c>
      <c r="C139" s="1">
        <v>133</v>
      </c>
      <c r="D139" s="10">
        <v>51800</v>
      </c>
      <c r="E139" s="1">
        <v>1</v>
      </c>
      <c r="F139" s="10">
        <v>1</v>
      </c>
      <c r="G139" s="10">
        <v>1</v>
      </c>
      <c r="H139" s="10">
        <v>1</v>
      </c>
      <c r="I139" s="10">
        <v>1</v>
      </c>
      <c r="J139" s="10">
        <v>3</v>
      </c>
      <c r="K139" s="10">
        <v>4</v>
      </c>
      <c r="L139" s="10">
        <v>6</v>
      </c>
      <c r="M139" s="10">
        <v>6</v>
      </c>
      <c r="N139" s="10">
        <v>10</v>
      </c>
      <c r="O139" s="10">
        <v>20</v>
      </c>
      <c r="P139" s="10">
        <v>22</v>
      </c>
      <c r="Q139" s="10">
        <v>28</v>
      </c>
      <c r="R139" s="10">
        <v>30</v>
      </c>
      <c r="S139" s="10">
        <v>31</v>
      </c>
      <c r="T139" s="10">
        <v>31</v>
      </c>
      <c r="U139" s="10">
        <v>35</v>
      </c>
      <c r="V139" s="10">
        <v>40</v>
      </c>
      <c r="W139" s="10">
        <v>48</v>
      </c>
      <c r="X139" s="10">
        <v>51</v>
      </c>
      <c r="Y139" s="10">
        <v>57</v>
      </c>
      <c r="Z139" s="10">
        <v>59</v>
      </c>
      <c r="AA139" s="10">
        <v>65</v>
      </c>
      <c r="AB139" s="10">
        <v>70</v>
      </c>
      <c r="AC139" s="10">
        <v>81</v>
      </c>
      <c r="AD139" s="10">
        <v>91</v>
      </c>
    </row>
  </sheetData>
  <mergeCells count="24">
    <mergeCell ref="A68:A75"/>
    <mergeCell ref="A8:A13"/>
    <mergeCell ref="A15:A24"/>
    <mergeCell ref="A25:A29"/>
    <mergeCell ref="A31:A33"/>
    <mergeCell ref="A34:A37"/>
    <mergeCell ref="A38:A45"/>
    <mergeCell ref="A46:A49"/>
    <mergeCell ref="A50:A51"/>
    <mergeCell ref="A52:A54"/>
    <mergeCell ref="A57:A60"/>
    <mergeCell ref="A61:A66"/>
    <mergeCell ref="A136:A139"/>
    <mergeCell ref="A76:A80"/>
    <mergeCell ref="A82:A86"/>
    <mergeCell ref="A87:A93"/>
    <mergeCell ref="A94:A95"/>
    <mergeCell ref="A97:A99"/>
    <mergeCell ref="A100:A104"/>
    <mergeCell ref="A105:A109"/>
    <mergeCell ref="A112:A114"/>
    <mergeCell ref="A115:A120"/>
    <mergeCell ref="A121:A130"/>
    <mergeCell ref="A132:A135"/>
  </mergeCells>
  <conditionalFormatting sqref="E7:BB139 E1:BB1 BS7:BS139 BS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C7:BR139 BC1:BR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BT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BT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:BT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:BT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D1" r:id="rId1" xr:uid="{44C81A26-BE11-4D30-898A-3C80E7CC0C32}"/>
  </hyperlinks>
  <pageMargins left="0.7" right="0.7" top="0.75" bottom="0.75" header="0.3" footer="0.3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4047C-2E48-45D8-A0A4-C3935E342FF1}">
  <sheetPr>
    <tabColor rgb="FFFF0000"/>
  </sheetPr>
  <dimension ref="A1:CC19"/>
  <sheetViews>
    <sheetView zoomScale="60" zoomScaleNormal="60" workbookViewId="0">
      <selection activeCell="AD7" sqref="AD7"/>
    </sheetView>
  </sheetViews>
  <sheetFormatPr defaultRowHeight="14.5" x14ac:dyDescent="0.35"/>
  <cols>
    <col min="1" max="1" width="13.26953125" bestFit="1" customWidth="1"/>
    <col min="2" max="81" width="6.1796875" customWidth="1"/>
  </cols>
  <sheetData>
    <row r="1" spans="1:81" s="10" customFormat="1" x14ac:dyDescent="0.35">
      <c r="A1" s="10" t="s">
        <v>251</v>
      </c>
      <c r="B1" s="9" t="s">
        <v>250</v>
      </c>
    </row>
    <row r="2" spans="1:81" s="10" customFormat="1" x14ac:dyDescent="0.35">
      <c r="A2" s="10" t="s">
        <v>269</v>
      </c>
      <c r="B2" s="19">
        <f t="shared" ref="B2:AG2" si="0">(B7/MAX(B6,1))*100</f>
        <v>0</v>
      </c>
      <c r="C2" s="19">
        <f t="shared" si="0"/>
        <v>13.043478260869565</v>
      </c>
      <c r="D2" s="19">
        <f t="shared" si="0"/>
        <v>20</v>
      </c>
      <c r="E2" s="19">
        <f t="shared" si="0"/>
        <v>83.333333333333343</v>
      </c>
      <c r="F2" s="19">
        <f t="shared" si="0"/>
        <v>20.454545454545457</v>
      </c>
      <c r="G2" s="19">
        <f t="shared" si="0"/>
        <v>24.242424242424242</v>
      </c>
      <c r="H2" s="19">
        <f t="shared" si="0"/>
        <v>8.6486486486486491</v>
      </c>
      <c r="I2" s="19">
        <f t="shared" si="0"/>
        <v>600</v>
      </c>
      <c r="J2" s="19">
        <f t="shared" si="0"/>
        <v>1.9905213270142181</v>
      </c>
      <c r="K2" s="19">
        <f t="shared" si="0"/>
        <v>10.344827586206897</v>
      </c>
      <c r="L2" s="19">
        <f t="shared" si="0"/>
        <v>18.260869565217391</v>
      </c>
      <c r="M2" s="19">
        <f t="shared" si="0"/>
        <v>17.358490566037734</v>
      </c>
      <c r="N2" s="19">
        <f t="shared" si="0"/>
        <v>19.277108433734941</v>
      </c>
      <c r="O2" s="19">
        <f t="shared" si="0"/>
        <v>11.688311688311687</v>
      </c>
      <c r="P2" s="19">
        <f t="shared" si="0"/>
        <v>10.571428571428571</v>
      </c>
      <c r="Q2" s="19">
        <f t="shared" si="0"/>
        <v>12.837837837837837</v>
      </c>
      <c r="R2" s="19">
        <f t="shared" si="0"/>
        <v>21.611721611721613</v>
      </c>
      <c r="S2" s="19">
        <f t="shared" si="0"/>
        <v>13.94658753709199</v>
      </c>
      <c r="T2" s="19">
        <f t="shared" si="0"/>
        <v>14.241001564945227</v>
      </c>
      <c r="U2" s="19">
        <f t="shared" si="0"/>
        <v>9.9702380952380967</v>
      </c>
      <c r="V2" s="19">
        <f t="shared" si="0"/>
        <v>20.233463035019454</v>
      </c>
      <c r="W2" s="19">
        <f t="shared" si="0"/>
        <v>16.978922716627633</v>
      </c>
      <c r="X2" s="19">
        <f t="shared" si="0"/>
        <v>24.242424242424242</v>
      </c>
      <c r="Y2" s="19">
        <f t="shared" si="0"/>
        <v>15.831987075928918</v>
      </c>
      <c r="Z2" s="19">
        <f t="shared" si="0"/>
        <v>31.081081081081081</v>
      </c>
      <c r="AA2" s="19">
        <f t="shared" si="0"/>
        <v>49.782608695652172</v>
      </c>
      <c r="AB2" s="19">
        <f t="shared" si="0"/>
        <v>18.820861678004537</v>
      </c>
      <c r="AC2" s="19">
        <f t="shared" si="0"/>
        <v>21.711568938193341</v>
      </c>
      <c r="AD2" s="19">
        <f t="shared" si="0"/>
        <v>17.251461988304094</v>
      </c>
      <c r="AE2" s="19">
        <f t="shared" si="0"/>
        <v>16.139767054908486</v>
      </c>
      <c r="AF2" s="19">
        <f t="shared" si="0"/>
        <v>27.210884353741498</v>
      </c>
      <c r="AG2" s="19">
        <f t="shared" si="0"/>
        <v>17.636986301369863</v>
      </c>
      <c r="AH2" s="19">
        <f t="shared" ref="AH2:BM2" si="1">(AH7/MAX(AH6,1))*100</f>
        <v>1985.7142857142858</v>
      </c>
      <c r="AI2" s="19">
        <f t="shared" si="1"/>
        <v>24.48</v>
      </c>
      <c r="AJ2" s="19">
        <f t="shared" si="1"/>
        <v>25.557809330628807</v>
      </c>
      <c r="AK2" s="19">
        <f t="shared" si="1"/>
        <v>30.4</v>
      </c>
      <c r="AL2" s="19">
        <f t="shared" si="1"/>
        <v>29.466357308584683</v>
      </c>
      <c r="AM2" s="19">
        <f t="shared" si="1"/>
        <v>0</v>
      </c>
      <c r="AN2" s="19">
        <f t="shared" si="1"/>
        <v>0</v>
      </c>
      <c r="AO2" s="19">
        <f t="shared" si="1"/>
        <v>0</v>
      </c>
      <c r="AP2" s="19">
        <f t="shared" si="1"/>
        <v>0</v>
      </c>
      <c r="AQ2" s="19">
        <f t="shared" si="1"/>
        <v>0</v>
      </c>
      <c r="AR2" s="19">
        <f t="shared" si="1"/>
        <v>0</v>
      </c>
      <c r="AS2" s="19">
        <f t="shared" si="1"/>
        <v>0</v>
      </c>
      <c r="AT2" s="19">
        <f t="shared" si="1"/>
        <v>0</v>
      </c>
      <c r="AU2" s="19">
        <f t="shared" si="1"/>
        <v>0</v>
      </c>
      <c r="AV2" s="19">
        <f t="shared" si="1"/>
        <v>0</v>
      </c>
      <c r="AW2" s="19">
        <f t="shared" si="1"/>
        <v>0</v>
      </c>
      <c r="AX2" s="19">
        <f t="shared" si="1"/>
        <v>0</v>
      </c>
      <c r="AY2" s="19">
        <f t="shared" si="1"/>
        <v>0</v>
      </c>
      <c r="AZ2" s="19">
        <f t="shared" si="1"/>
        <v>0</v>
      </c>
      <c r="BA2" s="19">
        <f t="shared" si="1"/>
        <v>0</v>
      </c>
      <c r="BB2" s="19">
        <f t="shared" si="1"/>
        <v>0</v>
      </c>
      <c r="BC2" s="19">
        <f t="shared" si="1"/>
        <v>0</v>
      </c>
      <c r="BD2" s="19">
        <f t="shared" si="1"/>
        <v>0</v>
      </c>
      <c r="BE2" s="19">
        <f t="shared" si="1"/>
        <v>0</v>
      </c>
      <c r="BF2" s="19">
        <f t="shared" si="1"/>
        <v>0</v>
      </c>
      <c r="BG2" s="19">
        <f t="shared" si="1"/>
        <v>0</v>
      </c>
      <c r="BH2" s="19">
        <f t="shared" si="1"/>
        <v>0</v>
      </c>
      <c r="BI2" s="19">
        <f t="shared" si="1"/>
        <v>0</v>
      </c>
      <c r="BJ2" s="19">
        <f t="shared" si="1"/>
        <v>0</v>
      </c>
      <c r="BK2" s="19">
        <f t="shared" si="1"/>
        <v>0</v>
      </c>
      <c r="BL2" s="19">
        <f t="shared" si="1"/>
        <v>0</v>
      </c>
      <c r="BM2" s="19">
        <f t="shared" si="1"/>
        <v>0</v>
      </c>
      <c r="BN2" s="19">
        <f t="shared" ref="BN2:CC2" si="2">(BN7/MAX(BN6,1))*100</f>
        <v>0</v>
      </c>
      <c r="BO2" s="19">
        <f t="shared" si="2"/>
        <v>0</v>
      </c>
      <c r="BP2" s="19">
        <f t="shared" si="2"/>
        <v>0</v>
      </c>
      <c r="BQ2" s="19">
        <f t="shared" si="2"/>
        <v>0</v>
      </c>
      <c r="BR2" s="19">
        <f t="shared" si="2"/>
        <v>0</v>
      </c>
      <c r="BS2" s="19">
        <f t="shared" si="2"/>
        <v>0</v>
      </c>
      <c r="BT2" s="19">
        <f t="shared" si="2"/>
        <v>0</v>
      </c>
      <c r="BU2" s="19">
        <f t="shared" si="2"/>
        <v>0</v>
      </c>
      <c r="BV2" s="19">
        <f t="shared" si="2"/>
        <v>0</v>
      </c>
      <c r="BW2" s="19">
        <f t="shared" si="2"/>
        <v>0</v>
      </c>
      <c r="BX2" s="19">
        <f t="shared" si="2"/>
        <v>0</v>
      </c>
      <c r="BY2" s="19">
        <f t="shared" si="2"/>
        <v>0</v>
      </c>
      <c r="BZ2" s="19">
        <f t="shared" si="2"/>
        <v>0</v>
      </c>
      <c r="CA2" s="19">
        <f t="shared" si="2"/>
        <v>0</v>
      </c>
      <c r="CB2" s="19">
        <f t="shared" si="2"/>
        <v>0</v>
      </c>
      <c r="CC2" s="19">
        <f t="shared" si="2"/>
        <v>0</v>
      </c>
    </row>
    <row r="3" spans="1:81" s="10" customFormat="1" x14ac:dyDescent="0.35">
      <c r="A3" s="10" t="s">
        <v>270</v>
      </c>
      <c r="B3" s="22">
        <f t="shared" ref="B3:AG3" si="3">(B8/MAX(1,B7))*100</f>
        <v>0</v>
      </c>
      <c r="C3" s="22">
        <f t="shared" si="3"/>
        <v>0</v>
      </c>
      <c r="D3" s="22">
        <f t="shared" si="3"/>
        <v>0</v>
      </c>
      <c r="E3" s="22">
        <f t="shared" si="3"/>
        <v>0</v>
      </c>
      <c r="F3" s="22">
        <f t="shared" si="3"/>
        <v>0</v>
      </c>
      <c r="G3" s="22">
        <f t="shared" si="3"/>
        <v>0</v>
      </c>
      <c r="H3" s="22">
        <f t="shared" si="3"/>
        <v>0</v>
      </c>
      <c r="I3" s="22">
        <f t="shared" si="3"/>
        <v>0</v>
      </c>
      <c r="J3" s="22">
        <f t="shared" si="3"/>
        <v>0</v>
      </c>
      <c r="K3" s="22">
        <f t="shared" si="3"/>
        <v>0</v>
      </c>
      <c r="L3" s="22">
        <f t="shared" si="3"/>
        <v>0</v>
      </c>
      <c r="M3" s="22">
        <f t="shared" si="3"/>
        <v>0</v>
      </c>
      <c r="N3" s="22">
        <f t="shared" si="3"/>
        <v>0</v>
      </c>
      <c r="O3" s="22">
        <f t="shared" si="3"/>
        <v>0</v>
      </c>
      <c r="P3" s="22">
        <f t="shared" si="3"/>
        <v>0</v>
      </c>
      <c r="Q3" s="22">
        <f t="shared" si="3"/>
        <v>0</v>
      </c>
      <c r="R3" s="22">
        <f t="shared" si="3"/>
        <v>0</v>
      </c>
      <c r="S3" s="22">
        <f t="shared" si="3"/>
        <v>0</v>
      </c>
      <c r="T3" s="22">
        <f t="shared" si="3"/>
        <v>0</v>
      </c>
      <c r="U3" s="22">
        <f t="shared" si="3"/>
        <v>0</v>
      </c>
      <c r="V3" s="22">
        <f t="shared" si="3"/>
        <v>0</v>
      </c>
      <c r="W3" s="22">
        <f t="shared" si="3"/>
        <v>0</v>
      </c>
      <c r="X3" s="22">
        <f t="shared" si="3"/>
        <v>0</v>
      </c>
      <c r="Y3" s="22">
        <f t="shared" si="3"/>
        <v>0</v>
      </c>
      <c r="Z3" s="22">
        <f t="shared" si="3"/>
        <v>0</v>
      </c>
      <c r="AA3" s="22">
        <f t="shared" si="3"/>
        <v>0</v>
      </c>
      <c r="AB3" s="22">
        <f t="shared" si="3"/>
        <v>0</v>
      </c>
      <c r="AC3" s="22">
        <f t="shared" si="3"/>
        <v>0</v>
      </c>
      <c r="AD3" s="22">
        <f t="shared" si="3"/>
        <v>0</v>
      </c>
      <c r="AE3" s="22">
        <f t="shared" si="3"/>
        <v>0</v>
      </c>
      <c r="AF3" s="22">
        <f t="shared" si="3"/>
        <v>0</v>
      </c>
      <c r="AG3" s="22">
        <f t="shared" si="3"/>
        <v>0</v>
      </c>
      <c r="AH3" s="22">
        <f t="shared" ref="AH3:BM3" si="4">(AH8/MAX(1,AH7))*100</f>
        <v>0</v>
      </c>
      <c r="AI3" s="22">
        <f t="shared" si="4"/>
        <v>0</v>
      </c>
      <c r="AJ3" s="22">
        <f t="shared" si="4"/>
        <v>0</v>
      </c>
      <c r="AK3" s="22">
        <f t="shared" si="4"/>
        <v>0</v>
      </c>
      <c r="AL3" s="22">
        <f t="shared" si="4"/>
        <v>0</v>
      </c>
      <c r="AM3" s="22">
        <f t="shared" si="4"/>
        <v>0</v>
      </c>
      <c r="AN3" s="22">
        <f t="shared" si="4"/>
        <v>0</v>
      </c>
      <c r="AO3" s="22">
        <f t="shared" si="4"/>
        <v>0</v>
      </c>
      <c r="AP3" s="22">
        <f t="shared" si="4"/>
        <v>0</v>
      </c>
      <c r="AQ3" s="22">
        <f t="shared" si="4"/>
        <v>0</v>
      </c>
      <c r="AR3" s="22">
        <f t="shared" si="4"/>
        <v>0</v>
      </c>
      <c r="AS3" s="22">
        <f t="shared" si="4"/>
        <v>0</v>
      </c>
      <c r="AT3" s="22">
        <f t="shared" si="4"/>
        <v>0</v>
      </c>
      <c r="AU3" s="22">
        <f t="shared" si="4"/>
        <v>0</v>
      </c>
      <c r="AV3" s="22">
        <f t="shared" si="4"/>
        <v>0</v>
      </c>
      <c r="AW3" s="22">
        <f t="shared" si="4"/>
        <v>0</v>
      </c>
      <c r="AX3" s="22">
        <f t="shared" si="4"/>
        <v>0</v>
      </c>
      <c r="AY3" s="22">
        <f t="shared" si="4"/>
        <v>0</v>
      </c>
      <c r="AZ3" s="22">
        <f t="shared" si="4"/>
        <v>0</v>
      </c>
      <c r="BA3" s="22">
        <f t="shared" si="4"/>
        <v>0</v>
      </c>
      <c r="BB3" s="22">
        <f t="shared" si="4"/>
        <v>0</v>
      </c>
      <c r="BC3" s="22">
        <f t="shared" si="4"/>
        <v>0</v>
      </c>
      <c r="BD3" s="22">
        <f t="shared" si="4"/>
        <v>0</v>
      </c>
      <c r="BE3" s="22">
        <f t="shared" si="4"/>
        <v>0</v>
      </c>
      <c r="BF3" s="22">
        <f t="shared" si="4"/>
        <v>0</v>
      </c>
      <c r="BG3" s="22">
        <f t="shared" si="4"/>
        <v>0</v>
      </c>
      <c r="BH3" s="22">
        <f t="shared" si="4"/>
        <v>0</v>
      </c>
      <c r="BI3" s="22">
        <f t="shared" si="4"/>
        <v>0</v>
      </c>
      <c r="BJ3" s="22">
        <f t="shared" si="4"/>
        <v>0</v>
      </c>
      <c r="BK3" s="22">
        <f t="shared" si="4"/>
        <v>0</v>
      </c>
      <c r="BL3" s="22">
        <f t="shared" si="4"/>
        <v>0</v>
      </c>
      <c r="BM3" s="22">
        <f t="shared" si="4"/>
        <v>0</v>
      </c>
      <c r="BN3" s="22">
        <f t="shared" ref="BN3:CC3" si="5">(BN8/MAX(1,BN7))*100</f>
        <v>0</v>
      </c>
      <c r="BO3" s="22">
        <f t="shared" si="5"/>
        <v>0</v>
      </c>
      <c r="BP3" s="22">
        <f t="shared" si="5"/>
        <v>0</v>
      </c>
      <c r="BQ3" s="22">
        <f t="shared" si="5"/>
        <v>0</v>
      </c>
      <c r="BR3" s="22">
        <f t="shared" si="5"/>
        <v>0</v>
      </c>
      <c r="BS3" s="22">
        <f t="shared" si="5"/>
        <v>0</v>
      </c>
      <c r="BT3" s="22">
        <f t="shared" si="5"/>
        <v>0</v>
      </c>
      <c r="BU3" s="22">
        <f t="shared" si="5"/>
        <v>0</v>
      </c>
      <c r="BV3" s="22">
        <f t="shared" si="5"/>
        <v>0</v>
      </c>
      <c r="BW3" s="22">
        <f t="shared" si="5"/>
        <v>0</v>
      </c>
      <c r="BX3" s="22">
        <f t="shared" si="5"/>
        <v>0</v>
      </c>
      <c r="BY3" s="22">
        <f t="shared" si="5"/>
        <v>0</v>
      </c>
      <c r="BZ3" s="22">
        <f t="shared" si="5"/>
        <v>0</v>
      </c>
      <c r="CA3" s="22">
        <f t="shared" si="5"/>
        <v>0</v>
      </c>
      <c r="CB3" s="22">
        <f t="shared" si="5"/>
        <v>0</v>
      </c>
      <c r="CC3" s="22">
        <f t="shared" si="5"/>
        <v>0</v>
      </c>
    </row>
    <row r="4" spans="1:81" x14ac:dyDescent="0.35">
      <c r="A4" s="10" t="s">
        <v>271</v>
      </c>
      <c r="B4" s="10">
        <f t="shared" ref="B4:AG4" si="6">(B9/MAX(1,B7))*100</f>
        <v>0</v>
      </c>
      <c r="C4" s="10">
        <f t="shared" si="6"/>
        <v>0</v>
      </c>
      <c r="D4" s="10">
        <f t="shared" si="6"/>
        <v>0</v>
      </c>
      <c r="E4" s="10">
        <f t="shared" si="6"/>
        <v>0</v>
      </c>
      <c r="F4" s="10">
        <f t="shared" si="6"/>
        <v>0</v>
      </c>
      <c r="G4" s="10">
        <f t="shared" si="6"/>
        <v>0</v>
      </c>
      <c r="H4" s="10">
        <f t="shared" si="6"/>
        <v>0</v>
      </c>
      <c r="I4" s="10">
        <f t="shared" si="6"/>
        <v>16.666666666666664</v>
      </c>
      <c r="J4" s="10">
        <f t="shared" si="6"/>
        <v>0</v>
      </c>
      <c r="K4" s="10">
        <f t="shared" si="6"/>
        <v>5.5555555555555554</v>
      </c>
      <c r="L4" s="10">
        <f t="shared" si="6"/>
        <v>0</v>
      </c>
      <c r="M4" s="10">
        <f t="shared" si="6"/>
        <v>0</v>
      </c>
      <c r="N4" s="10">
        <f t="shared" si="6"/>
        <v>2.083333333333333</v>
      </c>
      <c r="O4" s="10">
        <f t="shared" si="6"/>
        <v>0</v>
      </c>
      <c r="P4" s="10">
        <f t="shared" si="6"/>
        <v>2.7027027027027026</v>
      </c>
      <c r="Q4" s="10">
        <f t="shared" si="6"/>
        <v>2.6315789473684208</v>
      </c>
      <c r="R4" s="10">
        <f t="shared" si="6"/>
        <v>6.7796610169491522</v>
      </c>
      <c r="S4" s="10">
        <f t="shared" si="6"/>
        <v>0</v>
      </c>
      <c r="T4" s="10">
        <f t="shared" si="6"/>
        <v>2.197802197802198</v>
      </c>
      <c r="U4" s="10">
        <f t="shared" si="6"/>
        <v>1.4925373134328357</v>
      </c>
      <c r="V4" s="10">
        <f t="shared" si="6"/>
        <v>2.8846153846153846</v>
      </c>
      <c r="W4" s="10">
        <f t="shared" si="6"/>
        <v>4.1379310344827589</v>
      </c>
      <c r="X4" s="10">
        <f t="shared" si="6"/>
        <v>1.0416666666666665</v>
      </c>
      <c r="Y4" s="10">
        <f t="shared" si="6"/>
        <v>2.0408163265306123</v>
      </c>
      <c r="Z4" s="10">
        <f t="shared" si="6"/>
        <v>0</v>
      </c>
      <c r="AA4" s="10">
        <f t="shared" si="6"/>
        <v>2.1834061135371177</v>
      </c>
      <c r="AB4" s="10">
        <f t="shared" si="6"/>
        <v>6.024096385542169</v>
      </c>
      <c r="AC4" s="10">
        <f t="shared" si="6"/>
        <v>4.3795620437956204</v>
      </c>
      <c r="AD4" s="10">
        <f t="shared" si="6"/>
        <v>7.6271186440677967</v>
      </c>
      <c r="AE4" s="10">
        <f t="shared" si="6"/>
        <v>3.0927835051546393</v>
      </c>
      <c r="AF4" s="10">
        <f t="shared" si="6"/>
        <v>2.5</v>
      </c>
      <c r="AG4" s="10">
        <f t="shared" si="6"/>
        <v>14.563106796116504</v>
      </c>
      <c r="AH4" s="10">
        <f t="shared" ref="AH4:BM4" si="7">(AH9/MAX(1,AH7))*100</f>
        <v>3.5971223021582732</v>
      </c>
      <c r="AI4" s="10">
        <f t="shared" si="7"/>
        <v>5.8823529411764701</v>
      </c>
      <c r="AJ4" s="10">
        <f t="shared" si="7"/>
        <v>3.9682539682539679</v>
      </c>
      <c r="AK4" s="10">
        <f t="shared" si="7"/>
        <v>2.6315789473684208</v>
      </c>
      <c r="AL4" s="10">
        <f t="shared" si="7"/>
        <v>3.9370078740157481</v>
      </c>
      <c r="AM4" s="10">
        <f t="shared" si="7"/>
        <v>0</v>
      </c>
      <c r="AN4" s="10">
        <f t="shared" si="7"/>
        <v>0</v>
      </c>
      <c r="AO4" s="10">
        <f t="shared" si="7"/>
        <v>0</v>
      </c>
      <c r="AP4" s="10">
        <f t="shared" si="7"/>
        <v>0</v>
      </c>
      <c r="AQ4" s="10">
        <f t="shared" si="7"/>
        <v>0</v>
      </c>
      <c r="AR4" s="10">
        <f t="shared" si="7"/>
        <v>0</v>
      </c>
      <c r="AS4" s="10">
        <f t="shared" si="7"/>
        <v>0</v>
      </c>
      <c r="AT4" s="10">
        <f t="shared" si="7"/>
        <v>0</v>
      </c>
      <c r="AU4" s="10">
        <f t="shared" si="7"/>
        <v>0</v>
      </c>
      <c r="AV4" s="10">
        <f t="shared" si="7"/>
        <v>0</v>
      </c>
      <c r="AW4" s="10">
        <f t="shared" si="7"/>
        <v>0</v>
      </c>
      <c r="AX4" s="10">
        <f t="shared" si="7"/>
        <v>0</v>
      </c>
      <c r="AY4" s="10">
        <f t="shared" si="7"/>
        <v>0</v>
      </c>
      <c r="AZ4" s="10">
        <f t="shared" si="7"/>
        <v>0</v>
      </c>
      <c r="BA4" s="10">
        <f t="shared" si="7"/>
        <v>0</v>
      </c>
      <c r="BB4" s="10">
        <f t="shared" si="7"/>
        <v>0</v>
      </c>
      <c r="BC4" s="10">
        <f t="shared" si="7"/>
        <v>0</v>
      </c>
      <c r="BD4" s="10">
        <f t="shared" si="7"/>
        <v>0</v>
      </c>
      <c r="BE4" s="10">
        <f t="shared" si="7"/>
        <v>0</v>
      </c>
      <c r="BF4" s="10">
        <f t="shared" si="7"/>
        <v>0</v>
      </c>
      <c r="BG4" s="10">
        <f t="shared" si="7"/>
        <v>0</v>
      </c>
      <c r="BH4" s="10">
        <f t="shared" si="7"/>
        <v>0</v>
      </c>
      <c r="BI4" s="10">
        <f t="shared" si="7"/>
        <v>0</v>
      </c>
      <c r="BJ4" s="10">
        <f t="shared" si="7"/>
        <v>0</v>
      </c>
      <c r="BK4" s="10">
        <f t="shared" si="7"/>
        <v>0</v>
      </c>
      <c r="BL4" s="10">
        <f t="shared" si="7"/>
        <v>0</v>
      </c>
      <c r="BM4" s="10">
        <f t="shared" si="7"/>
        <v>0</v>
      </c>
      <c r="BN4" s="10">
        <f t="shared" ref="BN4:CC4" si="8">(BN9/MAX(1,BN7))*100</f>
        <v>0</v>
      </c>
      <c r="BO4" s="10">
        <f t="shared" si="8"/>
        <v>0</v>
      </c>
      <c r="BP4" s="10">
        <f t="shared" si="8"/>
        <v>0</v>
      </c>
      <c r="BQ4" s="10">
        <f t="shared" si="8"/>
        <v>0</v>
      </c>
      <c r="BR4" s="10">
        <f t="shared" si="8"/>
        <v>0</v>
      </c>
      <c r="BS4" s="10">
        <f t="shared" si="8"/>
        <v>0</v>
      </c>
      <c r="BT4" s="10">
        <f t="shared" si="8"/>
        <v>0</v>
      </c>
      <c r="BU4" s="10">
        <f t="shared" si="8"/>
        <v>0</v>
      </c>
      <c r="BV4" s="10">
        <f t="shared" si="8"/>
        <v>0</v>
      </c>
      <c r="BW4" s="10">
        <f t="shared" si="8"/>
        <v>0</v>
      </c>
      <c r="BX4" s="10">
        <f t="shared" si="8"/>
        <v>0</v>
      </c>
      <c r="BY4" s="10">
        <f t="shared" si="8"/>
        <v>0</v>
      </c>
      <c r="BZ4" s="10">
        <f t="shared" si="8"/>
        <v>0</v>
      </c>
      <c r="CA4" s="10">
        <f t="shared" si="8"/>
        <v>0</v>
      </c>
      <c r="CB4" s="10">
        <f t="shared" si="8"/>
        <v>0</v>
      </c>
      <c r="CC4" s="10">
        <f t="shared" si="8"/>
        <v>0</v>
      </c>
    </row>
    <row r="5" spans="1:81" s="10" customFormat="1" x14ac:dyDescent="0.35"/>
    <row r="6" spans="1:81" x14ac:dyDescent="0.35">
      <c r="A6" s="11" t="s">
        <v>159</v>
      </c>
      <c r="B6" s="12">
        <v>0</v>
      </c>
      <c r="C6" s="12">
        <f>MAX(0, (dc!C2-dc!B2))</f>
        <v>46</v>
      </c>
      <c r="D6" s="12">
        <f>MAX(0, (dc!D2-dc!C2))</f>
        <v>5</v>
      </c>
      <c r="E6" s="12">
        <f>MAX(0, (dc!E2-dc!D2))</f>
        <v>6</v>
      </c>
      <c r="F6" s="12">
        <f>MAX(0, (dc!F2-dc!E2))</f>
        <v>44</v>
      </c>
      <c r="G6" s="12">
        <f>MAX(0, (dc!G2-dc!F2))</f>
        <v>33</v>
      </c>
      <c r="H6" s="12">
        <f>MAX(0, (dc!H2-dc!G2))</f>
        <v>370</v>
      </c>
      <c r="I6" s="12">
        <f>MAX(0, (dc!I2-dc!H2))</f>
        <v>0</v>
      </c>
      <c r="J6" s="12">
        <f>MAX(0, (dc!J2-dc!I2))</f>
        <v>1055</v>
      </c>
      <c r="K6" s="12">
        <f>MAX(0, (dc!K2-dc!J2))</f>
        <v>174</v>
      </c>
      <c r="L6" s="12">
        <f>MAX(0, (dc!L2-dc!K2))</f>
        <v>115</v>
      </c>
      <c r="M6" s="12">
        <f>MAX(0, (dc!M2-dc!L2))</f>
        <v>265</v>
      </c>
      <c r="N6" s="12">
        <f>MAX(0, (dc!N2-dc!M2))</f>
        <v>249</v>
      </c>
      <c r="O6" s="12">
        <f>MAX(0, (dc!O2-dc!N2))</f>
        <v>308</v>
      </c>
      <c r="P6" s="12">
        <f>MAX(0, (dc!P2-dc!O2))</f>
        <v>350</v>
      </c>
      <c r="Q6" s="12">
        <f>MAX(0, (dc!Q2-dc!P2))</f>
        <v>296</v>
      </c>
      <c r="R6" s="12">
        <f>MAX(0, (dc!R2-dc!Q2))</f>
        <v>273</v>
      </c>
      <c r="S6" s="12">
        <f>MAX(0, (dc!S2-dc!R2))</f>
        <v>674</v>
      </c>
      <c r="T6" s="12">
        <f>MAX(0, (dc!T2-dc!S2))</f>
        <v>639</v>
      </c>
      <c r="U6" s="12">
        <f>MAX(0, (dc!U2-dc!T2))</f>
        <v>672</v>
      </c>
      <c r="V6" s="12">
        <f>MAX(0, (dc!V2-dc!U2))</f>
        <v>514</v>
      </c>
      <c r="W6" s="12">
        <f>MAX(0, (dc!W2-dc!V2))</f>
        <v>854</v>
      </c>
      <c r="X6" s="12">
        <f>MAX(0, (dc!X2-dc!W2))</f>
        <v>396</v>
      </c>
      <c r="Y6" s="12">
        <f>MAX(0, (dc!Y2-dc!X2))</f>
        <v>619</v>
      </c>
      <c r="Z6" s="12">
        <f>MAX(0, (dc!Z2-dc!Y2))</f>
        <v>370</v>
      </c>
      <c r="AA6" s="12">
        <f>MAX(0, (dc!AA2-dc!Z2))</f>
        <v>460</v>
      </c>
      <c r="AB6" s="12">
        <f>MAX(0, (dc!AB2-dc!AA2))</f>
        <v>441</v>
      </c>
      <c r="AC6" s="12">
        <f>MAX(0, (dc!AC2-dc!AB2))</f>
        <v>631</v>
      </c>
      <c r="AD6" s="12">
        <f>MAX(0, (dc!AD2-dc!AC2))</f>
        <v>684</v>
      </c>
      <c r="AE6" s="12">
        <f>MAX(0, (dc!AE2-dc!AD2))</f>
        <v>601</v>
      </c>
      <c r="AF6" s="12">
        <f>MAX(0, (dc!AF2-dc!AE2))</f>
        <v>294</v>
      </c>
      <c r="AG6" s="12">
        <f>MAX(0, (dc!AG2-dc!AF2))</f>
        <v>584</v>
      </c>
      <c r="AH6" s="12">
        <f>MAX(0, (dc!AH2-dc!AG2))</f>
        <v>7</v>
      </c>
      <c r="AI6" s="12">
        <f>MAX(0, (dc!AI2-dc!AH2))</f>
        <v>625</v>
      </c>
      <c r="AJ6" s="12">
        <f>MAX(0, (dc!AJ2-dc!AI2))</f>
        <v>493</v>
      </c>
      <c r="AK6" s="12">
        <f>MAX(0, (dc!AK2-dc!AJ2))</f>
        <v>625</v>
      </c>
      <c r="AL6" s="12">
        <f>MAX(0, (dc!AL2-dc!AK2))</f>
        <v>431</v>
      </c>
      <c r="AM6" s="12">
        <f>MAX(0, (dc!AM2-dc!AL2))</f>
        <v>0</v>
      </c>
      <c r="AN6" s="12">
        <f>MAX(0, (dc!AN2-dc!AM2))</f>
        <v>0</v>
      </c>
      <c r="AO6" s="12">
        <f>MAX(0, (dc!AO2-dc!AN2))</f>
        <v>0</v>
      </c>
      <c r="AP6" s="12">
        <f>MAX(0, (dc!AP2-dc!AO2))</f>
        <v>0</v>
      </c>
      <c r="AQ6" s="12">
        <f>MAX(0, (dc!AQ2-dc!AP2))</f>
        <v>0</v>
      </c>
      <c r="AR6" s="12">
        <f>MAX(0, (dc!AR2-dc!AQ2))</f>
        <v>0</v>
      </c>
      <c r="AS6" s="12">
        <f>MAX(0, (dc!AS2-dc!AR2))</f>
        <v>0</v>
      </c>
      <c r="AT6" s="12">
        <f>MAX(0, (dc!AT2-dc!AS2))</f>
        <v>0</v>
      </c>
      <c r="AU6" s="12">
        <f>MAX(0, (dc!AU2-dc!AT2))</f>
        <v>0</v>
      </c>
      <c r="AV6" s="12">
        <f>MAX(0, (dc!AV2-dc!AU2))</f>
        <v>0</v>
      </c>
      <c r="AW6" s="12">
        <f>MAX(0, (dc!AW2-dc!AV2))</f>
        <v>0</v>
      </c>
      <c r="AX6" s="12">
        <f>MAX(0, (dc!AX2-dc!AW2))</f>
        <v>0</v>
      </c>
      <c r="AY6" s="12">
        <f>MAX(0, (dc!AY2-dc!AX2))</f>
        <v>0</v>
      </c>
      <c r="AZ6" s="12">
        <f>MAX(0, (dc!AZ2-dc!AY2))</f>
        <v>0</v>
      </c>
      <c r="BA6" s="12">
        <f>MAX(0, (dc!BA2-dc!AZ2))</f>
        <v>0</v>
      </c>
      <c r="BB6" s="12">
        <f>MAX(0, (dc!BB2-dc!BA2))</f>
        <v>0</v>
      </c>
      <c r="BC6" s="12">
        <f>MAX(0, (dc!BC2-dc!BB2))</f>
        <v>0</v>
      </c>
      <c r="BD6" s="12">
        <f>MAX(0, (dc!BD2-dc!BC2))</f>
        <v>0</v>
      </c>
      <c r="BE6" s="12">
        <f>MAX(0, (dc!BE2-dc!BD2))</f>
        <v>0</v>
      </c>
      <c r="BF6" s="12">
        <f>MAX(0, (dc!BF2-dc!BE2))</f>
        <v>0</v>
      </c>
      <c r="BG6" s="12">
        <f>MAX(0, (dc!BG2-dc!BF2))</f>
        <v>0</v>
      </c>
      <c r="BH6" s="12">
        <f>MAX(0, (dc!BH2-dc!BG2))</f>
        <v>0</v>
      </c>
      <c r="BI6" s="12">
        <f>MAX(0, (dc!BI2-dc!BH2))</f>
        <v>0</v>
      </c>
      <c r="BJ6" s="12">
        <f>MAX(0, (dc!BJ2-dc!BI2))</f>
        <v>0</v>
      </c>
      <c r="BK6" s="12">
        <f>MAX(0, (dc!BK2-dc!BJ2))</f>
        <v>0</v>
      </c>
      <c r="BL6" s="12">
        <f>MAX(0, (dc!BL2-dc!BK2))</f>
        <v>0</v>
      </c>
      <c r="BM6" s="12">
        <f>MAX(0, (dc!BM2-dc!BL2))</f>
        <v>0</v>
      </c>
      <c r="BN6" s="12">
        <f>MAX(0, (dc!BN2-dc!BM2))</f>
        <v>0</v>
      </c>
      <c r="BO6" s="12">
        <f>MAX(0, (dc!BO2-dc!BN2))</f>
        <v>0</v>
      </c>
      <c r="BP6" s="12">
        <f>MAX(0, (dc!BP2-dc!BO2))</f>
        <v>0</v>
      </c>
      <c r="BQ6" s="12">
        <f>MAX(0, (dc!BQ2-dc!BP2))</f>
        <v>0</v>
      </c>
      <c r="BR6" s="12">
        <f>MAX(0, (dc!BR2-dc!BQ2))</f>
        <v>0</v>
      </c>
      <c r="BS6" s="12">
        <f>MAX(0, (dc!BS2-dc!BR2))</f>
        <v>0</v>
      </c>
      <c r="BT6" s="12">
        <f>MAX(0, (dc!BT2-dc!BS2))</f>
        <v>0</v>
      </c>
      <c r="BU6" s="12">
        <f>MAX(0, (dc!BU2-dc!BT2))</f>
        <v>0</v>
      </c>
      <c r="BV6" s="12">
        <f>MAX(0, (dc!BV2-dc!BU2))</f>
        <v>0</v>
      </c>
      <c r="BW6" s="12">
        <f>MAX(0, (dc!BW2-dc!BV2))</f>
        <v>0</v>
      </c>
      <c r="BX6" s="12">
        <f>MAX(0, (dc!BX2-dc!BW2))</f>
        <v>0</v>
      </c>
      <c r="BY6" s="12">
        <f>MAX(0, (dc!BY2-dc!BX2))</f>
        <v>0</v>
      </c>
      <c r="BZ6" s="12">
        <f>MAX(0, (dc!BZ2-dc!BY2))</f>
        <v>0</v>
      </c>
      <c r="CA6" s="12">
        <f>MAX(0, (dc!CA2-dc!BZ2))</f>
        <v>0</v>
      </c>
      <c r="CB6" s="12">
        <f>MAX(0, (dc!CB2-dc!CA2))</f>
        <v>0</v>
      </c>
      <c r="CC6" s="12">
        <f>MAX(0, (dc!CC2-dc!CB2))</f>
        <v>0</v>
      </c>
    </row>
    <row r="7" spans="1:81" x14ac:dyDescent="0.35">
      <c r="A7" s="10" t="s">
        <v>268</v>
      </c>
      <c r="B7" s="12">
        <v>0</v>
      </c>
      <c r="C7" s="12">
        <f>MAX(0, (dc!C3-dc!B3))</f>
        <v>6</v>
      </c>
      <c r="D7" s="12">
        <f>MAX(0, (dc!D3-dc!C3))</f>
        <v>1</v>
      </c>
      <c r="E7" s="12">
        <f>MAX(0, (dc!E3-dc!D3))</f>
        <v>5</v>
      </c>
      <c r="F7" s="12">
        <f>MAX(0, (dc!F3-dc!E3))</f>
        <v>9</v>
      </c>
      <c r="G7" s="12">
        <f>MAX(0, (dc!G3-dc!F3))</f>
        <v>8</v>
      </c>
      <c r="H7" s="12">
        <f>MAX(0, (dc!H3-dc!G3))</f>
        <v>32</v>
      </c>
      <c r="I7" s="12">
        <f>MAX(0, (dc!I3-dc!H3))</f>
        <v>6</v>
      </c>
      <c r="J7" s="12">
        <f>MAX(0, (dc!J3-dc!I3))</f>
        <v>21</v>
      </c>
      <c r="K7" s="12">
        <f>MAX(0, (dc!K3-dc!J3))</f>
        <v>18</v>
      </c>
      <c r="L7" s="12">
        <f>MAX(0, (dc!L3-dc!K3))</f>
        <v>21</v>
      </c>
      <c r="M7" s="12">
        <f>MAX(0, (dc!M3-dc!L3))</f>
        <v>46</v>
      </c>
      <c r="N7" s="12">
        <f>MAX(0, (dc!N3-dc!M3))</f>
        <v>48</v>
      </c>
      <c r="O7" s="12">
        <f>MAX(0, (dc!O3-dc!N3))</f>
        <v>36</v>
      </c>
      <c r="P7" s="12">
        <f>MAX(0, (dc!P3-dc!O3))</f>
        <v>37</v>
      </c>
      <c r="Q7" s="12">
        <f>MAX(0, (dc!Q3-dc!P3))</f>
        <v>38</v>
      </c>
      <c r="R7" s="12">
        <f>MAX(0, (dc!R3-dc!Q3))</f>
        <v>59</v>
      </c>
      <c r="S7" s="12">
        <f>MAX(0, (dc!S3-dc!R3))</f>
        <v>94</v>
      </c>
      <c r="T7" s="12">
        <f>MAX(0, (dc!T3-dc!S3))</f>
        <v>91</v>
      </c>
      <c r="U7" s="12">
        <f>MAX(0, (dc!U3-dc!T3))</f>
        <v>67</v>
      </c>
      <c r="V7" s="12">
        <f>MAX(0, (dc!V3-dc!U3))</f>
        <v>104</v>
      </c>
      <c r="W7" s="12">
        <f>MAX(0, (dc!W3-dc!V3))</f>
        <v>145</v>
      </c>
      <c r="X7" s="12">
        <f>MAX(0, (dc!X3-dc!W3))</f>
        <v>96</v>
      </c>
      <c r="Y7" s="12">
        <f>MAX(0, (dc!Y3-dc!X3))</f>
        <v>98</v>
      </c>
      <c r="Z7" s="12">
        <f>MAX(0, (dc!Z3-dc!Y3))</f>
        <v>115</v>
      </c>
      <c r="AA7" s="12">
        <f>MAX(0, (dc!AA3-dc!Z3))</f>
        <v>229</v>
      </c>
      <c r="AB7" s="12">
        <f>MAX(0, (dc!AB3-dc!AA3))</f>
        <v>83</v>
      </c>
      <c r="AC7" s="12">
        <f>MAX(0, (dc!AC3-dc!AB3))</f>
        <v>137</v>
      </c>
      <c r="AD7" s="12">
        <f>MAX(0, (dc!AD3-dc!AC3))</f>
        <v>118</v>
      </c>
      <c r="AE7" s="12">
        <f>MAX(0, (dc!AE3-dc!AD3))</f>
        <v>97</v>
      </c>
      <c r="AF7" s="12">
        <f>MAX(0, (dc!AF3-dc!AE3))</f>
        <v>80</v>
      </c>
      <c r="AG7" s="12">
        <f>MAX(0, (dc!AG3-dc!AF3))</f>
        <v>103</v>
      </c>
      <c r="AH7" s="12">
        <f>MAX(0, (dc!AH3-dc!AG3))</f>
        <v>139</v>
      </c>
      <c r="AI7" s="12">
        <f>MAX(0, (dc!AI3-dc!AH3))</f>
        <v>153</v>
      </c>
      <c r="AJ7" s="12">
        <f>MAX(0, (dc!AJ3-dc!AI3))</f>
        <v>126</v>
      </c>
      <c r="AK7" s="12">
        <f>MAX(0, (dc!AK3-dc!AJ3))</f>
        <v>190</v>
      </c>
      <c r="AL7" s="12">
        <f>MAX(0, (dc!AL3-dc!AK3))</f>
        <v>127</v>
      </c>
      <c r="AM7" s="12">
        <f>MAX(0, (dc!AM3-dc!AL3))</f>
        <v>0</v>
      </c>
      <c r="AN7" s="12">
        <f>MAX(0, (dc!AN3-dc!AM3))</f>
        <v>0</v>
      </c>
      <c r="AO7" s="12">
        <f>MAX(0, (dc!AO3-dc!AN3))</f>
        <v>0</v>
      </c>
      <c r="AP7" s="12">
        <f>MAX(0, (dc!AP3-dc!AO3))</f>
        <v>0</v>
      </c>
      <c r="AQ7" s="12">
        <f>MAX(0, (dc!AQ3-dc!AP3))</f>
        <v>0</v>
      </c>
      <c r="AR7" s="12">
        <f>MAX(0, (dc!AR3-dc!AQ3))</f>
        <v>0</v>
      </c>
      <c r="AS7" s="12">
        <f>MAX(0, (dc!AS3-dc!AR3))</f>
        <v>0</v>
      </c>
      <c r="AT7" s="12">
        <f>MAX(0, (dc!AT3-dc!AS3))</f>
        <v>0</v>
      </c>
      <c r="AU7" s="12">
        <f>MAX(0, (dc!AU3-dc!AT3))</f>
        <v>0</v>
      </c>
      <c r="AV7" s="12">
        <f>MAX(0, (dc!AV3-dc!AU3))</f>
        <v>0</v>
      </c>
      <c r="AW7" s="12">
        <f>MAX(0, (dc!AW3-dc!AV3))</f>
        <v>0</v>
      </c>
      <c r="AX7" s="12">
        <f>MAX(0, (dc!AX3-dc!AW3))</f>
        <v>0</v>
      </c>
      <c r="AY7" s="12">
        <f>MAX(0, (dc!AY3-dc!AX3))</f>
        <v>0</v>
      </c>
      <c r="AZ7" s="12">
        <f>MAX(0, (dc!AZ3-dc!AY3))</f>
        <v>0</v>
      </c>
      <c r="BA7" s="12">
        <f>MAX(0, (dc!BA3-dc!AZ3))</f>
        <v>0</v>
      </c>
      <c r="BB7" s="12">
        <f>MAX(0, (dc!BB3-dc!BA3))</f>
        <v>0</v>
      </c>
      <c r="BC7" s="12">
        <f>MAX(0, (dc!BC3-dc!BB3))</f>
        <v>0</v>
      </c>
      <c r="BD7" s="12">
        <f>MAX(0, (dc!BD3-dc!BC3))</f>
        <v>0</v>
      </c>
      <c r="BE7" s="12">
        <f>MAX(0, (dc!BE3-dc!BD3))</f>
        <v>0</v>
      </c>
      <c r="BF7" s="12">
        <f>MAX(0, (dc!BF3-dc!BE3))</f>
        <v>0</v>
      </c>
      <c r="BG7" s="12">
        <f>MAX(0, (dc!BG3-dc!BF3))</f>
        <v>0</v>
      </c>
      <c r="BH7" s="12">
        <f>MAX(0, (dc!BH3-dc!BG3))</f>
        <v>0</v>
      </c>
      <c r="BI7" s="12">
        <f>MAX(0, (dc!BI3-dc!BH3))</f>
        <v>0</v>
      </c>
      <c r="BJ7" s="12">
        <f>MAX(0, (dc!BJ3-dc!BI3))</f>
        <v>0</v>
      </c>
      <c r="BK7" s="12">
        <f>MAX(0, (dc!BK3-dc!BJ3))</f>
        <v>0</v>
      </c>
      <c r="BL7" s="12">
        <f>MAX(0, (dc!BL3-dc!BK3))</f>
        <v>0</v>
      </c>
      <c r="BM7" s="12">
        <f>MAX(0, (dc!BM3-dc!BL3))</f>
        <v>0</v>
      </c>
      <c r="BN7" s="12">
        <f>MAX(0, (dc!BN3-dc!BM3))</f>
        <v>0</v>
      </c>
      <c r="BO7" s="12">
        <f>MAX(0, (dc!BO3-dc!BN3))</f>
        <v>0</v>
      </c>
      <c r="BP7" s="12">
        <f>MAX(0, (dc!BP3-dc!BO3))</f>
        <v>0</v>
      </c>
      <c r="BQ7" s="12">
        <f>MAX(0, (dc!BQ3-dc!BP3))</f>
        <v>0</v>
      </c>
      <c r="BR7" s="12">
        <f>MAX(0, (dc!BR3-dc!BQ3))</f>
        <v>0</v>
      </c>
      <c r="BS7" s="12">
        <f>MAX(0, (dc!BS3-dc!BR3))</f>
        <v>0</v>
      </c>
      <c r="BT7" s="12">
        <f>MAX(0, (dc!BT3-dc!BS3))</f>
        <v>0</v>
      </c>
      <c r="BU7" s="12">
        <f>MAX(0, (dc!BU3-dc!BT3))</f>
        <v>0</v>
      </c>
      <c r="BV7" s="12">
        <f>MAX(0, (dc!BV3-dc!BU3))</f>
        <v>0</v>
      </c>
      <c r="BW7" s="12">
        <f>MAX(0, (dc!BW3-dc!BV3))</f>
        <v>0</v>
      </c>
      <c r="BX7" s="12">
        <f>MAX(0, (dc!BX3-dc!BW3))</f>
        <v>0</v>
      </c>
      <c r="BY7" s="12">
        <f>MAX(0, (dc!BY3-dc!BX3))</f>
        <v>0</v>
      </c>
      <c r="BZ7" s="12">
        <f>MAX(0, (dc!BZ3-dc!BY3))</f>
        <v>0</v>
      </c>
      <c r="CA7" s="12">
        <f>MAX(0, (dc!CA3-dc!BZ3))</f>
        <v>0</v>
      </c>
      <c r="CB7" s="12">
        <f>MAX(0, (dc!CB3-dc!CA3))</f>
        <v>0</v>
      </c>
      <c r="CC7" s="12">
        <f>MAX(0, (dc!CC3-dc!CB3))</f>
        <v>0</v>
      </c>
    </row>
    <row r="8" spans="1:81" x14ac:dyDescent="0.35">
      <c r="A8" s="10" t="s">
        <v>246</v>
      </c>
      <c r="B8" s="17">
        <v>0</v>
      </c>
      <c r="C8" s="17">
        <f>MAX(0, (dc!C4-dc!B4))</f>
        <v>0</v>
      </c>
      <c r="D8" s="17">
        <f>MAX(0, (dc!D4-dc!C4))</f>
        <v>0</v>
      </c>
      <c r="E8" s="17">
        <f>MAX(0, (dc!E4-dc!D4))</f>
        <v>0</v>
      </c>
      <c r="F8" s="17">
        <f>MAX(0, (dc!F4-dc!E4))</f>
        <v>0</v>
      </c>
      <c r="G8" s="17">
        <f>MAX(0, (dc!G4-dc!F4))</f>
        <v>0</v>
      </c>
      <c r="H8" s="17">
        <f>MAX(0, (dc!H4-dc!G4))</f>
        <v>0</v>
      </c>
      <c r="I8" s="17">
        <f>MAX(0, (dc!I4-dc!H4))</f>
        <v>0</v>
      </c>
      <c r="J8" s="17">
        <f>MAX(0, (dc!J4-dc!I4))</f>
        <v>0</v>
      </c>
      <c r="K8" s="17">
        <f>MAX(0, (dc!K4-dc!J4))</f>
        <v>0</v>
      </c>
      <c r="L8" s="17">
        <f>MAX(0, (dc!L4-dc!K4))</f>
        <v>0</v>
      </c>
      <c r="M8" s="17">
        <f>MAX(0, (dc!M4-dc!L4))</f>
        <v>0</v>
      </c>
      <c r="N8" s="17">
        <f>MAX(0, (dc!N4-dc!M4))</f>
        <v>0</v>
      </c>
      <c r="O8" s="17">
        <f>MAX(0, (dc!O4-dc!N4))</f>
        <v>0</v>
      </c>
      <c r="P8" s="17">
        <f>MAX(0, (dc!P4-dc!O4))</f>
        <v>0</v>
      </c>
      <c r="Q8" s="17">
        <f>MAX(0, (dc!Q4-dc!P4))</f>
        <v>0</v>
      </c>
      <c r="R8" s="17">
        <f>MAX(0, (dc!R4-dc!Q4))</f>
        <v>0</v>
      </c>
      <c r="S8" s="17">
        <f>MAX(0, (dc!S4-dc!R4))</f>
        <v>0</v>
      </c>
      <c r="T8" s="17">
        <f>MAX(0, (dc!T4-dc!S4))</f>
        <v>0</v>
      </c>
      <c r="U8" s="17">
        <f>MAX(0, (dc!U4-dc!T4))</f>
        <v>0</v>
      </c>
      <c r="V8" s="17">
        <f>MAX(0, (dc!V4-dc!U4))</f>
        <v>0</v>
      </c>
      <c r="W8" s="17">
        <f>MAX(0, (dc!W4-dc!V4))</f>
        <v>0</v>
      </c>
      <c r="X8" s="17">
        <f>MAX(0, (dc!X4-dc!W4))</f>
        <v>0</v>
      </c>
      <c r="Y8" s="17">
        <f>MAX(0, (dc!Y4-dc!X4))</f>
        <v>0</v>
      </c>
      <c r="Z8" s="17">
        <f>MAX(0, (dc!Z4-dc!Y4))</f>
        <v>0</v>
      </c>
      <c r="AA8" s="17">
        <f>MAX(0, (dc!AA4-dc!Z4))</f>
        <v>0</v>
      </c>
      <c r="AB8" s="17">
        <f>MAX(0, (dc!AB4-dc!AA4))</f>
        <v>0</v>
      </c>
      <c r="AC8" s="17">
        <f>MAX(0, (dc!AC4-dc!AB4))</f>
        <v>0</v>
      </c>
      <c r="AD8" s="17">
        <f>MAX(0, (dc!AD4-dc!AC4))</f>
        <v>0</v>
      </c>
      <c r="AE8" s="17">
        <f>MAX(0, (dc!AE4-dc!AD4))</f>
        <v>0</v>
      </c>
      <c r="AF8" s="17">
        <f>MAX(0, (dc!AF4-dc!AE4))</f>
        <v>0</v>
      </c>
      <c r="AG8" s="17">
        <f>MAX(0, (dc!AG4-dc!AF4))</f>
        <v>0</v>
      </c>
      <c r="AH8" s="17">
        <f>MAX(0, (dc!AH4-dc!AG4))</f>
        <v>0</v>
      </c>
      <c r="AI8" s="17">
        <f>MAX(0, (dc!AI4-dc!AH4))</f>
        <v>0</v>
      </c>
      <c r="AJ8" s="17">
        <f>MAX(0, (dc!AJ4-dc!AI4))</f>
        <v>0</v>
      </c>
      <c r="AK8" s="17">
        <f>MAX(0, (dc!AK4-dc!AJ4))</f>
        <v>0</v>
      </c>
      <c r="AL8" s="17">
        <f>MAX(0, (dc!AL4-dc!AK4))</f>
        <v>0</v>
      </c>
      <c r="AM8" s="17">
        <f>MAX(0, (dc!AM4-dc!AL4))</f>
        <v>0</v>
      </c>
      <c r="AN8" s="17">
        <f>MAX(0, (dc!AN4-dc!AM4))</f>
        <v>0</v>
      </c>
      <c r="AO8" s="17">
        <f>MAX(0, (dc!AO4-dc!AN4))</f>
        <v>0</v>
      </c>
      <c r="AP8" s="17">
        <f>MAX(0, (dc!AP4-dc!AO4))</f>
        <v>0</v>
      </c>
      <c r="AQ8" s="17">
        <f>MAX(0, (dc!AQ4-dc!AP4))</f>
        <v>0</v>
      </c>
      <c r="AR8" s="17">
        <f>MAX(0, (dc!AR4-dc!AQ4))</f>
        <v>0</v>
      </c>
      <c r="AS8" s="17">
        <f>MAX(0, (dc!AS4-dc!AR4))</f>
        <v>0</v>
      </c>
      <c r="AT8" s="17">
        <f>MAX(0, (dc!AT4-dc!AS4))</f>
        <v>0</v>
      </c>
      <c r="AU8" s="17">
        <f>MAX(0, (dc!AU4-dc!AT4))</f>
        <v>0</v>
      </c>
      <c r="AV8" s="17">
        <f>MAX(0, (dc!AV4-dc!AU4))</f>
        <v>0</v>
      </c>
      <c r="AW8" s="17">
        <f>MAX(0, (dc!AW4-dc!AV4))</f>
        <v>0</v>
      </c>
      <c r="AX8" s="17">
        <f>MAX(0, (dc!AX4-dc!AW4))</f>
        <v>0</v>
      </c>
      <c r="AY8" s="17">
        <f>MAX(0, (dc!AY4-dc!AX4))</f>
        <v>0</v>
      </c>
      <c r="AZ8" s="17">
        <f>MAX(0, (dc!AZ4-dc!AY4))</f>
        <v>0</v>
      </c>
      <c r="BA8" s="17">
        <f>MAX(0, (dc!BA4-dc!AZ4))</f>
        <v>0</v>
      </c>
      <c r="BB8" s="17">
        <f>MAX(0, (dc!BB4-dc!BA4))</f>
        <v>0</v>
      </c>
      <c r="BC8" s="17">
        <f>MAX(0, (dc!BC4-dc!BB4))</f>
        <v>0</v>
      </c>
      <c r="BD8" s="17">
        <f>MAX(0, (dc!BD4-dc!BC4))</f>
        <v>0</v>
      </c>
      <c r="BE8" s="17">
        <f>MAX(0, (dc!BE4-dc!BD4))</f>
        <v>0</v>
      </c>
      <c r="BF8" s="17">
        <f>MAX(0, (dc!BF4-dc!BE4))</f>
        <v>0</v>
      </c>
      <c r="BG8" s="17">
        <f>MAX(0, (dc!BG4-dc!BF4))</f>
        <v>0</v>
      </c>
      <c r="BH8" s="17">
        <f>MAX(0, (dc!BH4-dc!BG4))</f>
        <v>0</v>
      </c>
      <c r="BI8" s="17">
        <f>MAX(0, (dc!BI4-dc!BH4))</f>
        <v>0</v>
      </c>
      <c r="BJ8" s="17">
        <f>MAX(0, (dc!BJ4-dc!BI4))</f>
        <v>0</v>
      </c>
      <c r="BK8" s="17">
        <f>MAX(0, (dc!BK4-dc!BJ4))</f>
        <v>0</v>
      </c>
      <c r="BL8" s="17">
        <f>MAX(0, (dc!BL4-dc!BK4))</f>
        <v>0</v>
      </c>
      <c r="BM8" s="17">
        <f>MAX(0, (dc!BM4-dc!BL4))</f>
        <v>0</v>
      </c>
      <c r="BN8" s="17">
        <f>MAX(0, (dc!BN4-dc!BM4))</f>
        <v>0</v>
      </c>
      <c r="BO8" s="17">
        <f>MAX(0, (dc!BO4-dc!BN4))</f>
        <v>0</v>
      </c>
      <c r="BP8" s="17">
        <f>MAX(0, (dc!BP4-dc!BO4))</f>
        <v>0</v>
      </c>
      <c r="BQ8" s="17">
        <f>MAX(0, (dc!BQ4-dc!BP4))</f>
        <v>0</v>
      </c>
      <c r="BR8" s="17">
        <f>MAX(0, (dc!BR4-dc!BQ4))</f>
        <v>0</v>
      </c>
      <c r="BS8" s="17">
        <f>MAX(0, (dc!BS4-dc!BR4))</f>
        <v>0</v>
      </c>
      <c r="BT8" s="17">
        <f>MAX(0, (dc!BT4-dc!BS4))</f>
        <v>0</v>
      </c>
      <c r="BU8" s="17">
        <f>MAX(0, (dc!BU4-dc!BT4))</f>
        <v>0</v>
      </c>
      <c r="BV8" s="17">
        <f>MAX(0, (dc!BV4-dc!BU4))</f>
        <v>0</v>
      </c>
      <c r="BW8" s="17">
        <f>MAX(0, (dc!BW4-dc!BV4))</f>
        <v>0</v>
      </c>
      <c r="BX8" s="17">
        <f>MAX(0, (dc!BX4-dc!BW4))</f>
        <v>0</v>
      </c>
      <c r="BY8" s="17">
        <f>MAX(0, (dc!BY4-dc!BX4))</f>
        <v>0</v>
      </c>
      <c r="BZ8" s="17">
        <f>MAX(0, (dc!BZ4-dc!BY4))</f>
        <v>0</v>
      </c>
      <c r="CA8" s="17">
        <f>MAX(0, (dc!CA4-dc!BZ4))</f>
        <v>0</v>
      </c>
      <c r="CB8" s="17">
        <f>MAX(0, (dc!CB4-dc!CA4))</f>
        <v>0</v>
      </c>
      <c r="CC8" s="17">
        <f>MAX(0, (dc!CC4-dc!CB4))</f>
        <v>0</v>
      </c>
    </row>
    <row r="9" spans="1:81" x14ac:dyDescent="0.35">
      <c r="A9" s="10" t="s">
        <v>158</v>
      </c>
      <c r="B9" s="12">
        <v>0</v>
      </c>
      <c r="C9" s="12">
        <f>MAX(0, (dc!C5-dc!B5))</f>
        <v>0</v>
      </c>
      <c r="D9" s="12">
        <f>MAX(0, (dc!D5-dc!C5))</f>
        <v>0</v>
      </c>
      <c r="E9" s="12">
        <f>MAX(0, (dc!E5-dc!D5))</f>
        <v>0</v>
      </c>
      <c r="F9" s="12">
        <f>MAX(0, (dc!F5-dc!E5))</f>
        <v>0</v>
      </c>
      <c r="G9" s="12">
        <f>MAX(0, (dc!G5-dc!F5))</f>
        <v>0</v>
      </c>
      <c r="H9" s="12">
        <f>MAX(0, (dc!H5-dc!G5))</f>
        <v>0</v>
      </c>
      <c r="I9" s="12">
        <f>MAX(0, (dc!I5-dc!H5))</f>
        <v>1</v>
      </c>
      <c r="J9" s="12">
        <f>MAX(0, (dc!J5-dc!I5))</f>
        <v>0</v>
      </c>
      <c r="K9" s="12">
        <f>MAX(0, (dc!K5-dc!J5))</f>
        <v>1</v>
      </c>
      <c r="L9" s="12">
        <f>MAX(0, (dc!L5-dc!K5))</f>
        <v>0</v>
      </c>
      <c r="M9" s="12">
        <f>MAX(0, (dc!M5-dc!L5))</f>
        <v>0</v>
      </c>
      <c r="N9" s="12">
        <f>MAX(0, (dc!N5-dc!M5))</f>
        <v>1</v>
      </c>
      <c r="O9" s="12">
        <f>MAX(0, (dc!O5-dc!N5))</f>
        <v>0</v>
      </c>
      <c r="P9" s="12">
        <f>MAX(0, (dc!P5-dc!O5))</f>
        <v>1</v>
      </c>
      <c r="Q9" s="12">
        <f>MAX(0, (dc!Q5-dc!P5))</f>
        <v>1</v>
      </c>
      <c r="R9" s="12">
        <f>MAX(0, (dc!R5-dc!Q5))</f>
        <v>4</v>
      </c>
      <c r="S9" s="12">
        <f>MAX(0, (dc!S5-dc!R5))</f>
        <v>0</v>
      </c>
      <c r="T9" s="12">
        <f>MAX(0, (dc!T5-dc!S5))</f>
        <v>2</v>
      </c>
      <c r="U9" s="12">
        <f>MAX(0, (dc!U5-dc!T5))</f>
        <v>1</v>
      </c>
      <c r="V9" s="12">
        <f>MAX(0, (dc!V5-dc!U5))</f>
        <v>3</v>
      </c>
      <c r="W9" s="12">
        <f>MAX(0, (dc!W5-dc!V5))</f>
        <v>6</v>
      </c>
      <c r="X9" s="12">
        <f>MAX(0, (dc!X5-dc!W5))</f>
        <v>1</v>
      </c>
      <c r="Y9" s="12">
        <f>MAX(0, (dc!Y5-dc!X5))</f>
        <v>2</v>
      </c>
      <c r="Z9" s="12">
        <f>MAX(0, (dc!Z5-dc!Y5))</f>
        <v>0</v>
      </c>
      <c r="AA9" s="12">
        <f>MAX(0, (dc!AA5-dc!Z5))</f>
        <v>5</v>
      </c>
      <c r="AB9" s="12">
        <f>MAX(0, (dc!AB5-dc!AA5))</f>
        <v>5</v>
      </c>
      <c r="AC9" s="12">
        <f>MAX(0, (dc!AC5-dc!AB5))</f>
        <v>6</v>
      </c>
      <c r="AD9" s="12">
        <f>MAX(0, (dc!AD5-dc!AC5))</f>
        <v>9</v>
      </c>
      <c r="AE9" s="12">
        <f>MAX(0, (dc!AE5-dc!AD5))</f>
        <v>3</v>
      </c>
      <c r="AF9" s="12">
        <f>MAX(0, (dc!AF5-dc!AE5))</f>
        <v>2</v>
      </c>
      <c r="AG9" s="12">
        <f>MAX(0, (dc!AG5-dc!AF5))</f>
        <v>15</v>
      </c>
      <c r="AH9" s="12">
        <f>MAX(0, (dc!AH5-dc!AG5))</f>
        <v>5</v>
      </c>
      <c r="AI9" s="12">
        <f>MAX(0, (dc!AI5-dc!AH5))</f>
        <v>9</v>
      </c>
      <c r="AJ9" s="12">
        <f>MAX(0, (dc!AJ5-dc!AI5))</f>
        <v>5</v>
      </c>
      <c r="AK9" s="12">
        <f>MAX(0, (dc!AK5-dc!AJ5))</f>
        <v>5</v>
      </c>
      <c r="AL9" s="12">
        <f>MAX(0, (dc!AL5-dc!AK5))</f>
        <v>5</v>
      </c>
      <c r="AM9" s="12">
        <f>MAX(0, (dc!AM5-dc!AL5))</f>
        <v>0</v>
      </c>
      <c r="AN9" s="12">
        <f>MAX(0, (dc!AN5-dc!AM5))</f>
        <v>0</v>
      </c>
      <c r="AO9" s="12">
        <f>MAX(0, (dc!AO5-dc!AN5))</f>
        <v>0</v>
      </c>
      <c r="AP9" s="12">
        <f>MAX(0, (dc!AP5-dc!AO5))</f>
        <v>0</v>
      </c>
      <c r="AQ9" s="12">
        <f>MAX(0, (dc!AQ5-dc!AP5))</f>
        <v>0</v>
      </c>
      <c r="AR9" s="12">
        <f>MAX(0, (dc!AR5-dc!AQ5))</f>
        <v>0</v>
      </c>
      <c r="AS9" s="12">
        <f>MAX(0, (dc!AS5-dc!AR5))</f>
        <v>0</v>
      </c>
      <c r="AT9" s="12">
        <f>MAX(0, (dc!AT5-dc!AS5))</f>
        <v>0</v>
      </c>
      <c r="AU9" s="12">
        <f>MAX(0, (dc!AU5-dc!AT5))</f>
        <v>0</v>
      </c>
      <c r="AV9" s="12">
        <f>MAX(0, (dc!AV5-dc!AU5))</f>
        <v>0</v>
      </c>
      <c r="AW9" s="12">
        <f>MAX(0, (dc!AW5-dc!AV5))</f>
        <v>0</v>
      </c>
      <c r="AX9" s="12">
        <f>MAX(0, (dc!AX5-dc!AW5))</f>
        <v>0</v>
      </c>
      <c r="AY9" s="12">
        <f>MAX(0, (dc!AY5-dc!AX5))</f>
        <v>0</v>
      </c>
      <c r="AZ9" s="12">
        <f>MAX(0, (dc!AZ5-dc!AY5))</f>
        <v>0</v>
      </c>
      <c r="BA9" s="12">
        <f>MAX(0, (dc!BA5-dc!AZ5))</f>
        <v>0</v>
      </c>
      <c r="BB9" s="12">
        <f>MAX(0, (dc!BB5-dc!BA5))</f>
        <v>0</v>
      </c>
      <c r="BC9" s="12">
        <f>MAX(0, (dc!BC5-dc!BB5))</f>
        <v>0</v>
      </c>
      <c r="BD9" s="12">
        <f>MAX(0, (dc!BD5-dc!BC5))</f>
        <v>0</v>
      </c>
      <c r="BE9" s="12">
        <f>MAX(0, (dc!BE5-dc!BD5))</f>
        <v>0</v>
      </c>
      <c r="BF9" s="12">
        <f>MAX(0, (dc!BF5-dc!BE5))</f>
        <v>0</v>
      </c>
      <c r="BG9" s="12">
        <f>MAX(0, (dc!BG5-dc!BF5))</f>
        <v>0</v>
      </c>
      <c r="BH9" s="12">
        <f>MAX(0, (dc!BH5-dc!BG5))</f>
        <v>0</v>
      </c>
      <c r="BI9" s="12">
        <f>MAX(0, (dc!BI5-dc!BH5))</f>
        <v>0</v>
      </c>
      <c r="BJ9" s="12">
        <f>MAX(0, (dc!BJ5-dc!BI5))</f>
        <v>0</v>
      </c>
      <c r="BK9" s="12">
        <f>MAX(0, (dc!BK5-dc!BJ5))</f>
        <v>0</v>
      </c>
      <c r="BL9" s="12">
        <f>MAX(0, (dc!BL5-dc!BK5))</f>
        <v>0</v>
      </c>
      <c r="BM9" s="12">
        <f>MAX(0, (dc!BM5-dc!BL5))</f>
        <v>0</v>
      </c>
      <c r="BN9" s="12">
        <f>MAX(0, (dc!BN5-dc!BM5))</f>
        <v>0</v>
      </c>
      <c r="BO9" s="12">
        <f>MAX(0, (dc!BO5-dc!BN5))</f>
        <v>0</v>
      </c>
      <c r="BP9" s="12">
        <f>MAX(0, (dc!BP5-dc!BO5))</f>
        <v>0</v>
      </c>
      <c r="BQ9" s="12">
        <f>MAX(0, (dc!BQ5-dc!BP5))</f>
        <v>0</v>
      </c>
      <c r="BR9" s="12">
        <f>MAX(0, (dc!BR5-dc!BQ5))</f>
        <v>0</v>
      </c>
      <c r="BS9" s="12">
        <f>MAX(0, (dc!BS5-dc!BR5))</f>
        <v>0</v>
      </c>
      <c r="BT9" s="12">
        <f>MAX(0, (dc!BT5-dc!BS5))</f>
        <v>0</v>
      </c>
      <c r="BU9" s="12">
        <f>MAX(0, (dc!BU5-dc!BT5))</f>
        <v>0</v>
      </c>
      <c r="BV9" s="12">
        <f>MAX(0, (dc!BV5-dc!BU5))</f>
        <v>0</v>
      </c>
      <c r="BW9" s="12">
        <f>MAX(0, (dc!BW5-dc!BV5))</f>
        <v>0</v>
      </c>
      <c r="BX9" s="12">
        <f>MAX(0, (dc!BX5-dc!BW5))</f>
        <v>0</v>
      </c>
      <c r="BY9" s="12">
        <f>MAX(0, (dc!BY5-dc!BX5))</f>
        <v>0</v>
      </c>
      <c r="BZ9" s="12">
        <f>MAX(0, (dc!BZ5-dc!BY5))</f>
        <v>0</v>
      </c>
      <c r="CA9" s="12">
        <f>MAX(0, (dc!CA5-dc!BZ5))</f>
        <v>0</v>
      </c>
      <c r="CB9" s="12">
        <f>MAX(0, (dc!CB5-dc!CA5))</f>
        <v>0</v>
      </c>
      <c r="CC9" s="12">
        <f>MAX(0, (dc!CC5-dc!CB5))</f>
        <v>0</v>
      </c>
    </row>
    <row r="10" spans="1:81" ht="39" x14ac:dyDescent="0.35">
      <c r="A10" s="10" t="s">
        <v>272</v>
      </c>
      <c r="B10" s="3" t="s">
        <v>252</v>
      </c>
      <c r="C10" s="3" t="s">
        <v>253</v>
      </c>
      <c r="D10" s="3" t="s">
        <v>254</v>
      </c>
      <c r="E10" s="3" t="s">
        <v>255</v>
      </c>
      <c r="F10" s="3" t="s">
        <v>256</v>
      </c>
      <c r="G10" s="3" t="s">
        <v>257</v>
      </c>
      <c r="H10" s="3" t="s">
        <v>258</v>
      </c>
      <c r="I10" s="3" t="s">
        <v>259</v>
      </c>
      <c r="J10" s="3" t="s">
        <v>260</v>
      </c>
      <c r="K10" s="3" t="s">
        <v>261</v>
      </c>
      <c r="L10" s="3" t="s">
        <v>262</v>
      </c>
      <c r="M10" s="3" t="s">
        <v>263</v>
      </c>
      <c r="N10" s="3" t="s">
        <v>178</v>
      </c>
      <c r="O10" s="3" t="s">
        <v>179</v>
      </c>
      <c r="P10" s="3" t="s">
        <v>180</v>
      </c>
      <c r="Q10" s="3" t="s">
        <v>181</v>
      </c>
      <c r="R10" s="3" t="s">
        <v>182</v>
      </c>
      <c r="S10" s="3" t="s">
        <v>183</v>
      </c>
      <c r="T10" s="3" t="s">
        <v>184</v>
      </c>
      <c r="U10" s="3" t="s">
        <v>185</v>
      </c>
      <c r="V10" s="3" t="s">
        <v>186</v>
      </c>
      <c r="W10" s="3" t="s">
        <v>187</v>
      </c>
      <c r="X10" s="3" t="s">
        <v>188</v>
      </c>
      <c r="Y10" s="3" t="s">
        <v>189</v>
      </c>
      <c r="Z10" s="3" t="s">
        <v>190</v>
      </c>
      <c r="AA10" s="3" t="s">
        <v>191</v>
      </c>
      <c r="AB10" s="3" t="s">
        <v>192</v>
      </c>
      <c r="AC10" s="3" t="s">
        <v>193</v>
      </c>
      <c r="AD10" s="3" t="s">
        <v>194</v>
      </c>
      <c r="AE10" s="3" t="s">
        <v>195</v>
      </c>
      <c r="AF10" s="3" t="s">
        <v>196</v>
      </c>
      <c r="AG10" s="3" t="s">
        <v>197</v>
      </c>
      <c r="AH10" s="3" t="s">
        <v>198</v>
      </c>
      <c r="AI10" s="3" t="s">
        <v>199</v>
      </c>
      <c r="AJ10" s="3" t="s">
        <v>200</v>
      </c>
      <c r="AK10" s="3" t="s">
        <v>201</v>
      </c>
      <c r="AL10" s="3" t="s">
        <v>202</v>
      </c>
      <c r="AM10" s="3" t="s">
        <v>203</v>
      </c>
      <c r="AN10" s="3" t="s">
        <v>204</v>
      </c>
      <c r="AO10" s="3" t="s">
        <v>205</v>
      </c>
      <c r="AP10" s="3" t="s">
        <v>206</v>
      </c>
      <c r="AQ10" s="3" t="s">
        <v>207</v>
      </c>
      <c r="AR10" s="3" t="s">
        <v>208</v>
      </c>
      <c r="AS10" s="3" t="s">
        <v>209</v>
      </c>
      <c r="AT10" s="3" t="s">
        <v>210</v>
      </c>
      <c r="AU10" s="3" t="s">
        <v>211</v>
      </c>
      <c r="AV10" s="3" t="s">
        <v>212</v>
      </c>
      <c r="AW10" s="3" t="s">
        <v>213</v>
      </c>
      <c r="AX10" s="3" t="s">
        <v>214</v>
      </c>
      <c r="AY10" s="3" t="s">
        <v>215</v>
      </c>
      <c r="AZ10" s="3" t="s">
        <v>216</v>
      </c>
      <c r="BA10" s="3" t="s">
        <v>217</v>
      </c>
      <c r="BB10" s="3" t="s">
        <v>218</v>
      </c>
      <c r="BC10" s="3" t="s">
        <v>219</v>
      </c>
      <c r="BD10" s="3" t="s">
        <v>220</v>
      </c>
      <c r="BE10" s="3" t="s">
        <v>221</v>
      </c>
      <c r="BF10" s="3" t="s">
        <v>222</v>
      </c>
      <c r="BG10" s="3" t="s">
        <v>223</v>
      </c>
      <c r="BH10" s="3" t="s">
        <v>224</v>
      </c>
      <c r="BI10" s="3" t="s">
        <v>225</v>
      </c>
      <c r="BJ10" s="3" t="s">
        <v>226</v>
      </c>
      <c r="BK10" s="3" t="s">
        <v>227</v>
      </c>
      <c r="BL10" s="3" t="s">
        <v>228</v>
      </c>
      <c r="BM10" s="3" t="s">
        <v>229</v>
      </c>
      <c r="BN10" s="3" t="s">
        <v>230</v>
      </c>
      <c r="BO10" s="3" t="s">
        <v>231</v>
      </c>
      <c r="BP10" s="3" t="s">
        <v>232</v>
      </c>
      <c r="BQ10" s="3" t="s">
        <v>233</v>
      </c>
      <c r="BR10" s="3" t="s">
        <v>234</v>
      </c>
      <c r="BS10" s="3" t="s">
        <v>235</v>
      </c>
      <c r="BT10" s="3" t="s">
        <v>236</v>
      </c>
      <c r="BU10" s="3" t="s">
        <v>237</v>
      </c>
      <c r="BV10" s="3" t="s">
        <v>238</v>
      </c>
      <c r="BW10" s="3" t="s">
        <v>239</v>
      </c>
      <c r="BX10" s="3" t="s">
        <v>240</v>
      </c>
      <c r="BY10" s="3" t="s">
        <v>241</v>
      </c>
      <c r="BZ10" s="3" t="s">
        <v>242</v>
      </c>
      <c r="CA10" s="3" t="s">
        <v>243</v>
      </c>
      <c r="CB10" s="3" t="s">
        <v>244</v>
      </c>
      <c r="CC10" s="3" t="s">
        <v>245</v>
      </c>
    </row>
    <row r="11" spans="1:81" s="10" customFormat="1" x14ac:dyDescent="0.35">
      <c r="A11" s="10">
        <f>dc!A7</f>
        <v>1</v>
      </c>
      <c r="B11" s="10">
        <v>0</v>
      </c>
      <c r="C11" s="10">
        <v>0</v>
      </c>
      <c r="D11" s="10">
        <v>0</v>
      </c>
      <c r="E11" s="10">
        <v>0</v>
      </c>
      <c r="F11" s="10">
        <v>0</v>
      </c>
      <c r="G11" s="10">
        <v>0</v>
      </c>
      <c r="H11" s="10">
        <v>0</v>
      </c>
      <c r="I11" s="10">
        <v>0</v>
      </c>
      <c r="J11" s="10">
        <v>0</v>
      </c>
      <c r="K11" s="10">
        <v>0</v>
      </c>
      <c r="L11" s="10">
        <v>0</v>
      </c>
      <c r="M11" s="10">
        <v>0</v>
      </c>
      <c r="N11" s="10">
        <v>0</v>
      </c>
      <c r="O11" s="10">
        <v>0</v>
      </c>
      <c r="P11" s="10">
        <v>0</v>
      </c>
      <c r="Q11" s="10">
        <v>0</v>
      </c>
      <c r="R11" s="10">
        <v>0</v>
      </c>
      <c r="S11" s="10">
        <v>0</v>
      </c>
      <c r="T11" s="10">
        <v>0</v>
      </c>
      <c r="U11" s="10">
        <f>MAX(0,(dc!U7-dc!T7))</f>
        <v>10</v>
      </c>
      <c r="V11" s="10">
        <f>MAX(0,(dc!V7-dc!U7))</f>
        <v>9</v>
      </c>
      <c r="W11" s="10">
        <f>MAX(0,(dc!W7-dc!V7))</f>
        <v>16</v>
      </c>
      <c r="X11" s="10">
        <f>MAX(0,(dc!X7-dc!W7))</f>
        <v>7</v>
      </c>
      <c r="Y11" s="10">
        <f>MAX(0,(dc!Y7-dc!X7))</f>
        <v>12</v>
      </c>
      <c r="Z11" s="10">
        <f>MAX(0,(dc!Z7-dc!Y7))</f>
        <v>16</v>
      </c>
      <c r="AA11" s="10">
        <f>MAX(0,(dc!AA7-dc!Z7))</f>
        <v>25</v>
      </c>
      <c r="AB11" s="10">
        <f>MAX(0,(dc!AB7-dc!AA7))</f>
        <v>12</v>
      </c>
      <c r="AC11" s="10">
        <f>MAX(0,(dc!AC7-dc!AB7))</f>
        <v>11</v>
      </c>
      <c r="AD11" s="10">
        <f>MAX(0,(dc!AD7-dc!AC7))</f>
        <v>19</v>
      </c>
      <c r="AE11" s="10">
        <f>MAX(0,(dc!AE7-dc!AD7))</f>
        <v>16</v>
      </c>
      <c r="AF11" s="10">
        <f>MAX(0,(dc!AF7-dc!AE7))</f>
        <v>5</v>
      </c>
      <c r="AG11" s="10">
        <f>MAX(0,(dc!AG7-dc!AF7))</f>
        <v>7</v>
      </c>
      <c r="AH11" s="10">
        <f>MAX(0,(dc!AH7-dc!AG7))</f>
        <v>13</v>
      </c>
      <c r="AI11" s="10">
        <f>MAX(0,(dc!AI7-dc!AH7))</f>
        <v>21</v>
      </c>
      <c r="AJ11" s="10">
        <f>MAX(0,(dc!AJ7-dc!AI7))</f>
        <v>18</v>
      </c>
      <c r="AK11" s="10">
        <f>MAX(0,(dc!AK7-dc!AJ7))</f>
        <v>27</v>
      </c>
      <c r="AL11" s="10">
        <f>MAX(0,(dc!AL7-dc!AK7))</f>
        <v>21</v>
      </c>
      <c r="AM11" s="10">
        <f>MAX(0,(dc!AM7-dc!AL7))</f>
        <v>0</v>
      </c>
      <c r="AN11" s="10">
        <f>MAX(0,(dc!AN7-dc!AM7))</f>
        <v>0</v>
      </c>
      <c r="AO11" s="10">
        <f>MAX(0,(dc!AO7-dc!AN7))</f>
        <v>0</v>
      </c>
      <c r="AP11" s="10">
        <f>MAX(0,(dc!AP7-dc!AO7))</f>
        <v>0</v>
      </c>
      <c r="AQ11" s="10">
        <f>MAX(0,(dc!AQ7-dc!AP7))</f>
        <v>0</v>
      </c>
      <c r="AR11" s="10">
        <f>MAX(0,(dc!AR7-dc!AQ7))</f>
        <v>0</v>
      </c>
      <c r="AS11" s="10">
        <f>MAX(0,(dc!AS7-dc!AR7))</f>
        <v>0</v>
      </c>
      <c r="AT11" s="10">
        <f>MAX(0,(dc!AT7-dc!AS7))</f>
        <v>0</v>
      </c>
      <c r="AU11" s="10">
        <f>MAX(0,(dc!AU7-dc!AT7))</f>
        <v>0</v>
      </c>
      <c r="AV11" s="10">
        <f>MAX(0,(dc!AV7-dc!AU7))</f>
        <v>0</v>
      </c>
      <c r="AW11" s="10">
        <f>MAX(0,(dc!AW7-dc!AV7))</f>
        <v>0</v>
      </c>
      <c r="AX11" s="10">
        <f>MAX(0,(dc!AX7-dc!AW7))</f>
        <v>0</v>
      </c>
      <c r="AY11" s="10">
        <f>MAX(0,(dc!AY7-dc!AX7))</f>
        <v>0</v>
      </c>
      <c r="AZ11" s="10">
        <f>MAX(0,(dc!AZ7-dc!AY7))</f>
        <v>0</v>
      </c>
      <c r="BA11" s="10">
        <f>MAX(0,(dc!BA7-dc!AZ7))</f>
        <v>0</v>
      </c>
      <c r="BB11" s="10">
        <f>MAX(0,(dc!BB7-dc!BA7))</f>
        <v>0</v>
      </c>
      <c r="BC11" s="10">
        <f>MAX(0,(dc!BC7-dc!BB7))</f>
        <v>0</v>
      </c>
      <c r="BD11" s="10">
        <f>MAX(0,(dc!BD7-dc!BC7))</f>
        <v>0</v>
      </c>
      <c r="BE11" s="10">
        <f>MAX(0,(dc!BE7-dc!BD7))</f>
        <v>0</v>
      </c>
      <c r="BF11" s="10">
        <f>MAX(0,(dc!BF7-dc!BE7))</f>
        <v>0</v>
      </c>
      <c r="BG11" s="10">
        <f>MAX(0,(dc!BG7-dc!BF7))</f>
        <v>0</v>
      </c>
      <c r="BH11" s="10">
        <f>MAX(0,(dc!BH7-dc!BG7))</f>
        <v>0</v>
      </c>
      <c r="BI11" s="10">
        <f>MAX(0,(dc!BI7-dc!BH7))</f>
        <v>0</v>
      </c>
      <c r="BJ11" s="10">
        <f>MAX(0,(dc!BJ7-dc!BI7))</f>
        <v>0</v>
      </c>
      <c r="BK11" s="10">
        <f>MAX(0,(dc!BK7-dc!BJ7))</f>
        <v>0</v>
      </c>
      <c r="BL11" s="10">
        <f>MAX(0,(dc!BL7-dc!BK7))</f>
        <v>0</v>
      </c>
      <c r="BM11" s="10">
        <f>MAX(0,(dc!BM7-dc!BL7))</f>
        <v>0</v>
      </c>
      <c r="BN11" s="10">
        <f>MAX(0,(dc!BN7-dc!BM7))</f>
        <v>0</v>
      </c>
      <c r="BO11" s="10">
        <f>MAX(0,(dc!BO7-dc!BN7))</f>
        <v>0</v>
      </c>
      <c r="BP11" s="10">
        <f>MAX(0,(dc!BP7-dc!BO7))</f>
        <v>0</v>
      </c>
      <c r="BQ11" s="10">
        <f>MAX(0,(dc!BQ7-dc!BP7))</f>
        <v>0</v>
      </c>
      <c r="BR11" s="10">
        <f>MAX(0,(dc!BR7-dc!BQ7))</f>
        <v>0</v>
      </c>
      <c r="BS11" s="10">
        <f>MAX(0,(dc!BS7-dc!BR7))</f>
        <v>0</v>
      </c>
      <c r="BT11" s="10">
        <f>MAX(0,(dc!BT7-dc!BS7))</f>
        <v>0</v>
      </c>
      <c r="BU11" s="10">
        <f>MAX(0,(dc!BU7-dc!BT7))</f>
        <v>0</v>
      </c>
      <c r="BV11" s="10">
        <f>MAX(0,(dc!BV7-dc!BU7))</f>
        <v>0</v>
      </c>
      <c r="BW11" s="10">
        <f>MAX(0,(dc!BW7-dc!BV7))</f>
        <v>0</v>
      </c>
      <c r="BX11" s="10">
        <f>MAX(0,(dc!BX7-dc!BW7))</f>
        <v>0</v>
      </c>
      <c r="BY11" s="10">
        <f>MAX(0,(dc!BY7-dc!BX7))</f>
        <v>0</v>
      </c>
      <c r="BZ11" s="10">
        <f>MAX(0,(dc!BZ7-dc!BY7))</f>
        <v>0</v>
      </c>
      <c r="CA11" s="10">
        <f>MAX(0,(dc!CA7-dc!BZ7))</f>
        <v>0</v>
      </c>
      <c r="CB11" s="10">
        <f>MAX(0,(dc!CB7-dc!CA7))</f>
        <v>0</v>
      </c>
      <c r="CC11" s="10">
        <f>MAX(0,(dc!CC7-dc!CB7))</f>
        <v>0</v>
      </c>
    </row>
    <row r="12" spans="1:81" s="10" customFormat="1" x14ac:dyDescent="0.35">
      <c r="A12" s="10">
        <f>dc!A8</f>
        <v>2</v>
      </c>
      <c r="B12" s="10">
        <v>0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  <c r="S12" s="10">
        <v>0</v>
      </c>
      <c r="T12" s="10">
        <v>0</v>
      </c>
      <c r="U12" s="10">
        <f>MAX(0,(dc!U8-dc!T8))</f>
        <v>13</v>
      </c>
      <c r="V12" s="10">
        <f>MAX(0,(dc!V8-dc!U8))</f>
        <v>6</v>
      </c>
      <c r="W12" s="10">
        <f>MAX(0,(dc!W8-dc!V8))</f>
        <v>13</v>
      </c>
      <c r="X12" s="10">
        <f>MAX(0,(dc!X8-dc!W8))</f>
        <v>0</v>
      </c>
      <c r="Y12" s="10">
        <f>MAX(0,(dc!Y8-dc!X8))</f>
        <v>15</v>
      </c>
      <c r="Z12" s="10">
        <f>MAX(0,(dc!Z8-dc!Y8))</f>
        <v>10</v>
      </c>
      <c r="AA12" s="10">
        <f>MAX(0,(dc!AA8-dc!Z8))</f>
        <v>17</v>
      </c>
      <c r="AB12" s="10">
        <f>MAX(0,(dc!AB8-dc!AA8))</f>
        <v>3</v>
      </c>
      <c r="AC12" s="10">
        <f>MAX(0,(dc!AC8-dc!AB8))</f>
        <v>8</v>
      </c>
      <c r="AD12" s="10">
        <f>MAX(0,(dc!AD8-dc!AC8))</f>
        <v>6</v>
      </c>
      <c r="AE12" s="10">
        <f>MAX(0,(dc!AE8-dc!AD8))</f>
        <v>9</v>
      </c>
      <c r="AF12" s="10">
        <f>MAX(0,(dc!AF8-dc!AE8))</f>
        <v>20</v>
      </c>
      <c r="AG12" s="10">
        <f>MAX(0,(dc!AG8-dc!AF8))</f>
        <v>2</v>
      </c>
      <c r="AH12" s="10">
        <f>MAX(0,(dc!AH8-dc!AG8))</f>
        <v>1</v>
      </c>
      <c r="AI12" s="10">
        <f>MAX(0,(dc!AI8-dc!AH8))</f>
        <v>10</v>
      </c>
      <c r="AJ12" s="10">
        <f>MAX(0,(dc!AJ8-dc!AI8))</f>
        <v>14</v>
      </c>
      <c r="AK12" s="10">
        <f>MAX(0,(dc!AK8-dc!AJ8))</f>
        <v>8</v>
      </c>
      <c r="AL12" s="10">
        <f>MAX(0,(dc!AL8-dc!AK8))</f>
        <v>3</v>
      </c>
      <c r="AM12" s="10">
        <f>MAX(0,(dc!AM8-dc!AL8))</f>
        <v>0</v>
      </c>
      <c r="AN12" s="10">
        <f>MAX(0,(dc!AN8-dc!AM8))</f>
        <v>0</v>
      </c>
      <c r="AO12" s="10">
        <f>MAX(0,(dc!AO8-dc!AN8))</f>
        <v>0</v>
      </c>
      <c r="AP12" s="10">
        <f>MAX(0,(dc!AP8-dc!AO8))</f>
        <v>0</v>
      </c>
      <c r="AQ12" s="10">
        <f>MAX(0,(dc!AQ8-dc!AP8))</f>
        <v>0</v>
      </c>
      <c r="AR12" s="10">
        <f>MAX(0,(dc!AR8-dc!AQ8))</f>
        <v>0</v>
      </c>
      <c r="AS12" s="10">
        <f>MAX(0,(dc!AS8-dc!AR8))</f>
        <v>0</v>
      </c>
      <c r="AT12" s="10">
        <f>MAX(0,(dc!AT8-dc!AS8))</f>
        <v>0</v>
      </c>
      <c r="AU12" s="10">
        <f>MAX(0,(dc!AU8-dc!AT8))</f>
        <v>0</v>
      </c>
      <c r="AV12" s="10">
        <f>MAX(0,(dc!AV8-dc!AU8))</f>
        <v>0</v>
      </c>
      <c r="AW12" s="10">
        <f>MAX(0,(dc!AW8-dc!AV8))</f>
        <v>0</v>
      </c>
      <c r="AX12" s="10">
        <f>MAX(0,(dc!AX8-dc!AW8))</f>
        <v>0</v>
      </c>
      <c r="AY12" s="10">
        <f>MAX(0,(dc!AY8-dc!AX8))</f>
        <v>0</v>
      </c>
      <c r="AZ12" s="10">
        <f>MAX(0,(dc!AZ8-dc!AY8))</f>
        <v>0</v>
      </c>
      <c r="BA12" s="10">
        <f>MAX(0,(dc!BA8-dc!AZ8))</f>
        <v>0</v>
      </c>
      <c r="BB12" s="10">
        <f>MAX(0,(dc!BB8-dc!BA8))</f>
        <v>0</v>
      </c>
      <c r="BC12" s="10">
        <f>MAX(0,(dc!BC8-dc!BB8))</f>
        <v>0</v>
      </c>
      <c r="BD12" s="10">
        <f>MAX(0,(dc!BD8-dc!BC8))</f>
        <v>0</v>
      </c>
      <c r="BE12" s="10">
        <f>MAX(0,(dc!BE8-dc!BD8))</f>
        <v>0</v>
      </c>
      <c r="BF12" s="10">
        <f>MAX(0,(dc!BF8-dc!BE8))</f>
        <v>0</v>
      </c>
      <c r="BG12" s="10">
        <f>MAX(0,(dc!BG8-dc!BF8))</f>
        <v>0</v>
      </c>
      <c r="BH12" s="10">
        <f>MAX(0,(dc!BH8-dc!BG8))</f>
        <v>0</v>
      </c>
      <c r="BI12" s="10">
        <f>MAX(0,(dc!BI8-dc!BH8))</f>
        <v>0</v>
      </c>
      <c r="BJ12" s="10">
        <f>MAX(0,(dc!BJ8-dc!BI8))</f>
        <v>0</v>
      </c>
      <c r="BK12" s="10">
        <f>MAX(0,(dc!BK8-dc!BJ8))</f>
        <v>0</v>
      </c>
      <c r="BL12" s="10">
        <f>MAX(0,(dc!BL8-dc!BK8))</f>
        <v>0</v>
      </c>
      <c r="BM12" s="10">
        <f>MAX(0,(dc!BM8-dc!BL8))</f>
        <v>0</v>
      </c>
      <c r="BN12" s="10">
        <f>MAX(0,(dc!BN8-dc!BM8))</f>
        <v>0</v>
      </c>
      <c r="BO12" s="10">
        <f>MAX(0,(dc!BO8-dc!BN8))</f>
        <v>0</v>
      </c>
      <c r="BP12" s="10">
        <f>MAX(0,(dc!BP8-dc!BO8))</f>
        <v>0</v>
      </c>
      <c r="BQ12" s="10">
        <f>MAX(0,(dc!BQ8-dc!BP8))</f>
        <v>0</v>
      </c>
      <c r="BR12" s="10">
        <f>MAX(0,(dc!BR8-dc!BQ8))</f>
        <v>0</v>
      </c>
      <c r="BS12" s="10">
        <f>MAX(0,(dc!BS8-dc!BR8))</f>
        <v>0</v>
      </c>
      <c r="BT12" s="10">
        <f>MAX(0,(dc!BT8-dc!BS8))</f>
        <v>0</v>
      </c>
      <c r="BU12" s="10">
        <f>MAX(0,(dc!BU8-dc!BT8))</f>
        <v>0</v>
      </c>
      <c r="BV12" s="10">
        <f>MAX(0,(dc!BV8-dc!BU8))</f>
        <v>0</v>
      </c>
      <c r="BW12" s="10">
        <f>MAX(0,(dc!BW8-dc!BV8))</f>
        <v>0</v>
      </c>
      <c r="BX12" s="10">
        <f>MAX(0,(dc!BX8-dc!BW8))</f>
        <v>0</v>
      </c>
      <c r="BY12" s="10">
        <f>MAX(0,(dc!BY8-dc!BX8))</f>
        <v>0</v>
      </c>
      <c r="BZ12" s="10">
        <f>MAX(0,(dc!BZ8-dc!BY8))</f>
        <v>0</v>
      </c>
      <c r="CA12" s="10">
        <f>MAX(0,(dc!CA8-dc!BZ8))</f>
        <v>0</v>
      </c>
      <c r="CB12" s="10">
        <f>MAX(0,(dc!CB8-dc!CA8))</f>
        <v>0</v>
      </c>
      <c r="CC12" s="10">
        <f>MAX(0,(dc!CC8-dc!CB8))</f>
        <v>0</v>
      </c>
    </row>
    <row r="13" spans="1:81" x14ac:dyDescent="0.35">
      <c r="A13">
        <f>dc!A9</f>
        <v>3</v>
      </c>
      <c r="B13" s="10">
        <v>0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  <c r="S13" s="10">
        <v>0</v>
      </c>
      <c r="T13" s="10">
        <v>0</v>
      </c>
      <c r="U13" s="10">
        <f>MAX(0,(dc!U9-dc!T9))</f>
        <v>3</v>
      </c>
      <c r="V13" s="10">
        <f>MAX(0,(dc!V9-dc!U9))</f>
        <v>4</v>
      </c>
      <c r="W13" s="10">
        <f>MAX(0,(dc!W9-dc!V9))</f>
        <v>2</v>
      </c>
      <c r="X13" s="10">
        <f>MAX(0,(dc!X9-dc!W9))</f>
        <v>4</v>
      </c>
      <c r="Y13" s="10">
        <f>MAX(0,(dc!Y9-dc!X9))</f>
        <v>6</v>
      </c>
      <c r="Z13" s="10">
        <f>MAX(0,(dc!Z9-dc!Y9))</f>
        <v>6</v>
      </c>
      <c r="AA13" s="10">
        <f>MAX(0,(dc!AA9-dc!Z9))</f>
        <v>9</v>
      </c>
      <c r="AB13" s="10">
        <f>MAX(0,(dc!AB9-dc!AA9))</f>
        <v>9</v>
      </c>
      <c r="AC13" s="10">
        <f>MAX(0,(dc!AC9-dc!AB9))</f>
        <v>15</v>
      </c>
      <c r="AD13" s="10">
        <f>MAX(0,(dc!AD9-dc!AC9))</f>
        <v>11</v>
      </c>
      <c r="AE13" s="10">
        <f>MAX(0,(dc!AE9-dc!AD9))</f>
        <v>4</v>
      </c>
      <c r="AF13" s="10">
        <f>MAX(0,(dc!AF9-dc!AE9))</f>
        <v>3</v>
      </c>
      <c r="AG13" s="10">
        <f>MAX(0,(dc!AG9-dc!AF9))</f>
        <v>3</v>
      </c>
      <c r="AH13" s="10">
        <f>MAX(0,(dc!AH9-dc!AG9))</f>
        <v>12</v>
      </c>
      <c r="AI13" s="10">
        <f>MAX(0,(dc!AI9-dc!AH9))</f>
        <v>8</v>
      </c>
      <c r="AJ13" s="10">
        <f>MAX(0,(dc!AJ9-dc!AI9))</f>
        <v>7</v>
      </c>
      <c r="AK13" s="10">
        <f>MAX(0,(dc!AK9-dc!AJ9))</f>
        <v>29</v>
      </c>
      <c r="AL13" s="10">
        <f>MAX(0,(dc!AL9-dc!AK9))</f>
        <v>6</v>
      </c>
      <c r="AM13" s="10">
        <f>MAX(0,(dc!AM9-dc!AL9))</f>
        <v>0</v>
      </c>
      <c r="AN13" s="10">
        <f>MAX(0,(dc!AN9-dc!AM9))</f>
        <v>0</v>
      </c>
      <c r="AO13" s="10">
        <f>MAX(0,(dc!AO9-dc!AN9))</f>
        <v>0</v>
      </c>
      <c r="AP13" s="10">
        <f>MAX(0,(dc!AP9-dc!AO9))</f>
        <v>0</v>
      </c>
      <c r="AQ13" s="10">
        <f>MAX(0,(dc!AQ9-dc!AP9))</f>
        <v>0</v>
      </c>
      <c r="AR13" s="10">
        <f>MAX(0,(dc!AR9-dc!AQ9))</f>
        <v>0</v>
      </c>
      <c r="AS13" s="10">
        <f>MAX(0,(dc!AS9-dc!AR9))</f>
        <v>0</v>
      </c>
      <c r="AT13" s="10">
        <f>MAX(0,(dc!AT9-dc!AS9))</f>
        <v>0</v>
      </c>
      <c r="AU13" s="10">
        <f>MAX(0,(dc!AU9-dc!AT9))</f>
        <v>0</v>
      </c>
      <c r="AV13" s="10">
        <f>MAX(0,(dc!AV9-dc!AU9))</f>
        <v>0</v>
      </c>
      <c r="AW13" s="10">
        <f>MAX(0,(dc!AW9-dc!AV9))</f>
        <v>0</v>
      </c>
      <c r="AX13" s="10">
        <f>MAX(0,(dc!AX9-dc!AW9))</f>
        <v>0</v>
      </c>
      <c r="AY13" s="10">
        <f>MAX(0,(dc!AY9-dc!AX9))</f>
        <v>0</v>
      </c>
      <c r="AZ13" s="10">
        <f>MAX(0,(dc!AZ9-dc!AY9))</f>
        <v>0</v>
      </c>
      <c r="BA13" s="10">
        <f>MAX(0,(dc!BA9-dc!AZ9))</f>
        <v>0</v>
      </c>
      <c r="BB13" s="10">
        <f>MAX(0,(dc!BB9-dc!BA9))</f>
        <v>0</v>
      </c>
      <c r="BC13" s="10">
        <f>MAX(0,(dc!BC9-dc!BB9))</f>
        <v>0</v>
      </c>
      <c r="BD13" s="10">
        <f>MAX(0,(dc!BD9-dc!BC9))</f>
        <v>0</v>
      </c>
      <c r="BE13" s="10">
        <f>MAX(0,(dc!BE9-dc!BD9))</f>
        <v>0</v>
      </c>
      <c r="BF13" s="10">
        <f>MAX(0,(dc!BF9-dc!BE9))</f>
        <v>0</v>
      </c>
      <c r="BG13" s="10">
        <f>MAX(0,(dc!BG9-dc!BF9))</f>
        <v>0</v>
      </c>
      <c r="BH13" s="10">
        <f>MAX(0,(dc!BH9-dc!BG9))</f>
        <v>0</v>
      </c>
      <c r="BI13" s="10">
        <f>MAX(0,(dc!BI9-dc!BH9))</f>
        <v>0</v>
      </c>
      <c r="BJ13" s="10">
        <f>MAX(0,(dc!BJ9-dc!BI9))</f>
        <v>0</v>
      </c>
      <c r="BK13" s="10">
        <f>MAX(0,(dc!BK9-dc!BJ9))</f>
        <v>0</v>
      </c>
      <c r="BL13" s="10">
        <f>MAX(0,(dc!BL9-dc!BK9))</f>
        <v>0</v>
      </c>
      <c r="BM13" s="10">
        <f>MAX(0,(dc!BM9-dc!BL9))</f>
        <v>0</v>
      </c>
      <c r="BN13" s="10">
        <f>MAX(0,(dc!BN9-dc!BM9))</f>
        <v>0</v>
      </c>
      <c r="BO13" s="10">
        <f>MAX(0,(dc!BO9-dc!BN9))</f>
        <v>0</v>
      </c>
      <c r="BP13" s="10">
        <f>MAX(0,(dc!BP9-dc!BO9))</f>
        <v>0</v>
      </c>
      <c r="BQ13" s="10">
        <f>MAX(0,(dc!BQ9-dc!BP9))</f>
        <v>0</v>
      </c>
      <c r="BR13" s="10">
        <f>MAX(0,(dc!BR9-dc!BQ9))</f>
        <v>0</v>
      </c>
      <c r="BS13" s="10">
        <f>MAX(0,(dc!BS9-dc!BR9))</f>
        <v>0</v>
      </c>
      <c r="BT13" s="10">
        <f>MAX(0,(dc!BT9-dc!BS9))</f>
        <v>0</v>
      </c>
      <c r="BU13" s="10">
        <f>MAX(0,(dc!BU9-dc!BT9))</f>
        <v>0</v>
      </c>
      <c r="BV13" s="10">
        <f>MAX(0,(dc!BV9-dc!BU9))</f>
        <v>0</v>
      </c>
      <c r="BW13" s="10">
        <f>MAX(0,(dc!BW9-dc!BV9))</f>
        <v>0</v>
      </c>
      <c r="BX13" s="10">
        <f>MAX(0,(dc!BX9-dc!BW9))</f>
        <v>0</v>
      </c>
      <c r="BY13" s="10">
        <f>MAX(0,(dc!BY9-dc!BX9))</f>
        <v>0</v>
      </c>
      <c r="BZ13" s="10">
        <f>MAX(0,(dc!BZ9-dc!BY9))</f>
        <v>0</v>
      </c>
      <c r="CA13" s="10">
        <f>MAX(0,(dc!CA9-dc!BZ9))</f>
        <v>0</v>
      </c>
      <c r="CB13" s="10">
        <f>MAX(0,(dc!CB9-dc!CA9))</f>
        <v>0</v>
      </c>
      <c r="CC13" s="10">
        <f>MAX(0,(dc!CC9-dc!CB9))</f>
        <v>0</v>
      </c>
    </row>
    <row r="14" spans="1:81" x14ac:dyDescent="0.35">
      <c r="A14">
        <f>dc!A10</f>
        <v>4</v>
      </c>
      <c r="B14" s="10">
        <v>0</v>
      </c>
      <c r="C14" s="10">
        <v>0</v>
      </c>
      <c r="D14" s="10">
        <v>0</v>
      </c>
      <c r="E14" s="10">
        <v>0</v>
      </c>
      <c r="F14" s="10">
        <v>0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  <c r="O14" s="10">
        <v>0</v>
      </c>
      <c r="P14" s="10">
        <v>0</v>
      </c>
      <c r="Q14" s="10">
        <v>0</v>
      </c>
      <c r="R14" s="10">
        <v>0</v>
      </c>
      <c r="S14" s="10">
        <v>0</v>
      </c>
      <c r="T14" s="10">
        <v>0</v>
      </c>
      <c r="U14" s="10">
        <f>MAX(0,(dc!U10-dc!T10))</f>
        <v>11</v>
      </c>
      <c r="V14" s="10">
        <f>MAX(0,(dc!V10-dc!U10))</f>
        <v>12</v>
      </c>
      <c r="W14" s="10">
        <f>MAX(0,(dc!W10-dc!V10))</f>
        <v>27</v>
      </c>
      <c r="X14" s="10">
        <f>MAX(0,(dc!X10-dc!W10))</f>
        <v>10</v>
      </c>
      <c r="Y14" s="10">
        <f>MAX(0,(dc!Y10-dc!X10))</f>
        <v>23</v>
      </c>
      <c r="Z14" s="10">
        <f>MAX(0,(dc!Z10-dc!Y10))</f>
        <v>17</v>
      </c>
      <c r="AA14" s="10">
        <f>MAX(0,(dc!AA10-dc!Z10))</f>
        <v>38</v>
      </c>
      <c r="AB14" s="10">
        <f>MAX(0,(dc!AB10-dc!AA10))</f>
        <v>21</v>
      </c>
      <c r="AC14" s="10">
        <f>MAX(0,(dc!AC10-dc!AB10))</f>
        <v>23</v>
      </c>
      <c r="AD14" s="10">
        <f>MAX(0,(dc!AD10-dc!AC10))</f>
        <v>21</v>
      </c>
      <c r="AE14" s="10">
        <f>MAX(0,(dc!AE10-dc!AD10))</f>
        <v>15</v>
      </c>
      <c r="AF14" s="10">
        <f>MAX(0,(dc!AF10-dc!AE10))</f>
        <v>9</v>
      </c>
      <c r="AG14" s="10">
        <f>MAX(0,(dc!AG10-dc!AF10))</f>
        <v>14</v>
      </c>
      <c r="AH14" s="10">
        <f>MAX(0,(dc!AH10-dc!AG10))</f>
        <v>35</v>
      </c>
      <c r="AI14" s="10">
        <f>MAX(0,(dc!AI10-dc!AH10))</f>
        <v>28</v>
      </c>
      <c r="AJ14" s="10">
        <f>MAX(0,(dc!AJ10-dc!AI10))</f>
        <v>34</v>
      </c>
      <c r="AK14" s="10">
        <f>MAX(0,(dc!AK10-dc!AJ10))</f>
        <v>36</v>
      </c>
      <c r="AL14" s="10">
        <f>MAX(0,(dc!AL10-dc!AK10))</f>
        <v>18</v>
      </c>
      <c r="AM14" s="10">
        <f>MAX(0,(dc!AM10-dc!AL10))</f>
        <v>0</v>
      </c>
      <c r="AN14" s="10">
        <f>MAX(0,(dc!AN10-dc!AM10))</f>
        <v>0</v>
      </c>
      <c r="AO14" s="10">
        <f>MAX(0,(dc!AO10-dc!AN10))</f>
        <v>0</v>
      </c>
      <c r="AP14" s="10">
        <f>MAX(0,(dc!AP10-dc!AO10))</f>
        <v>0</v>
      </c>
      <c r="AQ14" s="10">
        <f>MAX(0,(dc!AQ10-dc!AP10))</f>
        <v>0</v>
      </c>
      <c r="AR14" s="10">
        <f>MAX(0,(dc!AR10-dc!AQ10))</f>
        <v>0</v>
      </c>
      <c r="AS14" s="10">
        <f>MAX(0,(dc!AS10-dc!AR10))</f>
        <v>0</v>
      </c>
      <c r="AT14" s="10">
        <f>MAX(0,(dc!AT10-dc!AS10))</f>
        <v>0</v>
      </c>
      <c r="AU14" s="10">
        <f>MAX(0,(dc!AU10-dc!AT10))</f>
        <v>0</v>
      </c>
      <c r="AV14" s="10">
        <f>MAX(0,(dc!AV10-dc!AU10))</f>
        <v>0</v>
      </c>
      <c r="AW14" s="10">
        <f>MAX(0,(dc!AW10-dc!AV10))</f>
        <v>0</v>
      </c>
      <c r="AX14" s="10">
        <f>MAX(0,(dc!AX10-dc!AW10))</f>
        <v>0</v>
      </c>
      <c r="AY14" s="10">
        <f>MAX(0,(dc!AY10-dc!AX10))</f>
        <v>0</v>
      </c>
      <c r="AZ14" s="10">
        <f>MAX(0,(dc!AZ10-dc!AY10))</f>
        <v>0</v>
      </c>
      <c r="BA14" s="10">
        <f>MAX(0,(dc!BA10-dc!AZ10))</f>
        <v>0</v>
      </c>
      <c r="BB14" s="10">
        <f>MAX(0,(dc!BB10-dc!BA10))</f>
        <v>0</v>
      </c>
      <c r="BC14" s="10">
        <f>MAX(0,(dc!BC10-dc!BB10))</f>
        <v>0</v>
      </c>
      <c r="BD14" s="10">
        <f>MAX(0,(dc!BD10-dc!BC10))</f>
        <v>0</v>
      </c>
      <c r="BE14" s="10">
        <f>MAX(0,(dc!BE10-dc!BD10))</f>
        <v>0</v>
      </c>
      <c r="BF14" s="10">
        <f>MAX(0,(dc!BF10-dc!BE10))</f>
        <v>0</v>
      </c>
      <c r="BG14" s="10">
        <f>MAX(0,(dc!BG10-dc!BF10))</f>
        <v>0</v>
      </c>
      <c r="BH14" s="10">
        <f>MAX(0,(dc!BH10-dc!BG10))</f>
        <v>0</v>
      </c>
      <c r="BI14" s="10">
        <f>MAX(0,(dc!BI10-dc!BH10))</f>
        <v>0</v>
      </c>
      <c r="BJ14" s="10">
        <f>MAX(0,(dc!BJ10-dc!BI10))</f>
        <v>0</v>
      </c>
      <c r="BK14" s="10">
        <f>MAX(0,(dc!BK10-dc!BJ10))</f>
        <v>0</v>
      </c>
      <c r="BL14" s="10">
        <f>MAX(0,(dc!BL10-dc!BK10))</f>
        <v>0</v>
      </c>
      <c r="BM14" s="10">
        <f>MAX(0,(dc!BM10-dc!BL10))</f>
        <v>0</v>
      </c>
      <c r="BN14" s="10">
        <f>MAX(0,(dc!BN10-dc!BM10))</f>
        <v>0</v>
      </c>
      <c r="BO14" s="10">
        <f>MAX(0,(dc!BO10-dc!BN10))</f>
        <v>0</v>
      </c>
      <c r="BP14" s="10">
        <f>MAX(0,(dc!BP10-dc!BO10))</f>
        <v>0</v>
      </c>
      <c r="BQ14" s="10">
        <f>MAX(0,(dc!BQ10-dc!BP10))</f>
        <v>0</v>
      </c>
      <c r="BR14" s="10">
        <f>MAX(0,(dc!BR10-dc!BQ10))</f>
        <v>0</v>
      </c>
      <c r="BS14" s="10">
        <f>MAX(0,(dc!BS10-dc!BR10))</f>
        <v>0</v>
      </c>
      <c r="BT14" s="10">
        <f>MAX(0,(dc!BT10-dc!BS10))</f>
        <v>0</v>
      </c>
      <c r="BU14" s="10">
        <f>MAX(0,(dc!BU10-dc!BT10))</f>
        <v>0</v>
      </c>
      <c r="BV14" s="10">
        <f>MAX(0,(dc!BV10-dc!BU10))</f>
        <v>0</v>
      </c>
      <c r="BW14" s="10">
        <f>MAX(0,(dc!BW10-dc!BV10))</f>
        <v>0</v>
      </c>
      <c r="BX14" s="10">
        <f>MAX(0,(dc!BX10-dc!BW10))</f>
        <v>0</v>
      </c>
      <c r="BY14" s="10">
        <f>MAX(0,(dc!BY10-dc!BX10))</f>
        <v>0</v>
      </c>
      <c r="BZ14" s="10">
        <f>MAX(0,(dc!BZ10-dc!BY10))</f>
        <v>0</v>
      </c>
      <c r="CA14" s="10">
        <f>MAX(0,(dc!CA10-dc!BZ10))</f>
        <v>0</v>
      </c>
      <c r="CB14" s="10">
        <f>MAX(0,(dc!CB10-dc!CA10))</f>
        <v>0</v>
      </c>
      <c r="CC14" s="10">
        <f>MAX(0,(dc!CC10-dc!CB10))</f>
        <v>0</v>
      </c>
    </row>
    <row r="15" spans="1:81" x14ac:dyDescent="0.35">
      <c r="A15">
        <f>dc!A11</f>
        <v>5</v>
      </c>
      <c r="B15" s="10">
        <v>0</v>
      </c>
      <c r="C15" s="10">
        <v>0</v>
      </c>
      <c r="D15" s="10">
        <v>0</v>
      </c>
      <c r="E15" s="10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  <c r="O15" s="10">
        <v>0</v>
      </c>
      <c r="P15" s="10">
        <v>0</v>
      </c>
      <c r="Q15" s="10">
        <v>0</v>
      </c>
      <c r="R15" s="10">
        <v>0</v>
      </c>
      <c r="S15" s="10">
        <v>0</v>
      </c>
      <c r="T15" s="10">
        <v>0</v>
      </c>
      <c r="U15" s="10">
        <f>MAX(0,(dc!U11-dc!T11))</f>
        <v>7</v>
      </c>
      <c r="V15" s="10">
        <f>MAX(0,(dc!V11-dc!U11))</f>
        <v>15</v>
      </c>
      <c r="W15" s="10">
        <f>MAX(0,(dc!W11-dc!V11))</f>
        <v>24</v>
      </c>
      <c r="X15" s="10">
        <f>MAX(0,(dc!X11-dc!W11))</f>
        <v>4</v>
      </c>
      <c r="Y15" s="10">
        <f>MAX(0,(dc!Y11-dc!X11))</f>
        <v>10</v>
      </c>
      <c r="Z15" s="10">
        <f>MAX(0,(dc!Z11-dc!Y11))</f>
        <v>14</v>
      </c>
      <c r="AA15" s="10">
        <f>MAX(0,(dc!AA11-dc!Z11))</f>
        <v>29</v>
      </c>
      <c r="AB15" s="10">
        <f>MAX(0,(dc!AB11-dc!AA11))</f>
        <v>19</v>
      </c>
      <c r="AC15" s="10">
        <f>MAX(0,(dc!AC11-dc!AB11))</f>
        <v>12</v>
      </c>
      <c r="AD15" s="10">
        <f>MAX(0,(dc!AD11-dc!AC11))</f>
        <v>21</v>
      </c>
      <c r="AE15" s="10">
        <f>MAX(0,(dc!AE11-dc!AD11))</f>
        <v>19</v>
      </c>
      <c r="AF15" s="10">
        <f>MAX(0,(dc!AF11-dc!AE11))</f>
        <v>7</v>
      </c>
      <c r="AG15" s="10">
        <f>MAX(0,(dc!AG11-dc!AF11))</f>
        <v>5</v>
      </c>
      <c r="AH15" s="10">
        <f>MAX(0,(dc!AH11-dc!AG11))</f>
        <v>16</v>
      </c>
      <c r="AI15" s="10">
        <f>MAX(0,(dc!AI11-dc!AH11))</f>
        <v>33</v>
      </c>
      <c r="AJ15" s="10">
        <f>MAX(0,(dc!AJ11-dc!AI11))</f>
        <v>17</v>
      </c>
      <c r="AK15" s="10">
        <f>MAX(0,(dc!AK11-dc!AJ11))</f>
        <v>22</v>
      </c>
      <c r="AL15" s="10">
        <f>MAX(0,(dc!AL11-dc!AK11))</f>
        <v>13</v>
      </c>
      <c r="AM15" s="10">
        <f>MAX(0,(dc!AM11-dc!AL11))</f>
        <v>0</v>
      </c>
      <c r="AN15" s="10">
        <f>MAX(0,(dc!AN11-dc!AM11))</f>
        <v>0</v>
      </c>
      <c r="AO15" s="10">
        <f>MAX(0,(dc!AO11-dc!AN11))</f>
        <v>0</v>
      </c>
      <c r="AP15" s="10">
        <f>MAX(0,(dc!AP11-dc!AO11))</f>
        <v>0</v>
      </c>
      <c r="AQ15" s="10">
        <f>MAX(0,(dc!AQ11-dc!AP11))</f>
        <v>0</v>
      </c>
      <c r="AR15" s="10">
        <f>MAX(0,(dc!AR11-dc!AQ11))</f>
        <v>0</v>
      </c>
      <c r="AS15" s="10">
        <f>MAX(0,(dc!AS11-dc!AR11))</f>
        <v>0</v>
      </c>
      <c r="AT15" s="10">
        <f>MAX(0,(dc!AT11-dc!AS11))</f>
        <v>0</v>
      </c>
      <c r="AU15" s="10">
        <f>MAX(0,(dc!AU11-dc!AT11))</f>
        <v>0</v>
      </c>
      <c r="AV15" s="10">
        <f>MAX(0,(dc!AV11-dc!AU11))</f>
        <v>0</v>
      </c>
      <c r="AW15" s="10">
        <f>MAX(0,(dc!AW11-dc!AV11))</f>
        <v>0</v>
      </c>
      <c r="AX15" s="10">
        <f>MAX(0,(dc!AX11-dc!AW11))</f>
        <v>0</v>
      </c>
      <c r="AY15" s="10">
        <f>MAX(0,(dc!AY11-dc!AX11))</f>
        <v>0</v>
      </c>
      <c r="AZ15" s="10">
        <f>MAX(0,(dc!AZ11-dc!AY11))</f>
        <v>0</v>
      </c>
      <c r="BA15" s="10">
        <f>MAX(0,(dc!BA11-dc!AZ11))</f>
        <v>0</v>
      </c>
      <c r="BB15" s="10">
        <f>MAX(0,(dc!BB11-dc!BA11))</f>
        <v>0</v>
      </c>
      <c r="BC15" s="10">
        <f>MAX(0,(dc!BC11-dc!BB11))</f>
        <v>0</v>
      </c>
      <c r="BD15" s="10">
        <f>MAX(0,(dc!BD11-dc!BC11))</f>
        <v>0</v>
      </c>
      <c r="BE15" s="10">
        <f>MAX(0,(dc!BE11-dc!BD11))</f>
        <v>0</v>
      </c>
      <c r="BF15" s="10">
        <f>MAX(0,(dc!BF11-dc!BE11))</f>
        <v>0</v>
      </c>
      <c r="BG15" s="10">
        <f>MAX(0,(dc!BG11-dc!BF11))</f>
        <v>0</v>
      </c>
      <c r="BH15" s="10">
        <f>MAX(0,(dc!BH11-dc!BG11))</f>
        <v>0</v>
      </c>
      <c r="BI15" s="10">
        <f>MAX(0,(dc!BI11-dc!BH11))</f>
        <v>0</v>
      </c>
      <c r="BJ15" s="10">
        <f>MAX(0,(dc!BJ11-dc!BI11))</f>
        <v>0</v>
      </c>
      <c r="BK15" s="10">
        <f>MAX(0,(dc!BK11-dc!BJ11))</f>
        <v>0</v>
      </c>
      <c r="BL15" s="10">
        <f>MAX(0,(dc!BL11-dc!BK11))</f>
        <v>0</v>
      </c>
      <c r="BM15" s="10">
        <f>MAX(0,(dc!BM11-dc!BL11))</f>
        <v>0</v>
      </c>
      <c r="BN15" s="10">
        <f>MAX(0,(dc!BN11-dc!BM11))</f>
        <v>0</v>
      </c>
      <c r="BO15" s="10">
        <f>MAX(0,(dc!BO11-dc!BN11))</f>
        <v>0</v>
      </c>
      <c r="BP15" s="10">
        <f>MAX(0,(dc!BP11-dc!BO11))</f>
        <v>0</v>
      </c>
      <c r="BQ15" s="10">
        <f>MAX(0,(dc!BQ11-dc!BP11))</f>
        <v>0</v>
      </c>
      <c r="BR15" s="10">
        <f>MAX(0,(dc!BR11-dc!BQ11))</f>
        <v>0</v>
      </c>
      <c r="BS15" s="10">
        <f>MAX(0,(dc!BS11-dc!BR11))</f>
        <v>0</v>
      </c>
      <c r="BT15" s="10">
        <f>MAX(0,(dc!BT11-dc!BS11))</f>
        <v>0</v>
      </c>
      <c r="BU15" s="10">
        <f>MAX(0,(dc!BU11-dc!BT11))</f>
        <v>0</v>
      </c>
      <c r="BV15" s="10">
        <f>MAX(0,(dc!BV11-dc!BU11))</f>
        <v>0</v>
      </c>
      <c r="BW15" s="10">
        <f>MAX(0,(dc!BW11-dc!BV11))</f>
        <v>0</v>
      </c>
      <c r="BX15" s="10">
        <f>MAX(0,(dc!BX11-dc!BW11))</f>
        <v>0</v>
      </c>
      <c r="BY15" s="10">
        <f>MAX(0,(dc!BY11-dc!BX11))</f>
        <v>0</v>
      </c>
      <c r="BZ15" s="10">
        <f>MAX(0,(dc!BZ11-dc!BY11))</f>
        <v>0</v>
      </c>
      <c r="CA15" s="10">
        <f>MAX(0,(dc!CA11-dc!BZ11))</f>
        <v>0</v>
      </c>
      <c r="CB15" s="10">
        <f>MAX(0,(dc!CB11-dc!CA11))</f>
        <v>0</v>
      </c>
      <c r="CC15" s="10">
        <f>MAX(0,(dc!CC11-dc!CB11))</f>
        <v>0</v>
      </c>
    </row>
    <row r="16" spans="1:81" x14ac:dyDescent="0.35">
      <c r="A16">
        <f>dc!A12</f>
        <v>6</v>
      </c>
      <c r="B16" s="10">
        <v>0</v>
      </c>
      <c r="C16" s="10">
        <v>0</v>
      </c>
      <c r="D16" s="10">
        <v>0</v>
      </c>
      <c r="E16" s="10">
        <v>0</v>
      </c>
      <c r="F16" s="10">
        <v>0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>
        <v>0</v>
      </c>
      <c r="P16" s="10">
        <v>0</v>
      </c>
      <c r="Q16" s="10">
        <v>0</v>
      </c>
      <c r="R16" s="10">
        <v>0</v>
      </c>
      <c r="S16" s="10">
        <v>0</v>
      </c>
      <c r="T16" s="10">
        <v>0</v>
      </c>
      <c r="U16" s="10">
        <f>MAX(0,(dc!U12-dc!T12))</f>
        <v>11</v>
      </c>
      <c r="V16" s="10">
        <f>MAX(0,(dc!V12-dc!U12))</f>
        <v>18</v>
      </c>
      <c r="W16" s="10">
        <f>MAX(0,(dc!W12-dc!V12))</f>
        <v>24</v>
      </c>
      <c r="X16" s="10">
        <f>MAX(0,(dc!X12-dc!W12))</f>
        <v>2</v>
      </c>
      <c r="Y16" s="10">
        <f>MAX(0,(dc!Y12-dc!X12))</f>
        <v>31</v>
      </c>
      <c r="Z16" s="10">
        <f>MAX(0,(dc!Z12-dc!Y12))</f>
        <v>15</v>
      </c>
      <c r="AA16" s="10">
        <f>MAX(0,(dc!AA12-dc!Z12))</f>
        <v>33</v>
      </c>
      <c r="AB16" s="10">
        <f>MAX(0,(dc!AB12-dc!AA12))</f>
        <v>6</v>
      </c>
      <c r="AC16" s="10">
        <f>MAX(0,(dc!AC12-dc!AB12))</f>
        <v>14</v>
      </c>
      <c r="AD16" s="10">
        <f>MAX(0,(dc!AD12-dc!AC12))</f>
        <v>11</v>
      </c>
      <c r="AE16" s="10">
        <f>MAX(0,(dc!AE12-dc!AD12))</f>
        <v>15</v>
      </c>
      <c r="AF16" s="10">
        <f>MAX(0,(dc!AF12-dc!AE12))</f>
        <v>7</v>
      </c>
      <c r="AG16" s="10">
        <f>MAX(0,(dc!AG12-dc!AF12))</f>
        <v>2</v>
      </c>
      <c r="AH16" s="10">
        <f>MAX(0,(dc!AH12-dc!AG12))</f>
        <v>8</v>
      </c>
      <c r="AI16" s="10">
        <f>MAX(0,(dc!AI12-dc!AH12))</f>
        <v>15</v>
      </c>
      <c r="AJ16" s="10">
        <f>MAX(0,(dc!AJ12-dc!AI12))</f>
        <v>24</v>
      </c>
      <c r="AK16" s="10">
        <f>MAX(0,(dc!AK12-dc!AJ12))</f>
        <v>16</v>
      </c>
      <c r="AL16" s="10">
        <f>MAX(0,(dc!AL12-dc!AK12))</f>
        <v>2</v>
      </c>
      <c r="AM16" s="10">
        <f>MAX(0,(dc!AM12-dc!AL12))</f>
        <v>0</v>
      </c>
      <c r="AN16" s="10">
        <f>MAX(0,(dc!AN12-dc!AM12))</f>
        <v>0</v>
      </c>
      <c r="AO16" s="10">
        <f>MAX(0,(dc!AO12-dc!AN12))</f>
        <v>0</v>
      </c>
      <c r="AP16" s="10">
        <f>MAX(0,(dc!AP12-dc!AO12))</f>
        <v>0</v>
      </c>
      <c r="AQ16" s="10">
        <f>MAX(0,(dc!AQ12-dc!AP12))</f>
        <v>0</v>
      </c>
      <c r="AR16" s="10">
        <f>MAX(0,(dc!AR12-dc!AQ12))</f>
        <v>0</v>
      </c>
      <c r="AS16" s="10">
        <f>MAX(0,(dc!AS12-dc!AR12))</f>
        <v>0</v>
      </c>
      <c r="AT16" s="10">
        <f>MAX(0,(dc!AT12-dc!AS12))</f>
        <v>0</v>
      </c>
      <c r="AU16" s="10">
        <f>MAX(0,(dc!AU12-dc!AT12))</f>
        <v>0</v>
      </c>
      <c r="AV16" s="10">
        <f>MAX(0,(dc!AV12-dc!AU12))</f>
        <v>0</v>
      </c>
      <c r="AW16" s="10">
        <f>MAX(0,(dc!AW12-dc!AV12))</f>
        <v>0</v>
      </c>
      <c r="AX16" s="10">
        <f>MAX(0,(dc!AX12-dc!AW12))</f>
        <v>0</v>
      </c>
      <c r="AY16" s="10">
        <f>MAX(0,(dc!AY12-dc!AX12))</f>
        <v>0</v>
      </c>
      <c r="AZ16" s="10">
        <f>MAX(0,(dc!AZ12-dc!AY12))</f>
        <v>0</v>
      </c>
      <c r="BA16" s="10">
        <f>MAX(0,(dc!BA12-dc!AZ12))</f>
        <v>0</v>
      </c>
      <c r="BB16" s="10">
        <f>MAX(0,(dc!BB12-dc!BA12))</f>
        <v>0</v>
      </c>
      <c r="BC16" s="10">
        <f>MAX(0,(dc!BC12-dc!BB12))</f>
        <v>0</v>
      </c>
      <c r="BD16" s="10">
        <f>MAX(0,(dc!BD12-dc!BC12))</f>
        <v>0</v>
      </c>
      <c r="BE16" s="10">
        <f>MAX(0,(dc!BE12-dc!BD12))</f>
        <v>0</v>
      </c>
      <c r="BF16" s="10">
        <f>MAX(0,(dc!BF12-dc!BE12))</f>
        <v>0</v>
      </c>
      <c r="BG16" s="10">
        <f>MAX(0,(dc!BG12-dc!BF12))</f>
        <v>0</v>
      </c>
      <c r="BH16" s="10">
        <f>MAX(0,(dc!BH12-dc!BG12))</f>
        <v>0</v>
      </c>
      <c r="BI16" s="10">
        <f>MAX(0,(dc!BI12-dc!BH12))</f>
        <v>0</v>
      </c>
      <c r="BJ16" s="10">
        <f>MAX(0,(dc!BJ12-dc!BI12))</f>
        <v>0</v>
      </c>
      <c r="BK16" s="10">
        <f>MAX(0,(dc!BK12-dc!BJ12))</f>
        <v>0</v>
      </c>
      <c r="BL16" s="10">
        <f>MAX(0,(dc!BL12-dc!BK12))</f>
        <v>0</v>
      </c>
      <c r="BM16" s="10">
        <f>MAX(0,(dc!BM12-dc!BL12))</f>
        <v>0</v>
      </c>
      <c r="BN16" s="10">
        <f>MAX(0,(dc!BN12-dc!BM12))</f>
        <v>0</v>
      </c>
      <c r="BO16" s="10">
        <f>MAX(0,(dc!BO12-dc!BN12))</f>
        <v>0</v>
      </c>
      <c r="BP16" s="10">
        <f>MAX(0,(dc!BP12-dc!BO12))</f>
        <v>0</v>
      </c>
      <c r="BQ16" s="10">
        <f>MAX(0,(dc!BQ12-dc!BP12))</f>
        <v>0</v>
      </c>
      <c r="BR16" s="10">
        <f>MAX(0,(dc!BR12-dc!BQ12))</f>
        <v>0</v>
      </c>
      <c r="BS16" s="10">
        <f>MAX(0,(dc!BS12-dc!BR12))</f>
        <v>0</v>
      </c>
      <c r="BT16" s="10">
        <f>MAX(0,(dc!BT12-dc!BS12))</f>
        <v>0</v>
      </c>
      <c r="BU16" s="10">
        <f>MAX(0,(dc!BU12-dc!BT12))</f>
        <v>0</v>
      </c>
      <c r="BV16" s="10">
        <f>MAX(0,(dc!BV12-dc!BU12))</f>
        <v>0</v>
      </c>
      <c r="BW16" s="10">
        <f>MAX(0,(dc!BW12-dc!BV12))</f>
        <v>0</v>
      </c>
      <c r="BX16" s="10">
        <f>MAX(0,(dc!BX12-dc!BW12))</f>
        <v>0</v>
      </c>
      <c r="BY16" s="10">
        <f>MAX(0,(dc!BY12-dc!BX12))</f>
        <v>0</v>
      </c>
      <c r="BZ16" s="10">
        <f>MAX(0,(dc!BZ12-dc!BY12))</f>
        <v>0</v>
      </c>
      <c r="CA16" s="10">
        <f>MAX(0,(dc!CA12-dc!BZ12))</f>
        <v>0</v>
      </c>
      <c r="CB16" s="10">
        <f>MAX(0,(dc!CB12-dc!CA12))</f>
        <v>0</v>
      </c>
      <c r="CC16" s="10">
        <f>MAX(0,(dc!CC12-dc!CB12))</f>
        <v>0</v>
      </c>
    </row>
    <row r="17" spans="1:81" x14ac:dyDescent="0.35">
      <c r="A17">
        <f>dc!A13</f>
        <v>7</v>
      </c>
      <c r="B17" s="10">
        <v>0</v>
      </c>
      <c r="C17" s="10">
        <v>0</v>
      </c>
      <c r="D17" s="10">
        <v>0</v>
      </c>
      <c r="E17" s="10">
        <v>0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v>0</v>
      </c>
      <c r="T17" s="10">
        <v>0</v>
      </c>
      <c r="U17" s="10">
        <f>MAX(0,(dc!U13-dc!T13))</f>
        <v>6</v>
      </c>
      <c r="V17" s="10">
        <f>MAX(0,(dc!V13-dc!U13))</f>
        <v>17</v>
      </c>
      <c r="W17" s="10">
        <f>MAX(0,(dc!W13-dc!V13))</f>
        <v>21</v>
      </c>
      <c r="X17" s="10">
        <f>MAX(0,(dc!X13-dc!W13))</f>
        <v>13</v>
      </c>
      <c r="Y17" s="10">
        <f>MAX(0,(dc!Y13-dc!X13))</f>
        <v>21</v>
      </c>
      <c r="Z17" s="10">
        <f>MAX(0,(dc!Z13-dc!Y13))</f>
        <v>16</v>
      </c>
      <c r="AA17" s="10">
        <f>MAX(0,(dc!AA13-dc!Z13))</f>
        <v>32</v>
      </c>
      <c r="AB17" s="10">
        <f>MAX(0,(dc!AB13-dc!AA13))</f>
        <v>33</v>
      </c>
      <c r="AC17" s="10">
        <f>MAX(0,(dc!AC13-dc!AB13))</f>
        <v>19</v>
      </c>
      <c r="AD17" s="10">
        <f>MAX(0,(dc!AD13-dc!AC13))</f>
        <v>28</v>
      </c>
      <c r="AE17" s="10">
        <f>MAX(0,(dc!AE13-dc!AD13))</f>
        <v>18</v>
      </c>
      <c r="AF17" s="10">
        <f>MAX(0,(dc!AF13-dc!AE13))</f>
        <v>8</v>
      </c>
      <c r="AG17" s="10">
        <f>MAX(0,(dc!AG13-dc!AF13))</f>
        <v>4</v>
      </c>
      <c r="AH17" s="10">
        <f>MAX(0,(dc!AH13-dc!AG13))</f>
        <v>26</v>
      </c>
      <c r="AI17" s="10">
        <f>MAX(0,(dc!AI13-dc!AH13))</f>
        <v>39</v>
      </c>
      <c r="AJ17" s="10">
        <f>MAX(0,(dc!AJ13-dc!AI13))</f>
        <v>21</v>
      </c>
      <c r="AK17" s="10">
        <f>MAX(0,(dc!AK13-dc!AJ13))</f>
        <v>20</v>
      </c>
      <c r="AL17" s="10">
        <f>MAX(0,(dc!AL13-dc!AK13))</f>
        <v>38</v>
      </c>
      <c r="AM17" s="10">
        <f>MAX(0,(dc!AM13-dc!AL13))</f>
        <v>0</v>
      </c>
      <c r="AN17" s="10">
        <f>MAX(0,(dc!AN13-dc!AM13))</f>
        <v>0</v>
      </c>
      <c r="AO17" s="10">
        <f>MAX(0,(dc!AO13-dc!AN13))</f>
        <v>0</v>
      </c>
      <c r="AP17" s="10">
        <f>MAX(0,(dc!AP13-dc!AO13))</f>
        <v>0</v>
      </c>
      <c r="AQ17" s="10">
        <f>MAX(0,(dc!AQ13-dc!AP13))</f>
        <v>0</v>
      </c>
      <c r="AR17" s="10">
        <f>MAX(0,(dc!AR13-dc!AQ13))</f>
        <v>0</v>
      </c>
      <c r="AS17" s="10">
        <f>MAX(0,(dc!AS13-dc!AR13))</f>
        <v>0</v>
      </c>
      <c r="AT17" s="10">
        <f>MAX(0,(dc!AT13-dc!AS13))</f>
        <v>0</v>
      </c>
      <c r="AU17" s="10">
        <f>MAX(0,(dc!AU13-dc!AT13))</f>
        <v>0</v>
      </c>
      <c r="AV17" s="10">
        <f>MAX(0,(dc!AV13-dc!AU13))</f>
        <v>0</v>
      </c>
      <c r="AW17" s="10">
        <f>MAX(0,(dc!AW13-dc!AV13))</f>
        <v>0</v>
      </c>
      <c r="AX17" s="10">
        <f>MAX(0,(dc!AX13-dc!AW13))</f>
        <v>0</v>
      </c>
      <c r="AY17" s="10">
        <f>MAX(0,(dc!AY13-dc!AX13))</f>
        <v>0</v>
      </c>
      <c r="AZ17" s="10">
        <f>MAX(0,(dc!AZ13-dc!AY13))</f>
        <v>0</v>
      </c>
      <c r="BA17" s="10">
        <f>MAX(0,(dc!BA13-dc!AZ13))</f>
        <v>0</v>
      </c>
      <c r="BB17" s="10">
        <f>MAX(0,(dc!BB13-dc!BA13))</f>
        <v>0</v>
      </c>
      <c r="BC17" s="10">
        <f>MAX(0,(dc!BC13-dc!BB13))</f>
        <v>0</v>
      </c>
      <c r="BD17" s="10">
        <f>MAX(0,(dc!BD13-dc!BC13))</f>
        <v>0</v>
      </c>
      <c r="BE17" s="10">
        <f>MAX(0,(dc!BE13-dc!BD13))</f>
        <v>0</v>
      </c>
      <c r="BF17" s="10">
        <f>MAX(0,(dc!BF13-dc!BE13))</f>
        <v>0</v>
      </c>
      <c r="BG17" s="10">
        <f>MAX(0,(dc!BG13-dc!BF13))</f>
        <v>0</v>
      </c>
      <c r="BH17" s="10">
        <f>MAX(0,(dc!BH13-dc!BG13))</f>
        <v>0</v>
      </c>
      <c r="BI17" s="10">
        <f>MAX(0,(dc!BI13-dc!BH13))</f>
        <v>0</v>
      </c>
      <c r="BJ17" s="10">
        <f>MAX(0,(dc!BJ13-dc!BI13))</f>
        <v>0</v>
      </c>
      <c r="BK17" s="10">
        <f>MAX(0,(dc!BK13-dc!BJ13))</f>
        <v>0</v>
      </c>
      <c r="BL17" s="10">
        <f>MAX(0,(dc!BL13-dc!BK13))</f>
        <v>0</v>
      </c>
      <c r="BM17" s="10">
        <f>MAX(0,(dc!BM13-dc!BL13))</f>
        <v>0</v>
      </c>
      <c r="BN17" s="10">
        <f>MAX(0,(dc!BN13-dc!BM13))</f>
        <v>0</v>
      </c>
      <c r="BO17" s="10">
        <f>MAX(0,(dc!BO13-dc!BN13))</f>
        <v>0</v>
      </c>
      <c r="BP17" s="10">
        <f>MAX(0,(dc!BP13-dc!BO13))</f>
        <v>0</v>
      </c>
      <c r="BQ17" s="10">
        <f>MAX(0,(dc!BQ13-dc!BP13))</f>
        <v>0</v>
      </c>
      <c r="BR17" s="10">
        <f>MAX(0,(dc!BR13-dc!BQ13))</f>
        <v>0</v>
      </c>
      <c r="BS17" s="10">
        <f>MAX(0,(dc!BS13-dc!BR13))</f>
        <v>0</v>
      </c>
      <c r="BT17" s="10">
        <f>MAX(0,(dc!BT13-dc!BS13))</f>
        <v>0</v>
      </c>
      <c r="BU17" s="10">
        <f>MAX(0,(dc!BU13-dc!BT13))</f>
        <v>0</v>
      </c>
      <c r="BV17" s="10">
        <f>MAX(0,(dc!BV13-dc!BU13))</f>
        <v>0</v>
      </c>
      <c r="BW17" s="10">
        <f>MAX(0,(dc!BW13-dc!BV13))</f>
        <v>0</v>
      </c>
      <c r="BX17" s="10">
        <f>MAX(0,(dc!BX13-dc!BW13))</f>
        <v>0</v>
      </c>
      <c r="BY17" s="10">
        <f>MAX(0,(dc!BY13-dc!BX13))</f>
        <v>0</v>
      </c>
      <c r="BZ17" s="10">
        <f>MAX(0,(dc!BZ13-dc!BY13))</f>
        <v>0</v>
      </c>
      <c r="CA17" s="10">
        <f>MAX(0,(dc!CA13-dc!BZ13))</f>
        <v>0</v>
      </c>
      <c r="CB17" s="10">
        <f>MAX(0,(dc!CB13-dc!CA13))</f>
        <v>0</v>
      </c>
      <c r="CC17" s="10">
        <f>MAX(0,(dc!CC13-dc!CB13))</f>
        <v>0</v>
      </c>
    </row>
    <row r="18" spans="1:81" s="10" customFormat="1" x14ac:dyDescent="0.35">
      <c r="A18" s="10">
        <f>dc!A14</f>
        <v>8</v>
      </c>
      <c r="B18" s="10">
        <v>0</v>
      </c>
      <c r="C18" s="10">
        <v>0</v>
      </c>
      <c r="D18" s="10">
        <v>0</v>
      </c>
      <c r="E18" s="10">
        <v>0</v>
      </c>
      <c r="F18" s="10">
        <v>0</v>
      </c>
      <c r="G18" s="10">
        <v>0</v>
      </c>
      <c r="H18" s="10">
        <v>0</v>
      </c>
      <c r="I18" s="10">
        <v>0</v>
      </c>
      <c r="J18" s="10">
        <v>0</v>
      </c>
      <c r="K18" s="10">
        <v>0</v>
      </c>
      <c r="L18" s="10">
        <v>0</v>
      </c>
      <c r="M18" s="10">
        <v>0</v>
      </c>
      <c r="N18" s="10">
        <v>0</v>
      </c>
      <c r="O18" s="10">
        <v>0</v>
      </c>
      <c r="P18" s="10">
        <v>0</v>
      </c>
      <c r="Q18" s="10">
        <v>0</v>
      </c>
      <c r="R18" s="10">
        <v>0</v>
      </c>
      <c r="S18" s="10">
        <v>0</v>
      </c>
      <c r="T18" s="10">
        <v>0</v>
      </c>
      <c r="U18" s="10">
        <f>MAX(0,(dc!U14-dc!T14))</f>
        <v>7</v>
      </c>
      <c r="V18" s="10">
        <f>MAX(0,(dc!V14-dc!U14))</f>
        <v>7</v>
      </c>
      <c r="W18" s="10">
        <f>MAX(0,(dc!W14-dc!V14))</f>
        <v>18</v>
      </c>
      <c r="X18" s="10">
        <f>MAX(0,(dc!X14-dc!W14))</f>
        <v>25</v>
      </c>
      <c r="Y18" s="10">
        <f>MAX(0,(dc!Y14-dc!X14))</f>
        <v>7</v>
      </c>
      <c r="Z18" s="10">
        <f>MAX(0,(dc!Z14-dc!Y14))</f>
        <v>20</v>
      </c>
      <c r="AA18" s="10">
        <f>MAX(0,(dc!AA14-dc!Z14))</f>
        <v>40</v>
      </c>
      <c r="AB18" s="10">
        <f>MAX(0,(dc!AB14-dc!AA14))</f>
        <v>10</v>
      </c>
      <c r="AC18" s="10">
        <f>MAX(0,(dc!AC14-dc!AB14))</f>
        <v>14</v>
      </c>
      <c r="AD18" s="10">
        <f>MAX(0,(dc!AD14-dc!AC14))</f>
        <v>10</v>
      </c>
      <c r="AE18" s="10">
        <f>MAX(0,(dc!AE14-dc!AD14))</f>
        <v>16</v>
      </c>
      <c r="AF18" s="10">
        <f>MAX(0,(dc!AF14-dc!AE14))</f>
        <v>10</v>
      </c>
      <c r="AG18" s="10">
        <f>MAX(0,(dc!AG14-dc!AF14))</f>
        <v>9</v>
      </c>
      <c r="AH18" s="10">
        <f>MAX(0,(dc!AH14-dc!AG14))</f>
        <v>22</v>
      </c>
      <c r="AI18" s="10">
        <f>MAX(0,(dc!AI14-dc!AH14))</f>
        <v>34</v>
      </c>
      <c r="AJ18" s="10">
        <f>MAX(0,(dc!AJ14-dc!AI14))</f>
        <v>23</v>
      </c>
      <c r="AK18" s="10">
        <f>MAX(0,(dc!AK14-dc!AJ14))</f>
        <v>23</v>
      </c>
      <c r="AL18" s="10">
        <f>MAX(0,(dc!AL14-dc!AK14))</f>
        <v>15</v>
      </c>
      <c r="AM18" s="10">
        <f>MAX(0,(dc!AM14-dc!AL14))</f>
        <v>0</v>
      </c>
      <c r="AN18" s="10">
        <f>MAX(0,(dc!AN14-dc!AM14))</f>
        <v>0</v>
      </c>
      <c r="AO18" s="10">
        <f>MAX(0,(dc!AO14-dc!AN14))</f>
        <v>0</v>
      </c>
      <c r="AP18" s="10">
        <f>MAX(0,(dc!AP14-dc!AO14))</f>
        <v>0</v>
      </c>
      <c r="AQ18" s="10">
        <f>MAX(0,(dc!AQ14-dc!AP14))</f>
        <v>0</v>
      </c>
      <c r="AR18" s="10">
        <f>MAX(0,(dc!AR14-dc!AQ14))</f>
        <v>0</v>
      </c>
      <c r="AS18" s="10">
        <f>MAX(0,(dc!AS14-dc!AR14))</f>
        <v>0</v>
      </c>
      <c r="AT18" s="10">
        <f>MAX(0,(dc!AT14-dc!AS14))</f>
        <v>0</v>
      </c>
      <c r="AU18" s="10">
        <f>MAX(0,(dc!AU14-dc!AT14))</f>
        <v>0</v>
      </c>
      <c r="AV18" s="10">
        <f>MAX(0,(dc!AV14-dc!AU14))</f>
        <v>0</v>
      </c>
      <c r="AW18" s="10">
        <f>MAX(0,(dc!AW14-dc!AV14))</f>
        <v>0</v>
      </c>
      <c r="AX18" s="10">
        <f>MAX(0,(dc!AX14-dc!AW14))</f>
        <v>0</v>
      </c>
      <c r="AY18" s="10">
        <f>MAX(0,(dc!AY14-dc!AX14))</f>
        <v>0</v>
      </c>
      <c r="AZ18" s="10">
        <f>MAX(0,(dc!AZ14-dc!AY14))</f>
        <v>0</v>
      </c>
      <c r="BA18" s="10">
        <f>MAX(0,(dc!BA14-dc!AZ14))</f>
        <v>0</v>
      </c>
      <c r="BB18" s="10">
        <f>MAX(0,(dc!BB14-dc!BA14))</f>
        <v>0</v>
      </c>
      <c r="BC18" s="10">
        <f>MAX(0,(dc!BC14-dc!BB14))</f>
        <v>0</v>
      </c>
      <c r="BD18" s="10">
        <f>MAX(0,(dc!BD14-dc!BC14))</f>
        <v>0</v>
      </c>
      <c r="BE18" s="10">
        <f>MAX(0,(dc!BE14-dc!BD14))</f>
        <v>0</v>
      </c>
      <c r="BF18" s="10">
        <f>MAX(0,(dc!BF14-dc!BE14))</f>
        <v>0</v>
      </c>
      <c r="BG18" s="10">
        <f>MAX(0,(dc!BG14-dc!BF14))</f>
        <v>0</v>
      </c>
      <c r="BH18" s="10">
        <f>MAX(0,(dc!BH14-dc!BG14))</f>
        <v>0</v>
      </c>
      <c r="BI18" s="10">
        <f>MAX(0,(dc!BI14-dc!BH14))</f>
        <v>0</v>
      </c>
      <c r="BJ18" s="10">
        <f>MAX(0,(dc!BJ14-dc!BI14))</f>
        <v>0</v>
      </c>
      <c r="BK18" s="10">
        <f>MAX(0,(dc!BK14-dc!BJ14))</f>
        <v>0</v>
      </c>
      <c r="BL18" s="10">
        <f>MAX(0,(dc!BL14-dc!BK14))</f>
        <v>0</v>
      </c>
      <c r="BM18" s="10">
        <f>MAX(0,(dc!BM14-dc!BL14))</f>
        <v>0</v>
      </c>
      <c r="BN18" s="10">
        <f>MAX(0,(dc!BN14-dc!BM14))</f>
        <v>0</v>
      </c>
      <c r="BO18" s="10">
        <f>MAX(0,(dc!BO14-dc!BN14))</f>
        <v>0</v>
      </c>
      <c r="BP18" s="10">
        <f>MAX(0,(dc!BP14-dc!BO14))</f>
        <v>0</v>
      </c>
      <c r="BQ18" s="10">
        <f>MAX(0,(dc!BQ14-dc!BP14))</f>
        <v>0</v>
      </c>
      <c r="BR18" s="10">
        <f>MAX(0,(dc!BR14-dc!BQ14))</f>
        <v>0</v>
      </c>
      <c r="BS18" s="10">
        <f>MAX(0,(dc!BS14-dc!BR14))</f>
        <v>0</v>
      </c>
      <c r="BT18" s="10">
        <f>MAX(0,(dc!BT14-dc!BS14))</f>
        <v>0</v>
      </c>
      <c r="BU18" s="10">
        <f>MAX(0,(dc!BU14-dc!BT14))</f>
        <v>0</v>
      </c>
      <c r="BV18" s="10">
        <f>MAX(0,(dc!BV14-dc!BU14))</f>
        <v>0</v>
      </c>
      <c r="BW18" s="10">
        <f>MAX(0,(dc!BW14-dc!BV14))</f>
        <v>0</v>
      </c>
      <c r="BX18" s="10">
        <f>MAX(0,(dc!BX14-dc!BW14))</f>
        <v>0</v>
      </c>
      <c r="BY18" s="10">
        <f>MAX(0,(dc!BY14-dc!BX14))</f>
        <v>0</v>
      </c>
      <c r="BZ18" s="10">
        <f>MAX(0,(dc!BZ14-dc!BY14))</f>
        <v>0</v>
      </c>
      <c r="CA18" s="10">
        <f>MAX(0,(dc!CA14-dc!BZ14))</f>
        <v>0</v>
      </c>
      <c r="CB18" s="10">
        <f>MAX(0,(dc!CB14-dc!CA14))</f>
        <v>0</v>
      </c>
      <c r="CC18" s="10">
        <f>MAX(0,(dc!CC14-dc!CB14))</f>
        <v>0</v>
      </c>
    </row>
    <row r="19" spans="1:81" x14ac:dyDescent="0.35">
      <c r="A19" t="str">
        <f>dc!A15</f>
        <v>unknown</v>
      </c>
      <c r="B19" s="10">
        <v>0</v>
      </c>
      <c r="C19" s="10">
        <v>0</v>
      </c>
      <c r="D19" s="10">
        <v>0</v>
      </c>
      <c r="E19" s="10">
        <v>0</v>
      </c>
      <c r="F19" s="10">
        <v>0</v>
      </c>
      <c r="G19" s="10">
        <v>0</v>
      </c>
      <c r="H19" s="10">
        <v>0</v>
      </c>
      <c r="I19" s="10">
        <v>0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  <c r="O19" s="10">
        <v>0</v>
      </c>
      <c r="P19" s="10">
        <v>0</v>
      </c>
      <c r="Q19" s="10">
        <v>0</v>
      </c>
      <c r="R19" s="10">
        <v>0</v>
      </c>
      <c r="S19" s="10">
        <v>0</v>
      </c>
      <c r="T19" s="10">
        <v>0</v>
      </c>
      <c r="U19" s="10">
        <f>MAX(0,(dc!U15-dc!T15))</f>
        <v>0</v>
      </c>
      <c r="V19" s="10">
        <f>MAX(0,(dc!V15-dc!U15))</f>
        <v>16</v>
      </c>
      <c r="W19" s="10">
        <f>MAX(0,(dc!W15-dc!V15))</f>
        <v>0</v>
      </c>
      <c r="X19" s="10">
        <f>MAX(0,(dc!X15-dc!W15))</f>
        <v>31</v>
      </c>
      <c r="Y19" s="10">
        <f>MAX(0,(dc!Y15-dc!X15))</f>
        <v>0</v>
      </c>
      <c r="Z19" s="10">
        <f>MAX(0,(dc!Z15-dc!Y15))</f>
        <v>1</v>
      </c>
      <c r="AA19" s="10">
        <f>MAX(0,(dc!AA15-dc!Z15))</f>
        <v>6</v>
      </c>
      <c r="AB19" s="10">
        <f>MAX(0,(dc!AB15-dc!AA15))</f>
        <v>0</v>
      </c>
      <c r="AC19" s="10">
        <f>MAX(0,(dc!AC15-dc!AB15))</f>
        <v>21</v>
      </c>
      <c r="AD19" s="10">
        <f>MAX(0,(dc!AD15-dc!AC15))</f>
        <v>0</v>
      </c>
      <c r="AE19" s="10">
        <f>MAX(0,(dc!AE15-dc!AD15))</f>
        <v>0</v>
      </c>
      <c r="AF19" s="10">
        <f>MAX(0,(dc!AF15-dc!AE15))</f>
        <v>11</v>
      </c>
      <c r="AG19" s="10">
        <f>MAX(0,(dc!AG15-dc!AF15))</f>
        <v>57</v>
      </c>
      <c r="AH19" s="10">
        <f>MAX(0,(dc!AH15-dc!AG15))</f>
        <v>6</v>
      </c>
      <c r="AI19" s="10">
        <f>MAX(0,(dc!AI15-dc!AH15))</f>
        <v>0</v>
      </c>
      <c r="AJ19" s="10">
        <f>MAX(0,(dc!AJ15-dc!AI15))</f>
        <v>0</v>
      </c>
      <c r="AK19" s="10">
        <f>MAX(0,(dc!AK15-dc!AJ15))</f>
        <v>9</v>
      </c>
      <c r="AL19" s="10">
        <f>MAX(0,(dc!AL15-dc!AK15))</f>
        <v>11</v>
      </c>
      <c r="AM19" s="10">
        <f>MAX(0,(dc!AM15-dc!AL15))</f>
        <v>0</v>
      </c>
      <c r="AN19" s="10">
        <f>MAX(0,(dc!AN15-dc!AM15))</f>
        <v>0</v>
      </c>
      <c r="AO19" s="10">
        <f>MAX(0,(dc!AO15-dc!AN15))</f>
        <v>0</v>
      </c>
      <c r="AP19" s="10">
        <f>MAX(0,(dc!AP15-dc!AO15))</f>
        <v>0</v>
      </c>
      <c r="AQ19" s="10">
        <f>MAX(0,(dc!AQ15-dc!AP15))</f>
        <v>0</v>
      </c>
      <c r="AR19" s="10">
        <f>MAX(0,(dc!AR15-dc!AQ15))</f>
        <v>0</v>
      </c>
      <c r="AS19" s="10">
        <f>MAX(0,(dc!AS15-dc!AR15))</f>
        <v>0</v>
      </c>
      <c r="AT19" s="10">
        <f>MAX(0,(dc!AT15-dc!AS15))</f>
        <v>0</v>
      </c>
      <c r="AU19" s="10">
        <f>MAX(0,(dc!AU15-dc!AT15))</f>
        <v>0</v>
      </c>
      <c r="AV19" s="10">
        <f>MAX(0,(dc!AV15-dc!AU15))</f>
        <v>0</v>
      </c>
      <c r="AW19" s="10">
        <f>MAX(0,(dc!AW15-dc!AV15))</f>
        <v>0</v>
      </c>
      <c r="AX19" s="10">
        <f>MAX(0,(dc!AX15-dc!AW15))</f>
        <v>0</v>
      </c>
      <c r="AY19" s="10">
        <f>MAX(0,(dc!AY15-dc!AX15))</f>
        <v>0</v>
      </c>
      <c r="AZ19" s="10">
        <f>MAX(0,(dc!AZ15-dc!AY15))</f>
        <v>0</v>
      </c>
      <c r="BA19" s="10">
        <f>MAX(0,(dc!BA15-dc!AZ15))</f>
        <v>0</v>
      </c>
      <c r="BB19" s="10">
        <f>MAX(0,(dc!BB15-dc!BA15))</f>
        <v>0</v>
      </c>
      <c r="BC19" s="10">
        <f>MAX(0,(dc!BC15-dc!BB15))</f>
        <v>0</v>
      </c>
      <c r="BD19" s="10">
        <f>MAX(0,(dc!BD15-dc!BC15))</f>
        <v>0</v>
      </c>
      <c r="BE19" s="10">
        <f>MAX(0,(dc!BE15-dc!BD15))</f>
        <v>0</v>
      </c>
      <c r="BF19" s="10">
        <f>MAX(0,(dc!BF15-dc!BE15))</f>
        <v>0</v>
      </c>
      <c r="BG19" s="10">
        <f>MAX(0,(dc!BG15-dc!BF15))</f>
        <v>0</v>
      </c>
      <c r="BH19" s="10">
        <f>MAX(0,(dc!BH15-dc!BG15))</f>
        <v>0</v>
      </c>
      <c r="BI19" s="10">
        <f>MAX(0,(dc!BI15-dc!BH15))</f>
        <v>0</v>
      </c>
      <c r="BJ19" s="10">
        <f>MAX(0,(dc!BJ15-dc!BI15))</f>
        <v>0</v>
      </c>
      <c r="BK19" s="10">
        <f>MAX(0,(dc!BK15-dc!BJ15))</f>
        <v>0</v>
      </c>
      <c r="BL19" s="10">
        <f>MAX(0,(dc!BL15-dc!BK15))</f>
        <v>0</v>
      </c>
      <c r="BM19" s="10">
        <f>MAX(0,(dc!BM15-dc!BL15))</f>
        <v>0</v>
      </c>
      <c r="BN19" s="10">
        <f>MAX(0,(dc!BN15-dc!BM15))</f>
        <v>0</v>
      </c>
      <c r="BO19" s="10">
        <f>MAX(0,(dc!BO15-dc!BN15))</f>
        <v>0</v>
      </c>
      <c r="BP19" s="10">
        <f>MAX(0,(dc!BP15-dc!BO15))</f>
        <v>0</v>
      </c>
      <c r="BQ19" s="10">
        <f>MAX(0,(dc!BQ15-dc!BP15))</f>
        <v>0</v>
      </c>
      <c r="BR19" s="10">
        <f>MAX(0,(dc!BR15-dc!BQ15))</f>
        <v>0</v>
      </c>
      <c r="BS19" s="10">
        <f>MAX(0,(dc!BS15-dc!BR15))</f>
        <v>0</v>
      </c>
      <c r="BT19" s="10">
        <f>MAX(0,(dc!BT15-dc!BS15))</f>
        <v>0</v>
      </c>
      <c r="BU19" s="10">
        <f>MAX(0,(dc!BU15-dc!BT15))</f>
        <v>0</v>
      </c>
      <c r="BV19" s="10">
        <f>MAX(0,(dc!BV15-dc!BU15))</f>
        <v>0</v>
      </c>
      <c r="BW19" s="10">
        <f>MAX(0,(dc!BW15-dc!BV15))</f>
        <v>0</v>
      </c>
      <c r="BX19" s="10">
        <f>MAX(0,(dc!BX15-dc!BW15))</f>
        <v>0</v>
      </c>
      <c r="BY19" s="10">
        <f>MAX(0,(dc!BY15-dc!BX15))</f>
        <v>0</v>
      </c>
      <c r="BZ19" s="10">
        <f>MAX(0,(dc!BZ15-dc!BY15))</f>
        <v>0</v>
      </c>
      <c r="CA19" s="10">
        <f>MAX(0,(dc!CA15-dc!BZ15))</f>
        <v>0</v>
      </c>
      <c r="CB19" s="10">
        <f>MAX(0,(dc!CB15-dc!CA15))</f>
        <v>0</v>
      </c>
      <c r="CC19" s="10">
        <f>MAX(0,(dc!CC15-dc!CB15))</f>
        <v>0</v>
      </c>
    </row>
  </sheetData>
  <conditionalFormatting sqref="B6:CC7 B9:CC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CC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CC7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:CC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CC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:CC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:CC1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B1" r:id="rId1" xr:uid="{E32B2010-16FE-46F4-B9B5-50FF5A752825}"/>
  </hyperlinks>
  <pageMargins left="0.7" right="0.7" top="0.75" bottom="0.75" header="0.3" footer="0.3"/>
  <pageSetup orientation="portrait" horizontalDpi="300" verticalDpi="300"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96394-7C5E-4277-8D19-722DFE5EB2C5}">
  <sheetPr>
    <tabColor rgb="FFFF0000"/>
  </sheetPr>
  <dimension ref="A1:BQ70"/>
  <sheetViews>
    <sheetView zoomScale="60" zoomScaleNormal="60" workbookViewId="0">
      <selection activeCell="H43" sqref="H43"/>
    </sheetView>
  </sheetViews>
  <sheetFormatPr defaultRowHeight="14.5" x14ac:dyDescent="0.35"/>
  <cols>
    <col min="1" max="1" width="19.1796875" bestFit="1" customWidth="1"/>
    <col min="2" max="2" width="6.26953125" style="10" bestFit="1" customWidth="1"/>
    <col min="3" max="69" width="8.7265625" style="14" customWidth="1"/>
  </cols>
  <sheetData>
    <row r="1" spans="1:69" x14ac:dyDescent="0.35">
      <c r="A1" s="10" t="s">
        <v>247</v>
      </c>
      <c r="C1" s="15" t="s">
        <v>249</v>
      </c>
    </row>
    <row r="2" spans="1:69" s="10" customFormat="1" x14ac:dyDescent="0.35">
      <c r="A2" s="10" t="s">
        <v>269</v>
      </c>
      <c r="C2" s="21">
        <f>(C7/MAX(C6,1))*100</f>
        <v>0</v>
      </c>
      <c r="D2" s="21">
        <v>0</v>
      </c>
      <c r="E2" s="21">
        <v>0</v>
      </c>
      <c r="F2" s="21">
        <v>0</v>
      </c>
      <c r="G2" s="21">
        <v>0</v>
      </c>
      <c r="H2" s="21">
        <v>0</v>
      </c>
      <c r="I2" s="21">
        <f t="shared" ref="I2:AN2" si="0">(I7/MAX(I6,1))*100</f>
        <v>12.0817843866171</v>
      </c>
      <c r="J2" s="21">
        <f t="shared" si="0"/>
        <v>17.274088866699948</v>
      </c>
      <c r="K2" s="21">
        <f t="shared" si="0"/>
        <v>17.294451194815714</v>
      </c>
      <c r="L2" s="21">
        <f t="shared" si="0"/>
        <v>19.114583333333332</v>
      </c>
      <c r="M2" s="21">
        <f t="shared" si="0"/>
        <v>17.748441510817749</v>
      </c>
      <c r="N2" s="21">
        <f t="shared" si="0"/>
        <v>34.0625</v>
      </c>
      <c r="O2" s="21">
        <f t="shared" si="0"/>
        <v>16.218905472636816</v>
      </c>
      <c r="P2" s="21">
        <f t="shared" si="0"/>
        <v>16.942209217264082</v>
      </c>
      <c r="Q2" s="21">
        <f t="shared" si="0"/>
        <v>21.388979458754484</v>
      </c>
      <c r="R2" s="21">
        <f t="shared" si="0"/>
        <v>26.824254881808841</v>
      </c>
      <c r="S2" s="21">
        <f t="shared" si="0"/>
        <v>26.021505376344084</v>
      </c>
      <c r="T2" s="21">
        <f t="shared" si="0"/>
        <v>21.021377672209027</v>
      </c>
      <c r="U2" s="21">
        <f t="shared" si="0"/>
        <v>35.782586814292905</v>
      </c>
      <c r="V2" s="21">
        <f t="shared" si="0"/>
        <v>27.043390514631689</v>
      </c>
      <c r="W2" s="21">
        <f t="shared" si="0"/>
        <v>27.586206896551722</v>
      </c>
      <c r="X2" s="21">
        <f t="shared" si="0"/>
        <v>24.415584415584416</v>
      </c>
      <c r="Y2" s="21">
        <f t="shared" si="0"/>
        <v>24.88945041061276</v>
      </c>
      <c r="Z2" s="21">
        <f t="shared" si="0"/>
        <v>21.898244570068432</v>
      </c>
      <c r="AA2" s="21">
        <f t="shared" si="0"/>
        <v>20.706069020230068</v>
      </c>
      <c r="AB2" s="21">
        <f t="shared" si="0"/>
        <v>0</v>
      </c>
      <c r="AC2" s="21">
        <f t="shared" si="0"/>
        <v>0</v>
      </c>
      <c r="AD2" s="21">
        <f t="shared" si="0"/>
        <v>0</v>
      </c>
      <c r="AE2" s="21">
        <f t="shared" si="0"/>
        <v>0</v>
      </c>
      <c r="AF2" s="21">
        <f t="shared" si="0"/>
        <v>0</v>
      </c>
      <c r="AG2" s="21">
        <f t="shared" si="0"/>
        <v>0</v>
      </c>
      <c r="AH2" s="21">
        <f t="shared" si="0"/>
        <v>0</v>
      </c>
      <c r="AI2" s="21">
        <f t="shared" si="0"/>
        <v>0</v>
      </c>
      <c r="AJ2" s="21">
        <f t="shared" si="0"/>
        <v>0</v>
      </c>
      <c r="AK2" s="21">
        <f t="shared" si="0"/>
        <v>0</v>
      </c>
      <c r="AL2" s="21">
        <f t="shared" si="0"/>
        <v>0</v>
      </c>
      <c r="AM2" s="21">
        <f t="shared" si="0"/>
        <v>0</v>
      </c>
      <c r="AN2" s="21">
        <f t="shared" si="0"/>
        <v>0</v>
      </c>
      <c r="AO2" s="21">
        <f t="shared" ref="AO2:BQ2" si="1">(AO7/MAX(AO6,1))*100</f>
        <v>0</v>
      </c>
      <c r="AP2" s="21">
        <f t="shared" si="1"/>
        <v>0</v>
      </c>
      <c r="AQ2" s="21">
        <f t="shared" si="1"/>
        <v>0</v>
      </c>
      <c r="AR2" s="21">
        <f t="shared" si="1"/>
        <v>0</v>
      </c>
      <c r="AS2" s="21">
        <f t="shared" si="1"/>
        <v>0</v>
      </c>
      <c r="AT2" s="21">
        <f t="shared" si="1"/>
        <v>0</v>
      </c>
      <c r="AU2" s="21">
        <f t="shared" si="1"/>
        <v>0</v>
      </c>
      <c r="AV2" s="21">
        <f t="shared" si="1"/>
        <v>0</v>
      </c>
      <c r="AW2" s="21">
        <f t="shared" si="1"/>
        <v>0</v>
      </c>
      <c r="AX2" s="21">
        <f t="shared" si="1"/>
        <v>0</v>
      </c>
      <c r="AY2" s="21">
        <f t="shared" si="1"/>
        <v>0</v>
      </c>
      <c r="AZ2" s="21">
        <f t="shared" si="1"/>
        <v>0</v>
      </c>
      <c r="BA2" s="21">
        <f t="shared" si="1"/>
        <v>0</v>
      </c>
      <c r="BB2" s="21">
        <f t="shared" si="1"/>
        <v>0</v>
      </c>
      <c r="BC2" s="21">
        <f t="shared" si="1"/>
        <v>0</v>
      </c>
      <c r="BD2" s="21">
        <f t="shared" si="1"/>
        <v>0</v>
      </c>
      <c r="BE2" s="21">
        <f t="shared" si="1"/>
        <v>0</v>
      </c>
      <c r="BF2" s="21">
        <f t="shared" si="1"/>
        <v>0</v>
      </c>
      <c r="BG2" s="21">
        <f t="shared" si="1"/>
        <v>0</v>
      </c>
      <c r="BH2" s="21">
        <f t="shared" si="1"/>
        <v>0</v>
      </c>
      <c r="BI2" s="21">
        <f t="shared" si="1"/>
        <v>0</v>
      </c>
      <c r="BJ2" s="21">
        <f t="shared" si="1"/>
        <v>0</v>
      </c>
      <c r="BK2" s="21">
        <f t="shared" si="1"/>
        <v>0</v>
      </c>
      <c r="BL2" s="21">
        <f t="shared" si="1"/>
        <v>0</v>
      </c>
      <c r="BM2" s="21">
        <f t="shared" si="1"/>
        <v>0</v>
      </c>
      <c r="BN2" s="21">
        <f t="shared" si="1"/>
        <v>0</v>
      </c>
      <c r="BO2" s="21">
        <f t="shared" si="1"/>
        <v>0</v>
      </c>
      <c r="BP2" s="21">
        <f t="shared" si="1"/>
        <v>0</v>
      </c>
      <c r="BQ2" s="21">
        <f t="shared" si="1"/>
        <v>0</v>
      </c>
    </row>
    <row r="3" spans="1:69" s="10" customFormat="1" x14ac:dyDescent="0.35">
      <c r="A3" s="10" t="s">
        <v>270</v>
      </c>
      <c r="C3" s="21">
        <f t="shared" ref="C3:AH3" si="2">(C8/MAX(1,C7))*100</f>
        <v>0</v>
      </c>
      <c r="D3" s="21">
        <f t="shared" si="2"/>
        <v>21.134020618556701</v>
      </c>
      <c r="E3" s="21">
        <f t="shared" si="2"/>
        <v>24.311926605504588</v>
      </c>
      <c r="F3" s="21">
        <f t="shared" si="2"/>
        <v>20.647773279352226</v>
      </c>
      <c r="G3" s="21">
        <f t="shared" si="2"/>
        <v>43.678160919540232</v>
      </c>
      <c r="H3" s="21">
        <f t="shared" si="2"/>
        <v>30.76923076923077</v>
      </c>
      <c r="I3" s="21">
        <f t="shared" si="2"/>
        <v>28.615384615384613</v>
      </c>
      <c r="J3" s="21">
        <f t="shared" si="2"/>
        <v>17.341040462427745</v>
      </c>
      <c r="K3" s="21">
        <f t="shared" si="2"/>
        <v>19.20374707259953</v>
      </c>
      <c r="L3" s="21">
        <f t="shared" si="2"/>
        <v>42.779291553133511</v>
      </c>
      <c r="M3" s="21">
        <f t="shared" si="2"/>
        <v>23.760330578512399</v>
      </c>
      <c r="N3" s="21">
        <f t="shared" si="2"/>
        <v>28.211009174311926</v>
      </c>
      <c r="O3" s="21">
        <f t="shared" si="2"/>
        <v>14.417177914110429</v>
      </c>
      <c r="P3" s="21">
        <f t="shared" si="2"/>
        <v>8.9810017271157179</v>
      </c>
      <c r="Q3" s="21">
        <f t="shared" si="2"/>
        <v>21.036585365853657</v>
      </c>
      <c r="R3" s="21">
        <f t="shared" si="2"/>
        <v>8.3014048531289912</v>
      </c>
      <c r="S3" s="21">
        <f t="shared" si="2"/>
        <v>40.771349862258951</v>
      </c>
      <c r="T3" s="21">
        <f t="shared" si="2"/>
        <v>28.436911487758948</v>
      </c>
      <c r="U3" s="21">
        <f t="shared" si="2"/>
        <v>16.174402250351619</v>
      </c>
      <c r="V3" s="21">
        <f t="shared" si="2"/>
        <v>27.425373134328357</v>
      </c>
      <c r="W3" s="21">
        <f t="shared" si="2"/>
        <v>19.464285714285715</v>
      </c>
      <c r="X3" s="21">
        <f t="shared" si="2"/>
        <v>29.25531914893617</v>
      </c>
      <c r="Y3" s="21">
        <f t="shared" si="2"/>
        <v>20.431472081218274</v>
      </c>
      <c r="Z3" s="21">
        <f t="shared" si="2"/>
        <v>19.701086956521738</v>
      </c>
      <c r="AA3" s="21">
        <f t="shared" si="2"/>
        <v>24.712643678160919</v>
      </c>
      <c r="AB3" s="21">
        <f t="shared" si="2"/>
        <v>0</v>
      </c>
      <c r="AC3" s="21">
        <f t="shared" si="2"/>
        <v>0</v>
      </c>
      <c r="AD3" s="21">
        <f t="shared" si="2"/>
        <v>0</v>
      </c>
      <c r="AE3" s="21">
        <f t="shared" si="2"/>
        <v>0</v>
      </c>
      <c r="AF3" s="21">
        <f t="shared" si="2"/>
        <v>0</v>
      </c>
      <c r="AG3" s="21">
        <f t="shared" si="2"/>
        <v>0</v>
      </c>
      <c r="AH3" s="21">
        <f t="shared" si="2"/>
        <v>0</v>
      </c>
      <c r="AI3" s="21">
        <f t="shared" ref="AI3:BQ3" si="3">(AI8/MAX(1,AI7))*100</f>
        <v>0</v>
      </c>
      <c r="AJ3" s="21">
        <f t="shared" si="3"/>
        <v>0</v>
      </c>
      <c r="AK3" s="21">
        <f t="shared" si="3"/>
        <v>0</v>
      </c>
      <c r="AL3" s="21">
        <f t="shared" si="3"/>
        <v>0</v>
      </c>
      <c r="AM3" s="21">
        <f t="shared" si="3"/>
        <v>0</v>
      </c>
      <c r="AN3" s="21">
        <f t="shared" si="3"/>
        <v>0</v>
      </c>
      <c r="AO3" s="21">
        <f t="shared" si="3"/>
        <v>0</v>
      </c>
      <c r="AP3" s="21">
        <f t="shared" si="3"/>
        <v>0</v>
      </c>
      <c r="AQ3" s="21">
        <f t="shared" si="3"/>
        <v>0</v>
      </c>
      <c r="AR3" s="21">
        <f t="shared" si="3"/>
        <v>0</v>
      </c>
      <c r="AS3" s="21">
        <f t="shared" si="3"/>
        <v>0</v>
      </c>
      <c r="AT3" s="21">
        <f t="shared" si="3"/>
        <v>0</v>
      </c>
      <c r="AU3" s="21">
        <f t="shared" si="3"/>
        <v>0</v>
      </c>
      <c r="AV3" s="21">
        <f t="shared" si="3"/>
        <v>0</v>
      </c>
      <c r="AW3" s="21">
        <f t="shared" si="3"/>
        <v>0</v>
      </c>
      <c r="AX3" s="21">
        <f t="shared" si="3"/>
        <v>0</v>
      </c>
      <c r="AY3" s="21">
        <f t="shared" si="3"/>
        <v>0</v>
      </c>
      <c r="AZ3" s="21">
        <f t="shared" si="3"/>
        <v>0</v>
      </c>
      <c r="BA3" s="21">
        <f t="shared" si="3"/>
        <v>0</v>
      </c>
      <c r="BB3" s="21">
        <f t="shared" si="3"/>
        <v>0</v>
      </c>
      <c r="BC3" s="21">
        <f t="shared" si="3"/>
        <v>0</v>
      </c>
      <c r="BD3" s="21">
        <f t="shared" si="3"/>
        <v>0</v>
      </c>
      <c r="BE3" s="21">
        <f t="shared" si="3"/>
        <v>0</v>
      </c>
      <c r="BF3" s="21">
        <f t="shared" si="3"/>
        <v>0</v>
      </c>
      <c r="BG3" s="21">
        <f t="shared" si="3"/>
        <v>0</v>
      </c>
      <c r="BH3" s="21">
        <f t="shared" si="3"/>
        <v>0</v>
      </c>
      <c r="BI3" s="21">
        <f t="shared" si="3"/>
        <v>0</v>
      </c>
      <c r="BJ3" s="21">
        <f t="shared" si="3"/>
        <v>0</v>
      </c>
      <c r="BK3" s="21">
        <f t="shared" si="3"/>
        <v>0</v>
      </c>
      <c r="BL3" s="21">
        <f t="shared" si="3"/>
        <v>0</v>
      </c>
      <c r="BM3" s="21">
        <f t="shared" si="3"/>
        <v>0</v>
      </c>
      <c r="BN3" s="21">
        <f t="shared" si="3"/>
        <v>0</v>
      </c>
      <c r="BO3" s="21">
        <f t="shared" si="3"/>
        <v>0</v>
      </c>
      <c r="BP3" s="21">
        <f t="shared" si="3"/>
        <v>0</v>
      </c>
      <c r="BQ3" s="21">
        <f t="shared" si="3"/>
        <v>0</v>
      </c>
    </row>
    <row r="4" spans="1:69" s="10" customFormat="1" x14ac:dyDescent="0.35">
      <c r="A4" s="10" t="s">
        <v>271</v>
      </c>
      <c r="C4" s="21">
        <f t="shared" ref="C4:AH4" si="4">(C9/MAX(1,C7))*100</f>
        <v>0</v>
      </c>
      <c r="D4" s="21">
        <f t="shared" si="4"/>
        <v>0.51546391752577314</v>
      </c>
      <c r="E4" s="21">
        <f t="shared" si="4"/>
        <v>0</v>
      </c>
      <c r="F4" s="21">
        <f t="shared" si="4"/>
        <v>2.0242914979757085</v>
      </c>
      <c r="G4" s="21">
        <f t="shared" si="4"/>
        <v>2.8735632183908044</v>
      </c>
      <c r="H4" s="21">
        <f t="shared" si="4"/>
        <v>1.214574898785425</v>
      </c>
      <c r="I4" s="21">
        <f t="shared" si="4"/>
        <v>4</v>
      </c>
      <c r="J4" s="21">
        <f t="shared" si="4"/>
        <v>1.4450867052023122</v>
      </c>
      <c r="K4" s="21">
        <f t="shared" si="4"/>
        <v>1.405152224824356</v>
      </c>
      <c r="L4" s="21">
        <f t="shared" si="4"/>
        <v>2.9972752043596729</v>
      </c>
      <c r="M4" s="21">
        <f t="shared" si="4"/>
        <v>2.8925619834710745</v>
      </c>
      <c r="N4" s="21">
        <f t="shared" si="4"/>
        <v>5.5045871559633035</v>
      </c>
      <c r="O4" s="21">
        <f t="shared" si="4"/>
        <v>3.6809815950920246</v>
      </c>
      <c r="P4" s="21">
        <f t="shared" si="4"/>
        <v>1.8134715025906734</v>
      </c>
      <c r="Q4" s="21">
        <f t="shared" si="4"/>
        <v>2.1341463414634148</v>
      </c>
      <c r="R4" s="21">
        <f t="shared" si="4"/>
        <v>4.2145593869731801</v>
      </c>
      <c r="S4" s="21">
        <f t="shared" si="4"/>
        <v>4.8209366391184574</v>
      </c>
      <c r="T4" s="21">
        <f t="shared" si="4"/>
        <v>5.4613935969868175</v>
      </c>
      <c r="U4" s="21">
        <f t="shared" si="4"/>
        <v>3.79746835443038</v>
      </c>
      <c r="V4" s="21">
        <f t="shared" si="4"/>
        <v>7.4626865671641784</v>
      </c>
      <c r="W4" s="21">
        <f t="shared" si="4"/>
        <v>8.3928571428571423</v>
      </c>
      <c r="X4" s="21">
        <f t="shared" si="4"/>
        <v>5.7180851063829783</v>
      </c>
      <c r="Y4" s="21">
        <f t="shared" si="4"/>
        <v>4.187817258883249</v>
      </c>
      <c r="Z4" s="21">
        <f t="shared" si="4"/>
        <v>5.1630434782608692</v>
      </c>
      <c r="AA4" s="21">
        <f t="shared" si="4"/>
        <v>4.4061302681992336</v>
      </c>
      <c r="AB4" s="21">
        <f t="shared" si="4"/>
        <v>0</v>
      </c>
      <c r="AC4" s="21">
        <f t="shared" si="4"/>
        <v>0</v>
      </c>
      <c r="AD4" s="21">
        <f t="shared" si="4"/>
        <v>0</v>
      </c>
      <c r="AE4" s="21">
        <f t="shared" si="4"/>
        <v>0</v>
      </c>
      <c r="AF4" s="21">
        <f t="shared" si="4"/>
        <v>0</v>
      </c>
      <c r="AG4" s="21">
        <f t="shared" si="4"/>
        <v>0</v>
      </c>
      <c r="AH4" s="21">
        <f t="shared" si="4"/>
        <v>0</v>
      </c>
      <c r="AI4" s="21">
        <f t="shared" ref="AI4:BQ4" si="5">(AI9/MAX(1,AI7))*100</f>
        <v>0</v>
      </c>
      <c r="AJ4" s="21">
        <f t="shared" si="5"/>
        <v>0</v>
      </c>
      <c r="AK4" s="21">
        <f t="shared" si="5"/>
        <v>0</v>
      </c>
      <c r="AL4" s="21">
        <f t="shared" si="5"/>
        <v>0</v>
      </c>
      <c r="AM4" s="21">
        <f t="shared" si="5"/>
        <v>0</v>
      </c>
      <c r="AN4" s="21">
        <f t="shared" si="5"/>
        <v>0</v>
      </c>
      <c r="AO4" s="21">
        <f t="shared" si="5"/>
        <v>0</v>
      </c>
      <c r="AP4" s="21">
        <f t="shared" si="5"/>
        <v>0</v>
      </c>
      <c r="AQ4" s="21">
        <f t="shared" si="5"/>
        <v>0</v>
      </c>
      <c r="AR4" s="21">
        <f t="shared" si="5"/>
        <v>0</v>
      </c>
      <c r="AS4" s="21">
        <f t="shared" si="5"/>
        <v>0</v>
      </c>
      <c r="AT4" s="21">
        <f t="shared" si="5"/>
        <v>0</v>
      </c>
      <c r="AU4" s="21">
        <f t="shared" si="5"/>
        <v>0</v>
      </c>
      <c r="AV4" s="21">
        <f t="shared" si="5"/>
        <v>0</v>
      </c>
      <c r="AW4" s="21">
        <f t="shared" si="5"/>
        <v>0</v>
      </c>
      <c r="AX4" s="21">
        <f t="shared" si="5"/>
        <v>0</v>
      </c>
      <c r="AY4" s="21">
        <f t="shared" si="5"/>
        <v>0</v>
      </c>
      <c r="AZ4" s="21">
        <f t="shared" si="5"/>
        <v>0</v>
      </c>
      <c r="BA4" s="21">
        <f t="shared" si="5"/>
        <v>0</v>
      </c>
      <c r="BB4" s="21">
        <f t="shared" si="5"/>
        <v>0</v>
      </c>
      <c r="BC4" s="21">
        <f t="shared" si="5"/>
        <v>0</v>
      </c>
      <c r="BD4" s="21">
        <f t="shared" si="5"/>
        <v>0</v>
      </c>
      <c r="BE4" s="21">
        <f t="shared" si="5"/>
        <v>0</v>
      </c>
      <c r="BF4" s="21">
        <f t="shared" si="5"/>
        <v>0</v>
      </c>
      <c r="BG4" s="21">
        <f t="shared" si="5"/>
        <v>0</v>
      </c>
      <c r="BH4" s="21">
        <f t="shared" si="5"/>
        <v>0</v>
      </c>
      <c r="BI4" s="21">
        <f t="shared" si="5"/>
        <v>0</v>
      </c>
      <c r="BJ4" s="21">
        <f t="shared" si="5"/>
        <v>0</v>
      </c>
      <c r="BK4" s="21">
        <f t="shared" si="5"/>
        <v>0</v>
      </c>
      <c r="BL4" s="21">
        <f t="shared" si="5"/>
        <v>0</v>
      </c>
      <c r="BM4" s="21">
        <f t="shared" si="5"/>
        <v>0</v>
      </c>
      <c r="BN4" s="21">
        <f t="shared" si="5"/>
        <v>0</v>
      </c>
      <c r="BO4" s="21">
        <f t="shared" si="5"/>
        <v>0</v>
      </c>
      <c r="BP4" s="21">
        <f t="shared" si="5"/>
        <v>0</v>
      </c>
      <c r="BQ4" s="21">
        <f t="shared" si="5"/>
        <v>0</v>
      </c>
    </row>
    <row r="5" spans="1:69" s="10" customFormat="1" x14ac:dyDescent="0.35"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</row>
    <row r="6" spans="1:69" s="10" customFormat="1" x14ac:dyDescent="0.35">
      <c r="A6" s="10" t="s">
        <v>159</v>
      </c>
      <c r="C6" s="14">
        <v>0</v>
      </c>
      <c r="D6" s="14">
        <v>0</v>
      </c>
      <c r="E6" s="14">
        <v>0</v>
      </c>
      <c r="F6" s="14">
        <v>0</v>
      </c>
      <c r="G6" s="14">
        <v>0</v>
      </c>
      <c r="H6" s="14">
        <v>0</v>
      </c>
      <c r="I6" s="14">
        <f>MAX(0,(md!I2-md!H2)+(md!I3-md!H3))</f>
        <v>2690</v>
      </c>
      <c r="J6" s="14">
        <f>MAX(0,(md!J2-md!I2)+(md!J3-md!I3))</f>
        <v>2003</v>
      </c>
      <c r="K6" s="14">
        <f>MAX(0,(md!K2-md!J2)+(md!K3-md!J3))</f>
        <v>2469</v>
      </c>
      <c r="L6" s="14">
        <f>MAX(0,(md!L2-md!K2)+(md!L3-md!K3))</f>
        <v>1920</v>
      </c>
      <c r="M6" s="14">
        <f>MAX(0,(md!M2-md!L2)+(md!M3-md!L3))</f>
        <v>2727</v>
      </c>
      <c r="N6" s="14">
        <f>MAX(0,(md!N2-md!M2)+(md!N3-md!M3))</f>
        <v>1280</v>
      </c>
      <c r="O6" s="14">
        <f>MAX(0,(md!O2-md!N2)+(md!O3-md!N3))</f>
        <v>2010</v>
      </c>
      <c r="P6" s="14">
        <f>MAX(0,(md!P2-md!O2)+(md!P3-md!O3))</f>
        <v>6835</v>
      </c>
      <c r="Q6" s="14">
        <f>MAX(0,(md!Q2-md!P2)+(md!Q3-md!P3))</f>
        <v>3067</v>
      </c>
      <c r="R6" s="14">
        <f>MAX(0,(md!R2-md!Q2)+(md!R3-md!Q3))</f>
        <v>2919</v>
      </c>
      <c r="S6" s="14">
        <f>MAX(0,(md!S2-md!R2)+(md!S3-md!R3))</f>
        <v>2790</v>
      </c>
      <c r="T6" s="14">
        <f>MAX(0,(md!T2-md!S2)+(md!T3-md!S3))</f>
        <v>2526</v>
      </c>
      <c r="U6" s="14">
        <f>MAX(0,(md!U2-md!T2)+(md!U3-md!T3))</f>
        <v>1987</v>
      </c>
      <c r="V6" s="14">
        <f>MAX(0,(md!V2-md!U2)+(md!V3-md!U3))</f>
        <v>1982</v>
      </c>
      <c r="W6" s="14">
        <f>MAX(0,(md!W2-md!V2)+(md!W3-md!V3))</f>
        <v>2030</v>
      </c>
      <c r="X6" s="14">
        <f>MAX(0,(md!X2-md!W2)+(md!X3-md!W3))</f>
        <v>3080</v>
      </c>
      <c r="Y6" s="14">
        <f>MAX(0,(md!Y2-md!X2)+(md!Y3-md!X3))</f>
        <v>3166</v>
      </c>
      <c r="Z6" s="14">
        <f>MAX(0,(md!Z2-md!Y2)+(md!Z3-md!Y3))</f>
        <v>3361</v>
      </c>
      <c r="AA6" s="14">
        <f>MAX(0,(md!AA2-md!Z2)+(md!AA3-md!Z3))</f>
        <v>2521</v>
      </c>
      <c r="AB6" s="14">
        <f>MAX(0,(md!AB2-md!AA2)+(md!AB3-md!AA3))</f>
        <v>0</v>
      </c>
      <c r="AC6" s="14">
        <f>MAX(0,(md!AC2-md!AB2)+(md!AC3-md!AB3))</f>
        <v>0</v>
      </c>
      <c r="AD6" s="14">
        <f>MAX(0,(md!AD2-md!AC2)+(md!AD3-md!AC3))</f>
        <v>0</v>
      </c>
      <c r="AE6" s="14">
        <f>MAX(0,(md!AE2-md!AD2)+(md!AE3-md!AD3))</f>
        <v>0</v>
      </c>
      <c r="AF6" s="14">
        <f>MAX(0,(md!AF2-md!AE2)+(md!AF3-md!AE3))</f>
        <v>0</v>
      </c>
      <c r="AG6" s="14">
        <f>MAX(0,(md!AG2-md!AF2)+(md!AG3-md!AF3))</f>
        <v>0</v>
      </c>
      <c r="AH6" s="14">
        <f>MAX(0,(md!AH2-md!AG2)+(md!AH3-md!AG3))</f>
        <v>0</v>
      </c>
      <c r="AI6" s="14">
        <f>MAX(0,(md!AI2-md!AH2)+(md!AI3-md!AH3))</f>
        <v>0</v>
      </c>
      <c r="AJ6" s="14">
        <f>MAX(0,(md!AJ2-md!AI2)+(md!AJ3-md!AI3))</f>
        <v>0</v>
      </c>
      <c r="AK6" s="14">
        <f>MAX(0,(md!AK2-md!AJ2)+(md!AK3-md!AJ3))</f>
        <v>0</v>
      </c>
      <c r="AL6" s="14">
        <f>MAX(0,(md!AL2-md!AK2)+(md!AL3-md!AK3))</f>
        <v>0</v>
      </c>
      <c r="AM6" s="14">
        <f>MAX(0,(md!AM2-md!AL2)+(md!AM3-md!AL3))</f>
        <v>0</v>
      </c>
      <c r="AN6" s="14">
        <f>MAX(0,(md!AN2-md!AM2)+(md!AN3-md!AM3))</f>
        <v>0</v>
      </c>
      <c r="AO6" s="14">
        <f>MAX(0,(md!AO2-md!AN2)+(md!AO3-md!AN3))</f>
        <v>0</v>
      </c>
      <c r="AP6" s="14">
        <f>MAX(0,(md!AP2-md!AO2)+(md!AP3-md!AO3))</f>
        <v>0</v>
      </c>
      <c r="AQ6" s="14">
        <f>MAX(0,(md!AQ2-md!AP2)+(md!AQ3-md!AP3))</f>
        <v>0</v>
      </c>
      <c r="AR6" s="14">
        <f>MAX(0,(md!AR2-md!AQ2)+(md!AR3-md!AQ3))</f>
        <v>0</v>
      </c>
      <c r="AS6" s="14">
        <f>MAX(0,(md!AS2-md!AR2)+(md!AS3-md!AR3))</f>
        <v>0</v>
      </c>
      <c r="AT6" s="14">
        <f>MAX(0,(md!AT2-md!AS2)+(md!AT3-md!AS3))</f>
        <v>0</v>
      </c>
      <c r="AU6" s="14">
        <f>MAX(0,(md!AU2-md!AT2)+(md!AU3-md!AT3))</f>
        <v>0</v>
      </c>
      <c r="AV6" s="14">
        <f>MAX(0,(md!AV2-md!AU2)+(md!AV3-md!AU3))</f>
        <v>0</v>
      </c>
      <c r="AW6" s="14">
        <f>MAX(0,(md!AW2-md!AV2)+(md!AW3-md!AV3))</f>
        <v>0</v>
      </c>
      <c r="AX6" s="14">
        <f>MAX(0,(md!AX2-md!AW2)+(md!AX3-md!AW3))</f>
        <v>0</v>
      </c>
      <c r="AY6" s="14">
        <f>MAX(0,(md!AY2-md!AX2)+(md!AY3-md!AX3))</f>
        <v>0</v>
      </c>
      <c r="AZ6" s="14">
        <f>MAX(0,(md!AZ2-md!AY2)+(md!AZ3-md!AY3))</f>
        <v>0</v>
      </c>
      <c r="BA6" s="14">
        <f>MAX(0,(md!BA2-md!AZ2)+(md!BA3-md!AZ3))</f>
        <v>0</v>
      </c>
      <c r="BB6" s="14">
        <f>MAX(0,(md!BB2-md!BA2)+(md!BB3-md!BA3))</f>
        <v>0</v>
      </c>
      <c r="BC6" s="14">
        <f>MAX(0,(md!BC2-md!BB2)+(md!BC3-md!BB3))</f>
        <v>0</v>
      </c>
      <c r="BD6" s="14">
        <f>MAX(0,(md!BD2-md!BC2)+(md!BD3-md!BC3))</f>
        <v>0</v>
      </c>
      <c r="BE6" s="14">
        <f>MAX(0,(md!BE2-md!BD2)+(md!BE3-md!BD3))</f>
        <v>0</v>
      </c>
      <c r="BF6" s="14">
        <f>MAX(0,(md!BF2-md!BE2)+(md!BF3-md!BE3))</f>
        <v>0</v>
      </c>
      <c r="BG6" s="14">
        <f>MAX(0,(md!BG2-md!BF2)+(md!BG3-md!BF3))</f>
        <v>0</v>
      </c>
      <c r="BH6" s="14">
        <f>MAX(0,(md!BH2-md!BG2)+(md!BH3-md!BG3))</f>
        <v>0</v>
      </c>
      <c r="BI6" s="14">
        <f>MAX(0,(md!BI2-md!BH2)+(md!BI3-md!BH3))</f>
        <v>0</v>
      </c>
      <c r="BJ6" s="14">
        <f>MAX(0,(md!BJ2-md!BI2)+(md!BJ3-md!BI3))</f>
        <v>0</v>
      </c>
      <c r="BK6" s="14">
        <f>MAX(0,(md!BK2-md!BJ2)+(md!BK3-md!BJ3))</f>
        <v>0</v>
      </c>
      <c r="BL6" s="14">
        <f>MAX(0,(md!BL2-md!BK2)+(md!BL3-md!BK3))</f>
        <v>0</v>
      </c>
      <c r="BM6" s="14">
        <f>MAX(0,(md!BM2-md!BL2)+(md!BM3-md!BL3))</f>
        <v>0</v>
      </c>
      <c r="BN6" s="14">
        <f>MAX(0,(md!BN2-md!BM2)+(md!BN3-md!BM3))</f>
        <v>0</v>
      </c>
      <c r="BO6" s="14">
        <f>MAX(0,(md!BO2-md!BN2)+(md!BO3-md!BN3))</f>
        <v>0</v>
      </c>
      <c r="BP6" s="14">
        <f>MAX(0,(md!BP2-md!BO2)+(md!BP3-md!BO3))</f>
        <v>0</v>
      </c>
      <c r="BQ6" s="14">
        <f>MAX(0,(md!BQ2-md!BP2)+(md!BQ3-md!BP3))</f>
        <v>0</v>
      </c>
    </row>
    <row r="7" spans="1:69" x14ac:dyDescent="0.35">
      <c r="A7" s="10" t="s">
        <v>268</v>
      </c>
      <c r="C7" s="14">
        <v>0</v>
      </c>
      <c r="D7" s="14">
        <f>MAX(0,(md!D3-md!C3))</f>
        <v>194</v>
      </c>
      <c r="E7" s="14">
        <f>MAX(0,(md!E3-md!D3))</f>
        <v>218</v>
      </c>
      <c r="F7" s="14">
        <f>MAX(0,(md!F3-md!E3))</f>
        <v>247</v>
      </c>
      <c r="G7" s="14">
        <f>MAX(0,(md!G3-md!F3))</f>
        <v>174</v>
      </c>
      <c r="H7" s="14">
        <f>MAX(0,(md!H3-md!G3))</f>
        <v>247</v>
      </c>
      <c r="I7" s="14">
        <f>MAX(0,(md!I3-md!H3))</f>
        <v>325</v>
      </c>
      <c r="J7" s="14">
        <f>MAX(0,(md!J3-md!I3))</f>
        <v>346</v>
      </c>
      <c r="K7" s="14">
        <f>MAX(0,(md!K3-md!J3))</f>
        <v>427</v>
      </c>
      <c r="L7" s="14">
        <f>MAX(0,(md!L3-md!K3))</f>
        <v>367</v>
      </c>
      <c r="M7" s="14">
        <f>MAX(0,(md!M3-md!L3))</f>
        <v>484</v>
      </c>
      <c r="N7" s="14">
        <f>MAX(0,(md!N3-md!M3))</f>
        <v>436</v>
      </c>
      <c r="O7" s="14">
        <f>MAX(0,(md!O3-md!N3))</f>
        <v>326</v>
      </c>
      <c r="P7" s="14">
        <f>MAX(0,(md!P3-md!O3))</f>
        <v>1158</v>
      </c>
      <c r="Q7" s="14">
        <f>MAX(0,(md!Q3-md!P3))</f>
        <v>656</v>
      </c>
      <c r="R7" s="14">
        <f>MAX(0,(md!R3-md!Q3))</f>
        <v>783</v>
      </c>
      <c r="S7" s="14">
        <f>MAX(0,(md!S3-md!R3))</f>
        <v>726</v>
      </c>
      <c r="T7" s="14">
        <f>MAX(0,(md!T3-md!S3))</f>
        <v>531</v>
      </c>
      <c r="U7" s="14">
        <f>MAX(0,(md!U3-md!T3))</f>
        <v>711</v>
      </c>
      <c r="V7" s="14">
        <f>MAX(0,(md!V3-md!U3))</f>
        <v>536</v>
      </c>
      <c r="W7" s="14">
        <f>MAX(0,(md!W3-md!V3))</f>
        <v>560</v>
      </c>
      <c r="X7" s="14">
        <f>MAX(0,(md!X3-md!W3))</f>
        <v>752</v>
      </c>
      <c r="Y7" s="14">
        <f>MAX(0,(md!Y3-md!X3))</f>
        <v>788</v>
      </c>
      <c r="Z7" s="14">
        <f>MAX(0,(md!Z3-md!Y3))</f>
        <v>736</v>
      </c>
      <c r="AA7" s="14">
        <f>MAX(0,(md!AA3-md!Z3))</f>
        <v>522</v>
      </c>
      <c r="AB7" s="14">
        <f>MAX(0,(md!AB3-md!AA3))</f>
        <v>0</v>
      </c>
      <c r="AC7" s="14">
        <f>MAX(0,(md!AC3-md!AB3))</f>
        <v>0</v>
      </c>
      <c r="AD7" s="14">
        <f>MAX(0,(md!AD3-md!AC3))</f>
        <v>0</v>
      </c>
      <c r="AE7" s="14">
        <f>MAX(0,(md!AE3-md!AD3))</f>
        <v>0</v>
      </c>
      <c r="AF7" s="14">
        <f>MAX(0,(md!AF3-md!AE3))</f>
        <v>0</v>
      </c>
      <c r="AG7" s="14">
        <f>MAX(0,(md!AG3-md!AF3))</f>
        <v>0</v>
      </c>
      <c r="AH7" s="14">
        <f>MAX(0,(md!AH3-md!AG3))</f>
        <v>0</v>
      </c>
      <c r="AI7" s="14">
        <f>MAX(0,(md!AI3-md!AH3))</f>
        <v>0</v>
      </c>
      <c r="AJ7" s="14">
        <f>MAX(0,(md!AJ3-md!AI3))</f>
        <v>0</v>
      </c>
      <c r="AK7" s="14">
        <f>MAX(0,(md!AK3-md!AJ3))</f>
        <v>0</v>
      </c>
      <c r="AL7" s="14">
        <f>MAX(0,(md!AL3-md!AK3))</f>
        <v>0</v>
      </c>
      <c r="AM7" s="14">
        <f>MAX(0,(md!AM3-md!AL3))</f>
        <v>0</v>
      </c>
      <c r="AN7" s="14">
        <f>MAX(0,(md!AN3-md!AM3))</f>
        <v>0</v>
      </c>
      <c r="AO7" s="14">
        <f>MAX(0,(md!AO3-md!AN3))</f>
        <v>0</v>
      </c>
      <c r="AP7" s="14">
        <f>MAX(0,(md!AP3-md!AO3))</f>
        <v>0</v>
      </c>
      <c r="AQ7" s="14">
        <f>MAX(0,(md!AQ3-md!AP3))</f>
        <v>0</v>
      </c>
      <c r="AR7" s="14">
        <f>MAX(0,(md!AR3-md!AQ3))</f>
        <v>0</v>
      </c>
      <c r="AS7" s="14">
        <f>MAX(0,(md!AS3-md!AR3))</f>
        <v>0</v>
      </c>
      <c r="AT7" s="14">
        <f>MAX(0,(md!AT3-md!AS3))</f>
        <v>0</v>
      </c>
      <c r="AU7" s="14">
        <f>MAX(0,(md!AU3-md!AT3))</f>
        <v>0</v>
      </c>
      <c r="AV7" s="14">
        <f>MAX(0,(md!AV3-md!AU3))</f>
        <v>0</v>
      </c>
      <c r="AW7" s="14">
        <f>MAX(0,(md!AW3-md!AV3))</f>
        <v>0</v>
      </c>
      <c r="AX7" s="14">
        <f>MAX(0,(md!AX3-md!AW3))</f>
        <v>0</v>
      </c>
      <c r="AY7" s="14">
        <f>MAX(0,(md!AY3-md!AX3))</f>
        <v>0</v>
      </c>
      <c r="AZ7" s="14">
        <f>MAX(0,(md!AZ3-md!AY3))</f>
        <v>0</v>
      </c>
      <c r="BA7" s="14">
        <f>MAX(0,(md!BA3-md!AZ3))</f>
        <v>0</v>
      </c>
      <c r="BB7" s="14">
        <f>MAX(0,(md!BB3-md!BA3))</f>
        <v>0</v>
      </c>
      <c r="BC7" s="14">
        <f>MAX(0,(md!BC3-md!BB3))</f>
        <v>0</v>
      </c>
      <c r="BD7" s="14">
        <f>MAX(0,(md!BD3-md!BC3))</f>
        <v>0</v>
      </c>
      <c r="BE7" s="14">
        <f>MAX(0,(md!BE3-md!BD3))</f>
        <v>0</v>
      </c>
      <c r="BF7" s="14">
        <f>MAX(0,(md!BF3-md!BE3))</f>
        <v>0</v>
      </c>
      <c r="BG7" s="14">
        <f>MAX(0,(md!BG3-md!BF3))</f>
        <v>0</v>
      </c>
      <c r="BH7" s="14">
        <f>MAX(0,(md!BH3-md!BG3))</f>
        <v>0</v>
      </c>
      <c r="BI7" s="14">
        <f>MAX(0,(md!BI3-md!BH3))</f>
        <v>0</v>
      </c>
      <c r="BJ7" s="14">
        <f>MAX(0,(md!BJ3-md!BI3))</f>
        <v>0</v>
      </c>
      <c r="BK7" s="14">
        <f>MAX(0,(md!BK3-md!BJ3))</f>
        <v>0</v>
      </c>
      <c r="BL7" s="14">
        <f>MAX(0,(md!BL3-md!BK3))</f>
        <v>0</v>
      </c>
      <c r="BM7" s="14">
        <f>MAX(0,(md!BM3-md!BL3))</f>
        <v>0</v>
      </c>
      <c r="BN7" s="14">
        <f>MAX(0,(md!BN3-md!BM3))</f>
        <v>0</v>
      </c>
      <c r="BO7" s="14">
        <f>MAX(0,(md!BO3-md!BN3))</f>
        <v>0</v>
      </c>
      <c r="BP7" s="14">
        <f>MAX(0,(md!BP3-md!BO3))</f>
        <v>0</v>
      </c>
      <c r="BQ7" s="14">
        <f>MAX(0,(md!BQ3-md!BP3))</f>
        <v>0</v>
      </c>
    </row>
    <row r="8" spans="1:69" x14ac:dyDescent="0.35">
      <c r="A8" s="10" t="s">
        <v>246</v>
      </c>
      <c r="C8" s="14">
        <v>0</v>
      </c>
      <c r="D8" s="14">
        <f>MAX(0,(md!D4-md!C4))</f>
        <v>41</v>
      </c>
      <c r="E8" s="14">
        <f>MAX(0,(md!E4-md!D4))</f>
        <v>53</v>
      </c>
      <c r="F8" s="14">
        <f>MAX(0,(md!F4-md!E4))</f>
        <v>51</v>
      </c>
      <c r="G8" s="14">
        <f>MAX(0,(md!G4-md!F4))</f>
        <v>76</v>
      </c>
      <c r="H8" s="14">
        <f>MAX(0,(md!H4-md!G4))</f>
        <v>76</v>
      </c>
      <c r="I8" s="14">
        <f>MAX(0,(md!I4-md!H4))</f>
        <v>93</v>
      </c>
      <c r="J8" s="14">
        <f>MAX(0,(md!J4-md!I4))</f>
        <v>60</v>
      </c>
      <c r="K8" s="14">
        <f>MAX(0,(md!K4-md!J4))</f>
        <v>82</v>
      </c>
      <c r="L8" s="14">
        <f>MAX(0,(md!L4-md!K4))</f>
        <v>157</v>
      </c>
      <c r="M8" s="14">
        <f>MAX(0,(md!M4-md!L4))</f>
        <v>115</v>
      </c>
      <c r="N8" s="14">
        <f>MAX(0,(md!N4-md!M4))</f>
        <v>123</v>
      </c>
      <c r="O8" s="14">
        <f>MAX(0,(md!O4-md!N4))</f>
        <v>47</v>
      </c>
      <c r="P8" s="14">
        <f>MAX(0,(md!P4-md!O4))</f>
        <v>104</v>
      </c>
      <c r="Q8" s="14">
        <f>MAX(0,(md!Q4-md!P4))</f>
        <v>138</v>
      </c>
      <c r="R8" s="14">
        <f>MAX(0,(md!R4-md!Q4))</f>
        <v>65</v>
      </c>
      <c r="S8" s="14">
        <f>MAX(0,(md!S4-md!R4))</f>
        <v>296</v>
      </c>
      <c r="T8" s="14">
        <f>MAX(0,(md!T4-md!S4))</f>
        <v>151</v>
      </c>
      <c r="U8" s="14">
        <f>MAX(0,(md!U4-md!T4))</f>
        <v>115</v>
      </c>
      <c r="V8" s="14">
        <f>MAX(0,(md!V4-md!U4))</f>
        <v>147</v>
      </c>
      <c r="W8" s="14">
        <f>MAX(0,(md!W4-md!V4))</f>
        <v>109</v>
      </c>
      <c r="X8" s="14">
        <f>MAX(0,(md!X4-md!W4))</f>
        <v>220</v>
      </c>
      <c r="Y8" s="14">
        <f>MAX(0,(md!Y4-md!X4))</f>
        <v>161</v>
      </c>
      <c r="Z8" s="14">
        <f>MAX(0,(md!Z4-md!Y4))</f>
        <v>145</v>
      </c>
      <c r="AA8" s="14">
        <f>MAX(0,(md!AA4-md!Z4))</f>
        <v>129</v>
      </c>
      <c r="AB8" s="14">
        <f>MAX(0,(md!AB4-md!AA4))</f>
        <v>0</v>
      </c>
      <c r="AC8" s="14">
        <f>MAX(0,(md!AC4-md!AB4))</f>
        <v>0</v>
      </c>
      <c r="AD8" s="14">
        <f>MAX(0,(md!AD4-md!AC4))</f>
        <v>0</v>
      </c>
      <c r="AE8" s="14">
        <f>MAX(0,(md!AE4-md!AD4))</f>
        <v>0</v>
      </c>
      <c r="AF8" s="14">
        <f>MAX(0,(md!AF4-md!AE4))</f>
        <v>0</v>
      </c>
      <c r="AG8" s="14">
        <f>MAX(0,(md!AG4-md!AF4))</f>
        <v>0</v>
      </c>
      <c r="AH8" s="14">
        <f>MAX(0,(md!AH4-md!AG4))</f>
        <v>0</v>
      </c>
      <c r="AI8" s="14">
        <f>MAX(0,(md!AI4-md!AH4))</f>
        <v>0</v>
      </c>
      <c r="AJ8" s="14">
        <f>MAX(0,(md!AJ4-md!AI4))</f>
        <v>0</v>
      </c>
      <c r="AK8" s="14">
        <f>MAX(0,(md!AK4-md!AJ4))</f>
        <v>0</v>
      </c>
      <c r="AL8" s="14">
        <f>MAX(0,(md!AL4-md!AK4))</f>
        <v>0</v>
      </c>
      <c r="AM8" s="14">
        <f>MAX(0,(md!AM4-md!AL4))</f>
        <v>0</v>
      </c>
      <c r="AN8" s="14">
        <f>MAX(0,(md!AN4-md!AM4))</f>
        <v>0</v>
      </c>
      <c r="AO8" s="14">
        <f>MAX(0,(md!AO4-md!AN4))</f>
        <v>0</v>
      </c>
      <c r="AP8" s="14">
        <f>MAX(0,(md!AP4-md!AO4))</f>
        <v>0</v>
      </c>
      <c r="AQ8" s="14">
        <f>MAX(0,(md!AQ4-md!AP4))</f>
        <v>0</v>
      </c>
      <c r="AR8" s="14">
        <f>MAX(0,(md!AR4-md!AQ4))</f>
        <v>0</v>
      </c>
      <c r="AS8" s="14">
        <f>MAX(0,(md!AS4-md!AR4))</f>
        <v>0</v>
      </c>
      <c r="AT8" s="14">
        <f>MAX(0,(md!AT4-md!AS4))</f>
        <v>0</v>
      </c>
      <c r="AU8" s="14">
        <f>MAX(0,(md!AU4-md!AT4))</f>
        <v>0</v>
      </c>
      <c r="AV8" s="14">
        <f>MAX(0,(md!AV4-md!AU4))</f>
        <v>0</v>
      </c>
      <c r="AW8" s="14">
        <f>MAX(0,(md!AW4-md!AV4))</f>
        <v>0</v>
      </c>
      <c r="AX8" s="14">
        <f>MAX(0,(md!AX4-md!AW4))</f>
        <v>0</v>
      </c>
      <c r="AY8" s="14">
        <f>MAX(0,(md!AY4-md!AX4))</f>
        <v>0</v>
      </c>
      <c r="AZ8" s="14">
        <f>MAX(0,(md!AZ4-md!AY4))</f>
        <v>0</v>
      </c>
      <c r="BA8" s="14">
        <f>MAX(0,(md!BA4-md!AZ4))</f>
        <v>0</v>
      </c>
      <c r="BB8" s="14">
        <f>MAX(0,(md!BB4-md!BA4))</f>
        <v>0</v>
      </c>
      <c r="BC8" s="14">
        <f>MAX(0,(md!BC4-md!BB4))</f>
        <v>0</v>
      </c>
      <c r="BD8" s="14">
        <f>MAX(0,(md!BD4-md!BC4))</f>
        <v>0</v>
      </c>
      <c r="BE8" s="14">
        <f>MAX(0,(md!BE4-md!BD4))</f>
        <v>0</v>
      </c>
      <c r="BF8" s="14">
        <f>MAX(0,(md!BF4-md!BE4))</f>
        <v>0</v>
      </c>
      <c r="BG8" s="14">
        <f>MAX(0,(md!BG4-md!BF4))</f>
        <v>0</v>
      </c>
      <c r="BH8" s="14">
        <f>MAX(0,(md!BH4-md!BG4))</f>
        <v>0</v>
      </c>
      <c r="BI8" s="14">
        <f>MAX(0,(md!BI4-md!BH4))</f>
        <v>0</v>
      </c>
      <c r="BJ8" s="14">
        <f>MAX(0,(md!BJ4-md!BI4))</f>
        <v>0</v>
      </c>
      <c r="BK8" s="14">
        <f>MAX(0,(md!BK4-md!BJ4))</f>
        <v>0</v>
      </c>
      <c r="BL8" s="14">
        <f>MAX(0,(md!BL4-md!BK4))</f>
        <v>0</v>
      </c>
      <c r="BM8" s="14">
        <f>MAX(0,(md!BM4-md!BL4))</f>
        <v>0</v>
      </c>
      <c r="BN8" s="14">
        <f>MAX(0,(md!BN4-md!BM4))</f>
        <v>0</v>
      </c>
      <c r="BO8" s="14">
        <f>MAX(0,(md!BO4-md!BN4))</f>
        <v>0</v>
      </c>
      <c r="BP8" s="14">
        <f>MAX(0,(md!BP4-md!BO4))</f>
        <v>0</v>
      </c>
      <c r="BQ8" s="14">
        <f>MAX(0,(md!BQ4-md!BP4))</f>
        <v>0</v>
      </c>
    </row>
    <row r="9" spans="1:69" x14ac:dyDescent="0.35">
      <c r="A9" s="10" t="s">
        <v>158</v>
      </c>
      <c r="C9" s="14">
        <v>0</v>
      </c>
      <c r="D9" s="14">
        <f>MAX(0,(md!D5-md!C5))</f>
        <v>1</v>
      </c>
      <c r="E9" s="14">
        <f>MAX(0,(md!E5-md!D5))</f>
        <v>0</v>
      </c>
      <c r="F9" s="14">
        <f>MAX(0,(md!F5-md!E5))</f>
        <v>5</v>
      </c>
      <c r="G9" s="14">
        <f>MAX(0,(md!G5-md!F5))</f>
        <v>5</v>
      </c>
      <c r="H9" s="14">
        <f>MAX(0,(md!H5-md!G5))</f>
        <v>3</v>
      </c>
      <c r="I9" s="14">
        <f>MAX(0,(md!I5-md!H5))</f>
        <v>13</v>
      </c>
      <c r="J9" s="14">
        <f>MAX(0,(md!J5-md!I5))</f>
        <v>5</v>
      </c>
      <c r="K9" s="14">
        <f>MAX(0,(md!K5-md!J5))</f>
        <v>6</v>
      </c>
      <c r="L9" s="14">
        <f>MAX(0,(md!L5-md!K5))</f>
        <v>11</v>
      </c>
      <c r="M9" s="14">
        <f>MAX(0,(md!M5-md!L5))</f>
        <v>14</v>
      </c>
      <c r="N9" s="14">
        <f>MAX(0,(md!N5-md!M5))</f>
        <v>24</v>
      </c>
      <c r="O9" s="14">
        <f>MAX(0,(md!O5-md!N5))</f>
        <v>12</v>
      </c>
      <c r="P9" s="14">
        <f>MAX(0,(md!P5-md!O5))</f>
        <v>21</v>
      </c>
      <c r="Q9" s="14">
        <f>MAX(0,(md!Q5-md!P5))</f>
        <v>14</v>
      </c>
      <c r="R9" s="14">
        <f>MAX(0,(md!R5-md!Q5))</f>
        <v>33</v>
      </c>
      <c r="S9" s="14">
        <f>MAX(0,(md!S5-md!R5))</f>
        <v>35</v>
      </c>
      <c r="T9" s="14">
        <f>MAX(0,(md!T5-md!S5))</f>
        <v>29</v>
      </c>
      <c r="U9" s="14">
        <f>MAX(0,(md!U5-md!T5))</f>
        <v>27</v>
      </c>
      <c r="V9" s="14">
        <f>MAX(0,(md!V5-md!U5))</f>
        <v>40</v>
      </c>
      <c r="W9" s="14">
        <f>MAX(0,(md!W5-md!V5))</f>
        <v>47</v>
      </c>
      <c r="X9" s="14">
        <f>MAX(0,(md!X5-md!W5))</f>
        <v>43</v>
      </c>
      <c r="Y9" s="14">
        <f>MAX(0,(md!Y5-md!X5))</f>
        <v>33</v>
      </c>
      <c r="Z9" s="14">
        <f>MAX(0,(md!Z5-md!Y5))</f>
        <v>38</v>
      </c>
      <c r="AA9" s="14">
        <f>MAX(0,(md!AA5-md!Z5))</f>
        <v>23</v>
      </c>
      <c r="AB9" s="14">
        <f>MAX(0,(md!AB5-md!AA5))</f>
        <v>0</v>
      </c>
      <c r="AC9" s="14">
        <f>MAX(0,(md!AC5-md!AB5))</f>
        <v>0</v>
      </c>
      <c r="AD9" s="14">
        <f>MAX(0,(md!AD5-md!AC5))</f>
        <v>0</v>
      </c>
      <c r="AE9" s="14">
        <f>MAX(0,(md!AE5-md!AD5))</f>
        <v>0</v>
      </c>
      <c r="AF9" s="14">
        <f>MAX(0,(md!AF5-md!AE5))</f>
        <v>0</v>
      </c>
      <c r="AG9" s="14">
        <f>MAX(0,(md!AG5-md!AF5))</f>
        <v>0</v>
      </c>
      <c r="AH9" s="14">
        <f>MAX(0,(md!AH5-md!AG5))</f>
        <v>0</v>
      </c>
      <c r="AI9" s="14">
        <f>MAX(0,(md!AI5-md!AH5))</f>
        <v>0</v>
      </c>
      <c r="AJ9" s="14">
        <f>MAX(0,(md!AJ5-md!AI5))</f>
        <v>0</v>
      </c>
      <c r="AK9" s="14">
        <f>MAX(0,(md!AK5-md!AJ5))</f>
        <v>0</v>
      </c>
      <c r="AL9" s="14">
        <f>MAX(0,(md!AL5-md!AK5))</f>
        <v>0</v>
      </c>
      <c r="AM9" s="14">
        <f>MAX(0,(md!AM5-md!AL5))</f>
        <v>0</v>
      </c>
      <c r="AN9" s="14">
        <f>MAX(0,(md!AN5-md!AM5))</f>
        <v>0</v>
      </c>
      <c r="AO9" s="14">
        <f>MAX(0,(md!AO5-md!AN5))</f>
        <v>0</v>
      </c>
      <c r="AP9" s="14">
        <f>MAX(0,(md!AP5-md!AO5))</f>
        <v>0</v>
      </c>
      <c r="AQ9" s="14">
        <f>MAX(0,(md!AQ5-md!AP5))</f>
        <v>0</v>
      </c>
      <c r="AR9" s="14">
        <f>MAX(0,(md!AR5-md!AQ5))</f>
        <v>0</v>
      </c>
      <c r="AS9" s="14">
        <f>MAX(0,(md!AS5-md!AR5))</f>
        <v>0</v>
      </c>
      <c r="AT9" s="14">
        <f>MAX(0,(md!AT5-md!AS5))</f>
        <v>0</v>
      </c>
      <c r="AU9" s="14">
        <f>MAX(0,(md!AU5-md!AT5))</f>
        <v>0</v>
      </c>
      <c r="AV9" s="14">
        <f>MAX(0,(md!AV5-md!AU5))</f>
        <v>0</v>
      </c>
      <c r="AW9" s="14">
        <f>MAX(0,(md!AW5-md!AV5))</f>
        <v>0</v>
      </c>
      <c r="AX9" s="14">
        <f>MAX(0,(md!AX5-md!AW5))</f>
        <v>0</v>
      </c>
      <c r="AY9" s="14">
        <f>MAX(0,(md!AY5-md!AX5))</f>
        <v>0</v>
      </c>
      <c r="AZ9" s="14">
        <f>MAX(0,(md!AZ5-md!AY5))</f>
        <v>0</v>
      </c>
      <c r="BA9" s="14">
        <f>MAX(0,(md!BA5-md!AZ5))</f>
        <v>0</v>
      </c>
      <c r="BB9" s="14">
        <f>MAX(0,(md!BB5-md!BA5))</f>
        <v>0</v>
      </c>
      <c r="BC9" s="14">
        <f>MAX(0,(md!BC5-md!BB5))</f>
        <v>0</v>
      </c>
      <c r="BD9" s="14">
        <f>MAX(0,(md!BD5-md!BC5))</f>
        <v>0</v>
      </c>
      <c r="BE9" s="14">
        <f>MAX(0,(md!BE5-md!BD5))</f>
        <v>0</v>
      </c>
      <c r="BF9" s="14">
        <f>MAX(0,(md!BF5-md!BE5))</f>
        <v>0</v>
      </c>
      <c r="BG9" s="14">
        <f>MAX(0,(md!BG5-md!BF5))</f>
        <v>0</v>
      </c>
      <c r="BH9" s="14">
        <f>MAX(0,(md!BH5-md!BG5))</f>
        <v>0</v>
      </c>
      <c r="BI9" s="14">
        <f>MAX(0,(md!BI5-md!BH5))</f>
        <v>0</v>
      </c>
      <c r="BJ9" s="14">
        <f>MAX(0,(md!BJ5-md!BI5))</f>
        <v>0</v>
      </c>
      <c r="BK9" s="14">
        <f>MAX(0,(md!BK5-md!BJ5))</f>
        <v>0</v>
      </c>
      <c r="BL9" s="14">
        <f>MAX(0,(md!BL5-md!BK5))</f>
        <v>0</v>
      </c>
      <c r="BM9" s="14">
        <f>MAX(0,(md!BM5-md!BL5))</f>
        <v>0</v>
      </c>
      <c r="BN9" s="14">
        <f>MAX(0,(md!BN5-md!BM5))</f>
        <v>0</v>
      </c>
      <c r="BO9" s="14">
        <f>MAX(0,(md!BO5-md!BN5))</f>
        <v>0</v>
      </c>
      <c r="BP9" s="14">
        <f>MAX(0,(md!BP5-md!BO5))</f>
        <v>0</v>
      </c>
      <c r="BQ9" s="14">
        <f>MAX(0,(md!BQ5-md!BP5))</f>
        <v>0</v>
      </c>
    </row>
    <row r="10" spans="1:69" ht="39" x14ac:dyDescent="0.35">
      <c r="A10" s="10" t="s">
        <v>160</v>
      </c>
      <c r="B10" s="10" t="s">
        <v>0</v>
      </c>
      <c r="C10" s="13" t="s">
        <v>179</v>
      </c>
      <c r="D10" s="13" t="s">
        <v>180</v>
      </c>
      <c r="E10" s="13" t="s">
        <v>181</v>
      </c>
      <c r="F10" s="13" t="s">
        <v>182</v>
      </c>
      <c r="G10" s="13" t="s">
        <v>183</v>
      </c>
      <c r="H10" s="13" t="s">
        <v>184</v>
      </c>
      <c r="I10" s="13" t="s">
        <v>185</v>
      </c>
      <c r="J10" s="13" t="s">
        <v>186</v>
      </c>
      <c r="K10" s="13" t="s">
        <v>187</v>
      </c>
      <c r="L10" s="13" t="s">
        <v>188</v>
      </c>
      <c r="M10" s="13" t="s">
        <v>189</v>
      </c>
      <c r="N10" s="13" t="s">
        <v>190</v>
      </c>
      <c r="O10" s="13" t="s">
        <v>191</v>
      </c>
      <c r="P10" s="13" t="s">
        <v>192</v>
      </c>
      <c r="Q10" s="13" t="s">
        <v>193</v>
      </c>
      <c r="R10" s="13" t="s">
        <v>194</v>
      </c>
      <c r="S10" s="13" t="s">
        <v>195</v>
      </c>
      <c r="T10" s="13" t="s">
        <v>196</v>
      </c>
      <c r="U10" s="13" t="s">
        <v>197</v>
      </c>
      <c r="V10" s="13" t="s">
        <v>198</v>
      </c>
      <c r="W10" s="13" t="s">
        <v>199</v>
      </c>
      <c r="X10" s="13" t="s">
        <v>200</v>
      </c>
      <c r="Y10" s="13" t="s">
        <v>201</v>
      </c>
      <c r="Z10" s="13" t="s">
        <v>202</v>
      </c>
      <c r="AA10" s="13" t="s">
        <v>203</v>
      </c>
      <c r="AB10" s="13" t="s">
        <v>204</v>
      </c>
      <c r="AC10" s="13" t="s">
        <v>205</v>
      </c>
      <c r="AD10" s="13" t="s">
        <v>206</v>
      </c>
      <c r="AE10" s="13" t="s">
        <v>207</v>
      </c>
      <c r="AF10" s="13" t="s">
        <v>208</v>
      </c>
      <c r="AG10" s="13" t="s">
        <v>209</v>
      </c>
      <c r="AH10" s="13" t="s">
        <v>210</v>
      </c>
      <c r="AI10" s="13" t="s">
        <v>211</v>
      </c>
      <c r="AJ10" s="13" t="s">
        <v>212</v>
      </c>
      <c r="AK10" s="13" t="s">
        <v>213</v>
      </c>
      <c r="AL10" s="13" t="s">
        <v>214</v>
      </c>
      <c r="AM10" s="13" t="s">
        <v>215</v>
      </c>
      <c r="AN10" s="13" t="s">
        <v>216</v>
      </c>
      <c r="AO10" s="13" t="s">
        <v>217</v>
      </c>
      <c r="AP10" s="13" t="s">
        <v>218</v>
      </c>
      <c r="AQ10" s="13" t="s">
        <v>219</v>
      </c>
      <c r="AR10" s="13" t="s">
        <v>220</v>
      </c>
      <c r="AS10" s="13" t="s">
        <v>221</v>
      </c>
      <c r="AT10" s="13" t="s">
        <v>222</v>
      </c>
      <c r="AU10" s="13" t="s">
        <v>223</v>
      </c>
      <c r="AV10" s="13" t="s">
        <v>224</v>
      </c>
      <c r="AW10" s="13" t="s">
        <v>225</v>
      </c>
      <c r="AX10" s="13" t="s">
        <v>226</v>
      </c>
      <c r="AY10" s="13" t="s">
        <v>227</v>
      </c>
      <c r="AZ10" s="13" t="s">
        <v>228</v>
      </c>
      <c r="BA10" s="13" t="s">
        <v>229</v>
      </c>
      <c r="BB10" s="13" t="s">
        <v>230</v>
      </c>
      <c r="BC10" s="13" t="s">
        <v>231</v>
      </c>
      <c r="BD10" s="13" t="s">
        <v>232</v>
      </c>
      <c r="BE10" s="13" t="s">
        <v>233</v>
      </c>
      <c r="BF10" s="13" t="s">
        <v>234</v>
      </c>
      <c r="BG10" s="13" t="s">
        <v>235</v>
      </c>
      <c r="BH10" s="13" t="s">
        <v>236</v>
      </c>
      <c r="BI10" s="13" t="s">
        <v>237</v>
      </c>
      <c r="BJ10" s="13" t="s">
        <v>238</v>
      </c>
      <c r="BK10" s="13" t="s">
        <v>239</v>
      </c>
      <c r="BL10" s="13" t="s">
        <v>240</v>
      </c>
      <c r="BM10" s="13" t="s">
        <v>241</v>
      </c>
      <c r="BN10" s="13" t="s">
        <v>242</v>
      </c>
      <c r="BO10" s="13" t="s">
        <v>243</v>
      </c>
      <c r="BP10" s="13" t="s">
        <v>244</v>
      </c>
      <c r="BQ10" s="13" t="s">
        <v>245</v>
      </c>
    </row>
    <row r="11" spans="1:69" x14ac:dyDescent="0.35">
      <c r="A11" s="1" t="str">
        <f>md!A7</f>
        <v>Allegany</v>
      </c>
      <c r="B11" s="1">
        <f>md!B7</f>
        <v>24001</v>
      </c>
      <c r="C11" s="14">
        <v>0</v>
      </c>
      <c r="D11" s="14">
        <f>MAX(0,(md!D7-md!C7))</f>
        <v>0</v>
      </c>
      <c r="E11" s="14">
        <f>MAX(0,(md!E7-md!D7))</f>
        <v>0</v>
      </c>
      <c r="F11" s="14">
        <f>MAX(0,(md!F7-md!E7))</f>
        <v>0</v>
      </c>
      <c r="G11" s="14">
        <f>MAX(0,(md!G7-md!F7))</f>
        <v>0</v>
      </c>
      <c r="H11" s="14">
        <f>MAX(0,(md!H7-md!G7))</f>
        <v>0</v>
      </c>
      <c r="I11" s="14">
        <f>MAX(0,(md!I7-md!H7))</f>
        <v>0</v>
      </c>
      <c r="J11" s="14">
        <f>MAX(0,(md!J7-md!I7))</f>
        <v>1</v>
      </c>
      <c r="K11" s="14">
        <f>MAX(0,(md!K7-md!J7))</f>
        <v>1</v>
      </c>
      <c r="L11" s="14">
        <f>MAX(0,(md!L7-md!K7))</f>
        <v>1</v>
      </c>
      <c r="M11" s="14">
        <f>MAX(0,(md!M7-md!L7))</f>
        <v>3</v>
      </c>
      <c r="N11" s="14">
        <f>MAX(0,(md!N7-md!M7))</f>
        <v>0</v>
      </c>
      <c r="O11" s="14">
        <f>MAX(0,(md!O7-md!N7))</f>
        <v>1</v>
      </c>
      <c r="P11" s="14">
        <f>MAX(0,(md!P7-md!O7))</f>
        <v>0</v>
      </c>
      <c r="Q11" s="14">
        <f>MAX(0,(md!Q7-md!P7))</f>
        <v>2</v>
      </c>
      <c r="R11" s="14">
        <f>MAX(0,(md!R7-md!Q7))</f>
        <v>2</v>
      </c>
      <c r="S11" s="14">
        <f>MAX(0,(md!S7-md!R7))</f>
        <v>1</v>
      </c>
      <c r="T11" s="14">
        <f>MAX(0,(md!T7-md!S7))</f>
        <v>2</v>
      </c>
      <c r="U11" s="14">
        <f>MAX(0,(md!U7-md!T7))</f>
        <v>2</v>
      </c>
      <c r="V11" s="14">
        <f>MAX(0,(md!V7-md!U7))</f>
        <v>2</v>
      </c>
      <c r="W11" s="14">
        <f>MAX(0,(md!W7-md!V7))</f>
        <v>0</v>
      </c>
      <c r="X11" s="14">
        <f>MAX(0,(md!X7-md!W7))</f>
        <v>3</v>
      </c>
      <c r="Y11" s="14">
        <f>MAX(0,(md!Y7-md!X7))</f>
        <v>6</v>
      </c>
      <c r="Z11" s="14">
        <f>MAX(0,(md!Z7-md!Y7))</f>
        <v>7</v>
      </c>
      <c r="AA11" s="14">
        <f>MAX(0,(md!AA7-md!Z7))</f>
        <v>0</v>
      </c>
      <c r="AB11" s="14">
        <f>MAX(0,(md!AB7-md!AA7))</f>
        <v>0</v>
      </c>
      <c r="AC11" s="14">
        <f>MAX(0,(md!AC7-md!AB7))</f>
        <v>0</v>
      </c>
      <c r="AD11" s="14">
        <f>MAX(0,(md!AD7-md!AC7))</f>
        <v>0</v>
      </c>
      <c r="AE11" s="14">
        <f>MAX(0,(md!AE7-md!AD7))</f>
        <v>0</v>
      </c>
      <c r="AF11" s="14">
        <f>MAX(0,(md!AF7-md!AE7))</f>
        <v>0</v>
      </c>
      <c r="AG11" s="14">
        <f>MAX(0,(md!AG7-md!AF7))</f>
        <v>0</v>
      </c>
      <c r="AH11" s="14">
        <f>MAX(0,(md!AH7-md!AG7))</f>
        <v>0</v>
      </c>
      <c r="AI11" s="14">
        <f>MAX(0,(md!AI7-md!AH7))</f>
        <v>0</v>
      </c>
      <c r="AJ11" s="14">
        <f>MAX(0,(md!AJ7-md!AI7))</f>
        <v>0</v>
      </c>
      <c r="AK11" s="14">
        <f>MAX(0,(md!AK7-md!AJ7))</f>
        <v>0</v>
      </c>
      <c r="AL11" s="14">
        <f>MAX(0,(md!AL7-md!AK7))</f>
        <v>0</v>
      </c>
      <c r="AM11" s="14">
        <f>MAX(0,(md!AM7-md!AL7))</f>
        <v>0</v>
      </c>
      <c r="AN11" s="14">
        <f>MAX(0,(md!AN7-md!AM7))</f>
        <v>0</v>
      </c>
      <c r="AO11" s="14">
        <f>MAX(0,(md!AO7-md!AN7))</f>
        <v>0</v>
      </c>
      <c r="AP11" s="14">
        <f>MAX(0,(md!AP7-md!AO7))</f>
        <v>0</v>
      </c>
      <c r="AQ11" s="14">
        <f>MAX(0,(md!AQ7-md!AP7))</f>
        <v>0</v>
      </c>
      <c r="AR11" s="14">
        <f>MAX(0,(md!AR7-md!AQ7))</f>
        <v>0</v>
      </c>
      <c r="AS11" s="14">
        <f>MAX(0,(md!AS7-md!AR7))</f>
        <v>0</v>
      </c>
      <c r="AT11" s="14">
        <f>MAX(0,(md!AT7-md!AS7))</f>
        <v>0</v>
      </c>
      <c r="AU11" s="14">
        <f>MAX(0,(md!AU7-md!AT7))</f>
        <v>0</v>
      </c>
      <c r="AV11" s="14">
        <f>MAX(0,(md!AV7-md!AU7))</f>
        <v>0</v>
      </c>
      <c r="AW11" s="14">
        <f>MAX(0,(md!AW7-md!AV7))</f>
        <v>0</v>
      </c>
      <c r="AX11" s="14">
        <f>MAX(0,(md!AX7-md!AW7))</f>
        <v>0</v>
      </c>
      <c r="AY11" s="14">
        <f>MAX(0,(md!AY7-md!AX7))</f>
        <v>0</v>
      </c>
      <c r="AZ11" s="14">
        <f>MAX(0,(md!AZ7-md!AY7))</f>
        <v>0</v>
      </c>
      <c r="BA11" s="14">
        <f>MAX(0,(md!BA7-md!AZ7))</f>
        <v>0</v>
      </c>
      <c r="BB11" s="14">
        <f>MAX(0,(md!BB7-md!BA7))</f>
        <v>0</v>
      </c>
      <c r="BC11" s="14">
        <f>MAX(0,(md!BC7-md!BB7))</f>
        <v>0</v>
      </c>
      <c r="BD11" s="14">
        <f>MAX(0,(md!BD7-md!BC7))</f>
        <v>0</v>
      </c>
      <c r="BE11" s="14">
        <f>MAX(0,(md!BE7-md!BD7))</f>
        <v>0</v>
      </c>
      <c r="BF11" s="14">
        <f>MAX(0,(md!BF7-md!BE7))</f>
        <v>0</v>
      </c>
      <c r="BG11" s="14">
        <f>MAX(0,(md!BG7-md!BF7))</f>
        <v>0</v>
      </c>
      <c r="BH11" s="14">
        <f>MAX(0,(md!BH7-md!BG7))</f>
        <v>0</v>
      </c>
      <c r="BI11" s="14">
        <f>MAX(0,(md!BI7-md!BH7))</f>
        <v>0</v>
      </c>
      <c r="BJ11" s="14">
        <f>MAX(0,(md!BJ7-md!BI7))</f>
        <v>0</v>
      </c>
      <c r="BK11" s="14">
        <f>MAX(0,(md!BK7-md!BJ7))</f>
        <v>0</v>
      </c>
      <c r="BL11" s="14">
        <f>MAX(0,(md!BL7-md!BK7))</f>
        <v>0</v>
      </c>
      <c r="BM11" s="14">
        <f>MAX(0,(md!BM7-md!BL7))</f>
        <v>0</v>
      </c>
      <c r="BN11" s="14">
        <f>MAX(0,(md!BN7-md!BM7))</f>
        <v>0</v>
      </c>
      <c r="BO11" s="14">
        <f>MAX(0,(md!BO7-md!BN7))</f>
        <v>0</v>
      </c>
      <c r="BP11" s="14">
        <f>MAX(0,(md!BP7-md!BO7))</f>
        <v>0</v>
      </c>
      <c r="BQ11" s="14">
        <f>MAX(0,(md!BQ7-md!BP7))</f>
        <v>0</v>
      </c>
    </row>
    <row r="12" spans="1:69" s="10" customFormat="1" x14ac:dyDescent="0.35">
      <c r="A12" s="1" t="str">
        <f>md!A8</f>
        <v>Anne Arundel</v>
      </c>
      <c r="B12" s="1">
        <f>md!B8</f>
        <v>24003</v>
      </c>
      <c r="C12" s="14">
        <v>0</v>
      </c>
      <c r="D12" s="14">
        <f>MAX(0,(md!D9-md!C9))</f>
        <v>16</v>
      </c>
      <c r="E12" s="14">
        <f>MAX(0,(md!E9-md!D9))</f>
        <v>24</v>
      </c>
      <c r="F12" s="14">
        <f>MAX(0,(md!F9-md!E9))</f>
        <v>17</v>
      </c>
      <c r="G12" s="14">
        <f>MAX(0,(md!G9-md!F9))</f>
        <v>23</v>
      </c>
      <c r="H12" s="14">
        <f>MAX(0,(md!H9-md!G9))</f>
        <v>35</v>
      </c>
      <c r="I12" s="14">
        <f>MAX(0,(md!I9-md!H9))</f>
        <v>34</v>
      </c>
      <c r="J12" s="14">
        <f>MAX(0,(md!J9-md!I9))</f>
        <v>44</v>
      </c>
      <c r="K12" s="14">
        <f>MAX(0,(md!K9-md!J9))</f>
        <v>48</v>
      </c>
      <c r="L12" s="14">
        <f>MAX(0,(md!L9-md!K9))</f>
        <v>30</v>
      </c>
      <c r="M12" s="14">
        <f>MAX(0,(md!M9-md!L9))</f>
        <v>51</v>
      </c>
      <c r="N12" s="14">
        <f>MAX(0,(md!N9-md!M9))</f>
        <v>41</v>
      </c>
      <c r="O12" s="14">
        <f>MAX(0,(md!O9-md!N9))</f>
        <v>24</v>
      </c>
      <c r="P12" s="14">
        <f>MAX(0,(md!P9-md!O9))</f>
        <v>112</v>
      </c>
      <c r="Q12" s="14">
        <f>MAX(0,(md!Q9-md!P9))</f>
        <v>67</v>
      </c>
      <c r="R12" s="14">
        <f>MAX(0,(md!R9-md!Q9))</f>
        <v>51</v>
      </c>
      <c r="S12" s="14">
        <f>MAX(0,(md!S9-md!R9))</f>
        <v>67</v>
      </c>
      <c r="T12" s="14">
        <f>MAX(0,(md!T9-md!S9))</f>
        <v>56</v>
      </c>
      <c r="U12" s="14">
        <f>MAX(0,(md!U9-md!T9))</f>
        <v>61</v>
      </c>
      <c r="V12" s="14">
        <f>MAX(0,(md!V9-md!U9))</f>
        <v>89</v>
      </c>
      <c r="W12" s="14">
        <f>MAX(0,(md!W9-md!V9))</f>
        <v>98</v>
      </c>
      <c r="X12" s="14">
        <f>MAX(0,(md!X9-md!W9))</f>
        <v>100</v>
      </c>
      <c r="Y12" s="14">
        <f>MAX(0,(md!Y9-md!X9))</f>
        <v>113</v>
      </c>
      <c r="Z12" s="14">
        <f>MAX(0,(md!Z9-md!Y9))</f>
        <v>105</v>
      </c>
      <c r="AA12" s="14">
        <f>MAX(0,(md!AA9-md!Z9))</f>
        <v>14</v>
      </c>
      <c r="AB12" s="14">
        <f>MAX(0,(md!AB9-md!AA9))</f>
        <v>0</v>
      </c>
      <c r="AC12" s="14">
        <f>MAX(0,(md!AC9-md!AB9))</f>
        <v>0</v>
      </c>
      <c r="AD12" s="14">
        <f>MAX(0,(md!AD9-md!AC9))</f>
        <v>0</v>
      </c>
      <c r="AE12" s="14">
        <f>MAX(0,(md!AE9-md!AD9))</f>
        <v>0</v>
      </c>
      <c r="AF12" s="14">
        <f>MAX(0,(md!AF9-md!AE9))</f>
        <v>0</v>
      </c>
      <c r="AG12" s="14">
        <f>MAX(0,(md!AG9-md!AF9))</f>
        <v>0</v>
      </c>
      <c r="AH12" s="14">
        <f>MAX(0,(md!AH9-md!AG9))</f>
        <v>0</v>
      </c>
      <c r="AI12" s="14">
        <f>MAX(0,(md!AI9-md!AH9))</f>
        <v>0</v>
      </c>
      <c r="AJ12" s="14">
        <f>MAX(0,(md!AJ9-md!AI9))</f>
        <v>0</v>
      </c>
      <c r="AK12" s="14">
        <f>MAX(0,(md!AK9-md!AJ9))</f>
        <v>0</v>
      </c>
      <c r="AL12" s="14">
        <f>MAX(0,(md!AL9-md!AK9))</f>
        <v>0</v>
      </c>
      <c r="AM12" s="14">
        <f>MAX(0,(md!AM9-md!AL9))</f>
        <v>0</v>
      </c>
      <c r="AN12" s="14">
        <f>MAX(0,(md!AN9-md!AM9))</f>
        <v>0</v>
      </c>
      <c r="AO12" s="14">
        <f>MAX(0,(md!AO9-md!AN9))</f>
        <v>0</v>
      </c>
      <c r="AP12" s="14">
        <f>MAX(0,(md!AP9-md!AO9))</f>
        <v>0</v>
      </c>
      <c r="AQ12" s="14">
        <f>MAX(0,(md!AQ9-md!AP9))</f>
        <v>0</v>
      </c>
      <c r="AR12" s="14">
        <f>MAX(0,(md!AR9-md!AQ9))</f>
        <v>0</v>
      </c>
      <c r="AS12" s="14">
        <f>MAX(0,(md!AS9-md!AR9))</f>
        <v>0</v>
      </c>
      <c r="AT12" s="14">
        <f>MAX(0,(md!AT9-md!AS9))</f>
        <v>0</v>
      </c>
      <c r="AU12" s="14">
        <f>MAX(0,(md!AU9-md!AT9))</f>
        <v>0</v>
      </c>
      <c r="AV12" s="14">
        <f>MAX(0,(md!AV9-md!AU9))</f>
        <v>0</v>
      </c>
      <c r="AW12" s="14">
        <f>MAX(0,(md!AW9-md!AV9))</f>
        <v>0</v>
      </c>
      <c r="AX12" s="14">
        <f>MAX(0,(md!AX9-md!AW9))</f>
        <v>0</v>
      </c>
      <c r="AY12" s="14">
        <f>MAX(0,(md!AY9-md!AX9))</f>
        <v>0</v>
      </c>
      <c r="AZ12" s="14">
        <f>MAX(0,(md!AZ9-md!AY9))</f>
        <v>0</v>
      </c>
      <c r="BA12" s="14">
        <f>MAX(0,(md!BA9-md!AZ9))</f>
        <v>0</v>
      </c>
      <c r="BB12" s="14">
        <f>MAX(0,(md!BB9-md!BA9))</f>
        <v>0</v>
      </c>
      <c r="BC12" s="14">
        <f>MAX(0,(md!BC9-md!BB9))</f>
        <v>0</v>
      </c>
      <c r="BD12" s="14">
        <f>MAX(0,(md!BD9-md!BC9))</f>
        <v>0</v>
      </c>
      <c r="BE12" s="14">
        <f>MAX(0,(md!BE9-md!BD9))</f>
        <v>0</v>
      </c>
      <c r="BF12" s="14">
        <f>MAX(0,(md!BF9-md!BE9))</f>
        <v>0</v>
      </c>
      <c r="BG12" s="14">
        <f>MAX(0,(md!BG9-md!BF9))</f>
        <v>0</v>
      </c>
      <c r="BH12" s="14">
        <f>MAX(0,(md!BH9-md!BG9))</f>
        <v>0</v>
      </c>
      <c r="BI12" s="14">
        <f>MAX(0,(md!BI9-md!BH9))</f>
        <v>0</v>
      </c>
      <c r="BJ12" s="14">
        <f>MAX(0,(md!BJ9-md!BI9))</f>
        <v>0</v>
      </c>
      <c r="BK12" s="14">
        <f>MAX(0,(md!BK9-md!BJ9))</f>
        <v>0</v>
      </c>
      <c r="BL12" s="14">
        <f>MAX(0,(md!BL9-md!BK9))</f>
        <v>0</v>
      </c>
      <c r="BM12" s="14">
        <f>MAX(0,(md!BM9-md!BL9))</f>
        <v>0</v>
      </c>
      <c r="BN12" s="14">
        <f>MAX(0,(md!BN9-md!BM9))</f>
        <v>0</v>
      </c>
      <c r="BO12" s="14">
        <f>MAX(0,(md!BO9-md!BN9))</f>
        <v>0</v>
      </c>
      <c r="BP12" s="14">
        <f>MAX(0,(md!BP9-md!BO9))</f>
        <v>0</v>
      </c>
      <c r="BQ12" s="14">
        <f>MAX(0,(md!BQ9-md!BP9))</f>
        <v>0</v>
      </c>
    </row>
    <row r="13" spans="1:69" x14ac:dyDescent="0.35">
      <c r="A13" s="1" t="str">
        <f>md!A9</f>
        <v>Baltimore City</v>
      </c>
      <c r="B13" s="1">
        <f>md!B9</f>
        <v>24510</v>
      </c>
      <c r="C13" s="14">
        <v>0</v>
      </c>
      <c r="D13" s="14">
        <f>MAX(0,(md!D9-md!C9))</f>
        <v>16</v>
      </c>
      <c r="E13" s="14">
        <f>MAX(0,(md!E9-md!D9))</f>
        <v>24</v>
      </c>
      <c r="F13" s="14">
        <f>MAX(0,(md!F9-md!E9))</f>
        <v>17</v>
      </c>
      <c r="G13" s="14">
        <f>MAX(0,(md!G9-md!F9))</f>
        <v>23</v>
      </c>
      <c r="H13" s="14">
        <f>MAX(0,(md!H9-md!G9))</f>
        <v>35</v>
      </c>
      <c r="I13" s="14">
        <f>MAX(0,(md!I9-md!H9))</f>
        <v>34</v>
      </c>
      <c r="J13" s="14">
        <f>MAX(0,(md!J9-md!I9))</f>
        <v>44</v>
      </c>
      <c r="K13" s="14">
        <f>MAX(0,(md!K9-md!J9))</f>
        <v>48</v>
      </c>
      <c r="L13" s="14">
        <f>MAX(0,(md!L9-md!K9))</f>
        <v>30</v>
      </c>
      <c r="M13" s="14">
        <f>MAX(0,(md!M9-md!L9))</f>
        <v>51</v>
      </c>
      <c r="N13" s="14">
        <f>MAX(0,(md!N9-md!M9))</f>
        <v>41</v>
      </c>
      <c r="O13" s="14">
        <f>MAX(0,(md!O9-md!N9))</f>
        <v>24</v>
      </c>
      <c r="P13" s="14">
        <f>MAX(0,(md!P9-md!O9))</f>
        <v>112</v>
      </c>
      <c r="Q13" s="14">
        <f>MAX(0,(md!Q9-md!P9))</f>
        <v>67</v>
      </c>
      <c r="R13" s="14">
        <f>MAX(0,(md!R9-md!Q9))</f>
        <v>51</v>
      </c>
      <c r="S13" s="14">
        <f>MAX(0,(md!S9-md!R9))</f>
        <v>67</v>
      </c>
      <c r="T13" s="14">
        <f>MAX(0,(md!T9-md!S9))</f>
        <v>56</v>
      </c>
      <c r="U13" s="14">
        <f>MAX(0,(md!U9-md!T9))</f>
        <v>61</v>
      </c>
      <c r="V13" s="14">
        <f>MAX(0,(md!V9-md!U9))</f>
        <v>89</v>
      </c>
      <c r="W13" s="14">
        <f>MAX(0,(md!W9-md!V9))</f>
        <v>98</v>
      </c>
      <c r="X13" s="14">
        <f>MAX(0,(md!X9-md!W9))</f>
        <v>100</v>
      </c>
      <c r="Y13" s="14">
        <f>MAX(0,(md!Y9-md!X9))</f>
        <v>113</v>
      </c>
      <c r="Z13" s="14">
        <f>MAX(0,(md!Z9-md!Y9))</f>
        <v>105</v>
      </c>
      <c r="AA13" s="14">
        <f>MAX(0,(md!AA9-md!Z9))</f>
        <v>14</v>
      </c>
      <c r="AB13" s="14">
        <f>MAX(0,(md!AB9-md!AA9))</f>
        <v>0</v>
      </c>
      <c r="AC13" s="14">
        <f>MAX(0,(md!AC9-md!AB9))</f>
        <v>0</v>
      </c>
      <c r="AD13" s="14">
        <f>MAX(0,(md!AD9-md!AC9))</f>
        <v>0</v>
      </c>
      <c r="AE13" s="14">
        <f>MAX(0,(md!AE9-md!AD9))</f>
        <v>0</v>
      </c>
      <c r="AF13" s="14">
        <f>MAX(0,(md!AF9-md!AE9))</f>
        <v>0</v>
      </c>
      <c r="AG13" s="14">
        <f>MAX(0,(md!AG9-md!AF9))</f>
        <v>0</v>
      </c>
      <c r="AH13" s="14">
        <f>MAX(0,(md!AH9-md!AG9))</f>
        <v>0</v>
      </c>
      <c r="AI13" s="14">
        <f>MAX(0,(md!AI9-md!AH9))</f>
        <v>0</v>
      </c>
      <c r="AJ13" s="14">
        <f>MAX(0,(md!AJ9-md!AI9))</f>
        <v>0</v>
      </c>
      <c r="AK13" s="14">
        <f>MAX(0,(md!AK9-md!AJ9))</f>
        <v>0</v>
      </c>
      <c r="AL13" s="14">
        <f>MAX(0,(md!AL9-md!AK9))</f>
        <v>0</v>
      </c>
      <c r="AM13" s="14">
        <f>MAX(0,(md!AM9-md!AL9))</f>
        <v>0</v>
      </c>
      <c r="AN13" s="14">
        <f>MAX(0,(md!AN9-md!AM9))</f>
        <v>0</v>
      </c>
      <c r="AO13" s="14">
        <f>MAX(0,(md!AO9-md!AN9))</f>
        <v>0</v>
      </c>
      <c r="AP13" s="14">
        <f>MAX(0,(md!AP9-md!AO9))</f>
        <v>0</v>
      </c>
      <c r="AQ13" s="14">
        <f>MAX(0,(md!AQ9-md!AP9))</f>
        <v>0</v>
      </c>
      <c r="AR13" s="14">
        <f>MAX(0,(md!AR9-md!AQ9))</f>
        <v>0</v>
      </c>
      <c r="AS13" s="14">
        <f>MAX(0,(md!AS9-md!AR9))</f>
        <v>0</v>
      </c>
      <c r="AT13" s="14">
        <f>MAX(0,(md!AT9-md!AS9))</f>
        <v>0</v>
      </c>
      <c r="AU13" s="14">
        <f>MAX(0,(md!AU9-md!AT9))</f>
        <v>0</v>
      </c>
      <c r="AV13" s="14">
        <f>MAX(0,(md!AV9-md!AU9))</f>
        <v>0</v>
      </c>
      <c r="AW13" s="14">
        <f>MAX(0,(md!AW9-md!AV9))</f>
        <v>0</v>
      </c>
      <c r="AX13" s="14">
        <f>MAX(0,(md!AX9-md!AW9))</f>
        <v>0</v>
      </c>
      <c r="AY13" s="14">
        <f>MAX(0,(md!AY9-md!AX9))</f>
        <v>0</v>
      </c>
      <c r="AZ13" s="14">
        <f>MAX(0,(md!AZ9-md!AY9))</f>
        <v>0</v>
      </c>
      <c r="BA13" s="14">
        <f>MAX(0,(md!BA9-md!AZ9))</f>
        <v>0</v>
      </c>
      <c r="BB13" s="14">
        <f>MAX(0,(md!BB9-md!BA9))</f>
        <v>0</v>
      </c>
      <c r="BC13" s="14">
        <f>MAX(0,(md!BC9-md!BB9))</f>
        <v>0</v>
      </c>
      <c r="BD13" s="14">
        <f>MAX(0,(md!BD9-md!BC9))</f>
        <v>0</v>
      </c>
      <c r="BE13" s="14">
        <f>MAX(0,(md!BE9-md!BD9))</f>
        <v>0</v>
      </c>
      <c r="BF13" s="14">
        <f>MAX(0,(md!BF9-md!BE9))</f>
        <v>0</v>
      </c>
      <c r="BG13" s="14">
        <f>MAX(0,(md!BG9-md!BF9))</f>
        <v>0</v>
      </c>
      <c r="BH13" s="14">
        <f>MAX(0,(md!BH9-md!BG9))</f>
        <v>0</v>
      </c>
      <c r="BI13" s="14">
        <f>MAX(0,(md!BI9-md!BH9))</f>
        <v>0</v>
      </c>
      <c r="BJ13" s="14">
        <f>MAX(0,(md!BJ9-md!BI9))</f>
        <v>0</v>
      </c>
      <c r="BK13" s="14">
        <f>MAX(0,(md!BK9-md!BJ9))</f>
        <v>0</v>
      </c>
      <c r="BL13" s="14">
        <f>MAX(0,(md!BL9-md!BK9))</f>
        <v>0</v>
      </c>
      <c r="BM13" s="14">
        <f>MAX(0,(md!BM9-md!BL9))</f>
        <v>0</v>
      </c>
      <c r="BN13" s="14">
        <f>MAX(0,(md!BN9-md!BM9))</f>
        <v>0</v>
      </c>
      <c r="BO13" s="14">
        <f>MAX(0,(md!BO9-md!BN9))</f>
        <v>0</v>
      </c>
      <c r="BP13" s="14">
        <f>MAX(0,(md!BP9-md!BO9))</f>
        <v>0</v>
      </c>
      <c r="BQ13" s="14">
        <f>MAX(0,(md!BQ9-md!BP9))</f>
        <v>0</v>
      </c>
    </row>
    <row r="14" spans="1:69" x14ac:dyDescent="0.35">
      <c r="A14" s="1" t="str">
        <f>md!A10</f>
        <v>Baltimore County</v>
      </c>
      <c r="B14" s="1">
        <f>md!B10</f>
        <v>24005</v>
      </c>
      <c r="C14" s="14">
        <v>0</v>
      </c>
      <c r="D14" s="14">
        <f>MAX(0,(md!D10-md!C10))</f>
        <v>22</v>
      </c>
      <c r="E14" s="14">
        <f>MAX(0,(md!E10-md!D10))</f>
        <v>38</v>
      </c>
      <c r="F14" s="14">
        <f>MAX(0,(md!F10-md!E10))</f>
        <v>21</v>
      </c>
      <c r="G14" s="14">
        <f>MAX(0,(md!G10-md!F10))</f>
        <v>24</v>
      </c>
      <c r="H14" s="14">
        <f>MAX(0,(md!H10-md!G10))</f>
        <v>41</v>
      </c>
      <c r="I14" s="14">
        <f>MAX(0,(md!I10-md!H10))</f>
        <v>62</v>
      </c>
      <c r="J14" s="14">
        <f>MAX(0,(md!J10-md!I10))</f>
        <v>64</v>
      </c>
      <c r="K14" s="14">
        <f>MAX(0,(md!K10-md!J10))</f>
        <v>74</v>
      </c>
      <c r="L14" s="14">
        <f>MAX(0,(md!L10-md!K10))</f>
        <v>64</v>
      </c>
      <c r="M14" s="14">
        <f>MAX(0,(md!M10-md!L10))</f>
        <v>99</v>
      </c>
      <c r="N14" s="14">
        <f>MAX(0,(md!N10-md!M10))</f>
        <v>58</v>
      </c>
      <c r="O14" s="14">
        <f>MAX(0,(md!O10-md!N10))</f>
        <v>4</v>
      </c>
      <c r="P14" s="14">
        <f>MAX(0,(md!P10-md!O10))</f>
        <v>214</v>
      </c>
      <c r="Q14" s="14">
        <f>MAX(0,(md!Q10-md!P10))</f>
        <v>113</v>
      </c>
      <c r="R14" s="14">
        <f>MAX(0,(md!R10-md!Q10))</f>
        <v>93</v>
      </c>
      <c r="S14" s="14">
        <f>MAX(0,(md!S10-md!R10))</f>
        <v>101</v>
      </c>
      <c r="T14" s="14">
        <f>MAX(0,(md!T10-md!S10))</f>
        <v>84</v>
      </c>
      <c r="U14" s="14">
        <f>MAX(0,(md!U10-md!T10))</f>
        <v>104</v>
      </c>
      <c r="V14" s="14">
        <f>MAX(0,(md!V10-md!U10))</f>
        <v>16</v>
      </c>
      <c r="W14" s="14">
        <f>MAX(0,(md!W10-md!V10))</f>
        <v>108</v>
      </c>
      <c r="X14" s="14">
        <f>MAX(0,(md!X10-md!W10))</f>
        <v>31</v>
      </c>
      <c r="Y14" s="14">
        <f>MAX(0,(md!Y10-md!X10))</f>
        <v>53</v>
      </c>
      <c r="Z14" s="14">
        <f>MAX(0,(md!Z10-md!Y10))</f>
        <v>95</v>
      </c>
      <c r="AA14" s="14">
        <f>MAX(0,(md!AA10-md!Z10))</f>
        <v>69</v>
      </c>
      <c r="AB14" s="14">
        <f>MAX(0,(md!AB10-md!AA10))</f>
        <v>0</v>
      </c>
      <c r="AC14" s="14">
        <f>MAX(0,(md!AC10-md!AB10))</f>
        <v>0</v>
      </c>
      <c r="AD14" s="14">
        <f>MAX(0,(md!AD10-md!AC10))</f>
        <v>0</v>
      </c>
      <c r="AE14" s="14">
        <f>MAX(0,(md!AE10-md!AD10))</f>
        <v>0</v>
      </c>
      <c r="AF14" s="14">
        <f>MAX(0,(md!AF10-md!AE10))</f>
        <v>0</v>
      </c>
      <c r="AG14" s="14">
        <f>MAX(0,(md!AG10-md!AF10))</f>
        <v>0</v>
      </c>
      <c r="AH14" s="14">
        <f>MAX(0,(md!AH10-md!AG10))</f>
        <v>0</v>
      </c>
      <c r="AI14" s="14">
        <f>MAX(0,(md!AI10-md!AH10))</f>
        <v>0</v>
      </c>
      <c r="AJ14" s="14">
        <f>MAX(0,(md!AJ10-md!AI10))</f>
        <v>0</v>
      </c>
      <c r="AK14" s="14">
        <f>MAX(0,(md!AK10-md!AJ10))</f>
        <v>0</v>
      </c>
      <c r="AL14" s="14">
        <f>MAX(0,(md!AL10-md!AK10))</f>
        <v>0</v>
      </c>
      <c r="AM14" s="14">
        <f>MAX(0,(md!AM10-md!AL10))</f>
        <v>0</v>
      </c>
      <c r="AN14" s="14">
        <f>MAX(0,(md!AN10-md!AM10))</f>
        <v>0</v>
      </c>
      <c r="AO14" s="14">
        <f>MAX(0,(md!AO10-md!AN10))</f>
        <v>0</v>
      </c>
      <c r="AP14" s="14">
        <f>MAX(0,(md!AP10-md!AO10))</f>
        <v>0</v>
      </c>
      <c r="AQ14" s="14">
        <f>MAX(0,(md!AQ10-md!AP10))</f>
        <v>0</v>
      </c>
      <c r="AR14" s="14">
        <f>MAX(0,(md!AR10-md!AQ10))</f>
        <v>0</v>
      </c>
      <c r="AS14" s="14">
        <f>MAX(0,(md!AS10-md!AR10))</f>
        <v>0</v>
      </c>
      <c r="AT14" s="14">
        <f>MAX(0,(md!AT10-md!AS10))</f>
        <v>0</v>
      </c>
      <c r="AU14" s="14">
        <f>MAX(0,(md!AU10-md!AT10))</f>
        <v>0</v>
      </c>
      <c r="AV14" s="14">
        <f>MAX(0,(md!AV10-md!AU10))</f>
        <v>0</v>
      </c>
      <c r="AW14" s="14">
        <f>MAX(0,(md!AW10-md!AV10))</f>
        <v>0</v>
      </c>
      <c r="AX14" s="14">
        <f>MAX(0,(md!AX10-md!AW10))</f>
        <v>0</v>
      </c>
      <c r="AY14" s="14">
        <f>MAX(0,(md!AY10-md!AX10))</f>
        <v>0</v>
      </c>
      <c r="AZ14" s="14">
        <f>MAX(0,(md!AZ10-md!AY10))</f>
        <v>0</v>
      </c>
      <c r="BA14" s="14">
        <f>MAX(0,(md!BA10-md!AZ10))</f>
        <v>0</v>
      </c>
      <c r="BB14" s="14">
        <f>MAX(0,(md!BB10-md!BA10))</f>
        <v>0</v>
      </c>
      <c r="BC14" s="14">
        <f>MAX(0,(md!BC10-md!BB10))</f>
        <v>0</v>
      </c>
      <c r="BD14" s="14">
        <f>MAX(0,(md!BD10-md!BC10))</f>
        <v>0</v>
      </c>
      <c r="BE14" s="14">
        <f>MAX(0,(md!BE10-md!BD10))</f>
        <v>0</v>
      </c>
      <c r="BF14" s="14">
        <f>MAX(0,(md!BF10-md!BE10))</f>
        <v>0</v>
      </c>
      <c r="BG14" s="14">
        <f>MAX(0,(md!BG10-md!BF10))</f>
        <v>0</v>
      </c>
      <c r="BH14" s="14">
        <f>MAX(0,(md!BH10-md!BG10))</f>
        <v>0</v>
      </c>
      <c r="BI14" s="14">
        <f>MAX(0,(md!BI10-md!BH10))</f>
        <v>0</v>
      </c>
      <c r="BJ14" s="14">
        <f>MAX(0,(md!BJ10-md!BI10))</f>
        <v>0</v>
      </c>
      <c r="BK14" s="14">
        <f>MAX(0,(md!BK10-md!BJ10))</f>
        <v>0</v>
      </c>
      <c r="BL14" s="14">
        <f>MAX(0,(md!BL10-md!BK10))</f>
        <v>0</v>
      </c>
      <c r="BM14" s="14">
        <f>MAX(0,(md!BM10-md!BL10))</f>
        <v>0</v>
      </c>
      <c r="BN14" s="14">
        <f>MAX(0,(md!BN10-md!BM10))</f>
        <v>0</v>
      </c>
      <c r="BO14" s="14">
        <f>MAX(0,(md!BO10-md!BN10))</f>
        <v>0</v>
      </c>
      <c r="BP14" s="14">
        <f>MAX(0,(md!BP10-md!BO10))</f>
        <v>0</v>
      </c>
      <c r="BQ14" s="14">
        <f>MAX(0,(md!BQ10-md!BP10))</f>
        <v>0</v>
      </c>
    </row>
    <row r="15" spans="1:69" x14ac:dyDescent="0.35">
      <c r="A15" s="1" t="str">
        <f>md!A11</f>
        <v>Calvert</v>
      </c>
      <c r="B15" s="1">
        <f>md!B11</f>
        <v>24009</v>
      </c>
      <c r="C15" s="14">
        <v>0</v>
      </c>
      <c r="D15" s="14">
        <f>MAX(0,(md!D11-md!C11))</f>
        <v>2</v>
      </c>
      <c r="E15" s="14">
        <f>MAX(0,(md!E11-md!D11))</f>
        <v>0</v>
      </c>
      <c r="F15" s="14">
        <f>MAX(0,(md!F11-md!E11))</f>
        <v>2</v>
      </c>
      <c r="G15" s="14">
        <f>MAX(0,(md!G11-md!F11))</f>
        <v>2</v>
      </c>
      <c r="H15" s="14">
        <f>MAX(0,(md!H11-md!G11))</f>
        <v>3</v>
      </c>
      <c r="I15" s="14">
        <f>MAX(0,(md!I11-md!H11))</f>
        <v>3</v>
      </c>
      <c r="J15" s="14">
        <f>MAX(0,(md!J11-md!I11))</f>
        <v>4</v>
      </c>
      <c r="K15" s="14">
        <f>MAX(0,(md!K11-md!J11))</f>
        <v>8</v>
      </c>
      <c r="L15" s="14">
        <f>MAX(0,(md!L11-md!K11))</f>
        <v>3</v>
      </c>
      <c r="M15" s="14">
        <f>MAX(0,(md!M11-md!L11))</f>
        <v>6</v>
      </c>
      <c r="N15" s="14">
        <f>MAX(0,(md!N11-md!M11))</f>
        <v>1</v>
      </c>
      <c r="O15" s="14">
        <f>MAX(0,(md!O11-md!N11))</f>
        <v>1</v>
      </c>
      <c r="P15" s="14">
        <f>MAX(0,(md!P11-md!O11))</f>
        <v>15</v>
      </c>
      <c r="Q15" s="14">
        <f>MAX(0,(md!Q11-md!P11))</f>
        <v>10</v>
      </c>
      <c r="R15" s="14">
        <f>MAX(0,(md!R11-md!Q11))</f>
        <v>10</v>
      </c>
      <c r="S15" s="14">
        <f>MAX(0,(md!S11-md!R11))</f>
        <v>6</v>
      </c>
      <c r="T15" s="14">
        <f>MAX(0,(md!T11-md!S11))</f>
        <v>8</v>
      </c>
      <c r="U15" s="14">
        <f>MAX(0,(md!U11-md!T11))</f>
        <v>4</v>
      </c>
      <c r="V15" s="14">
        <f>MAX(0,(md!V11-md!U11))</f>
        <v>5</v>
      </c>
      <c r="W15" s="14">
        <f>MAX(0,(md!W11-md!V11))</f>
        <v>3</v>
      </c>
      <c r="X15" s="14">
        <f>MAX(0,(md!X11-md!W11))</f>
        <v>1</v>
      </c>
      <c r="Y15" s="14">
        <f>MAX(0,(md!Y11-md!X11))</f>
        <v>6</v>
      </c>
      <c r="Z15" s="14">
        <f>MAX(0,(md!Z11-md!Y11))</f>
        <v>0</v>
      </c>
      <c r="AA15" s="14">
        <f>MAX(0,(md!AA11-md!Z11))</f>
        <v>4</v>
      </c>
      <c r="AB15" s="14">
        <f>MAX(0,(md!AB11-md!AA11))</f>
        <v>0</v>
      </c>
      <c r="AC15" s="14">
        <f>MAX(0,(md!AC11-md!AB11))</f>
        <v>0</v>
      </c>
      <c r="AD15" s="14">
        <f>MAX(0,(md!AD11-md!AC11))</f>
        <v>0</v>
      </c>
      <c r="AE15" s="14">
        <f>MAX(0,(md!AE11-md!AD11))</f>
        <v>0</v>
      </c>
      <c r="AF15" s="14">
        <f>MAX(0,(md!AF11-md!AE11))</f>
        <v>0</v>
      </c>
      <c r="AG15" s="14">
        <f>MAX(0,(md!AG11-md!AF11))</f>
        <v>0</v>
      </c>
      <c r="AH15" s="14">
        <f>MAX(0,(md!AH11-md!AG11))</f>
        <v>0</v>
      </c>
      <c r="AI15" s="14">
        <f>MAX(0,(md!AI11-md!AH11))</f>
        <v>0</v>
      </c>
      <c r="AJ15" s="14">
        <f>MAX(0,(md!AJ11-md!AI11))</f>
        <v>0</v>
      </c>
      <c r="AK15" s="14">
        <f>MAX(0,(md!AK11-md!AJ11))</f>
        <v>0</v>
      </c>
      <c r="AL15" s="14">
        <f>MAX(0,(md!AL11-md!AK11))</f>
        <v>0</v>
      </c>
      <c r="AM15" s="14">
        <f>MAX(0,(md!AM11-md!AL11))</f>
        <v>0</v>
      </c>
      <c r="AN15" s="14">
        <f>MAX(0,(md!AN11-md!AM11))</f>
        <v>0</v>
      </c>
      <c r="AO15" s="14">
        <f>MAX(0,(md!AO11-md!AN11))</f>
        <v>0</v>
      </c>
      <c r="AP15" s="14">
        <f>MAX(0,(md!AP11-md!AO11))</f>
        <v>0</v>
      </c>
      <c r="AQ15" s="14">
        <f>MAX(0,(md!AQ11-md!AP11))</f>
        <v>0</v>
      </c>
      <c r="AR15" s="14">
        <f>MAX(0,(md!AR11-md!AQ11))</f>
        <v>0</v>
      </c>
      <c r="AS15" s="14">
        <f>MAX(0,(md!AS11-md!AR11))</f>
        <v>0</v>
      </c>
      <c r="AT15" s="14">
        <f>MAX(0,(md!AT11-md!AS11))</f>
        <v>0</v>
      </c>
      <c r="AU15" s="14">
        <f>MAX(0,(md!AU11-md!AT11))</f>
        <v>0</v>
      </c>
      <c r="AV15" s="14">
        <f>MAX(0,(md!AV11-md!AU11))</f>
        <v>0</v>
      </c>
      <c r="AW15" s="14">
        <f>MAX(0,(md!AW11-md!AV11))</f>
        <v>0</v>
      </c>
      <c r="AX15" s="14">
        <f>MAX(0,(md!AX11-md!AW11))</f>
        <v>0</v>
      </c>
      <c r="AY15" s="14">
        <f>MAX(0,(md!AY11-md!AX11))</f>
        <v>0</v>
      </c>
      <c r="AZ15" s="14">
        <f>MAX(0,(md!AZ11-md!AY11))</f>
        <v>0</v>
      </c>
      <c r="BA15" s="14">
        <f>MAX(0,(md!BA11-md!AZ11))</f>
        <v>0</v>
      </c>
      <c r="BB15" s="14">
        <f>MAX(0,(md!BB11-md!BA11))</f>
        <v>0</v>
      </c>
      <c r="BC15" s="14">
        <f>MAX(0,(md!BC11-md!BB11))</f>
        <v>0</v>
      </c>
      <c r="BD15" s="14">
        <f>MAX(0,(md!BD11-md!BC11))</f>
        <v>0</v>
      </c>
      <c r="BE15" s="14">
        <f>MAX(0,(md!BE11-md!BD11))</f>
        <v>0</v>
      </c>
      <c r="BF15" s="14">
        <f>MAX(0,(md!BF11-md!BE11))</f>
        <v>0</v>
      </c>
      <c r="BG15" s="14">
        <f>MAX(0,(md!BG11-md!BF11))</f>
        <v>0</v>
      </c>
      <c r="BH15" s="14">
        <f>MAX(0,(md!BH11-md!BG11))</f>
        <v>0</v>
      </c>
      <c r="BI15" s="14">
        <f>MAX(0,(md!BI11-md!BH11))</f>
        <v>0</v>
      </c>
      <c r="BJ15" s="14">
        <f>MAX(0,(md!BJ11-md!BI11))</f>
        <v>0</v>
      </c>
      <c r="BK15" s="14">
        <f>MAX(0,(md!BK11-md!BJ11))</f>
        <v>0</v>
      </c>
      <c r="BL15" s="14">
        <f>MAX(0,(md!BL11-md!BK11))</f>
        <v>0</v>
      </c>
      <c r="BM15" s="14">
        <f>MAX(0,(md!BM11-md!BL11))</f>
        <v>0</v>
      </c>
      <c r="BN15" s="14">
        <f>MAX(0,(md!BN11-md!BM11))</f>
        <v>0</v>
      </c>
      <c r="BO15" s="14">
        <f>MAX(0,(md!BO11-md!BN11))</f>
        <v>0</v>
      </c>
      <c r="BP15" s="14">
        <f>MAX(0,(md!BP11-md!BO11))</f>
        <v>0</v>
      </c>
      <c r="BQ15" s="14">
        <f>MAX(0,(md!BQ11-md!BP11))</f>
        <v>0</v>
      </c>
    </row>
    <row r="16" spans="1:69" x14ac:dyDescent="0.35">
      <c r="A16" s="1" t="str">
        <f>md!A12</f>
        <v>Caroline</v>
      </c>
      <c r="B16" s="1">
        <f>md!B12</f>
        <v>24011</v>
      </c>
      <c r="C16" s="14">
        <v>0</v>
      </c>
      <c r="D16" s="14">
        <f>MAX(0,(md!D12-md!C12))</f>
        <v>0</v>
      </c>
      <c r="E16" s="14">
        <f>MAX(0,(md!E12-md!D12))</f>
        <v>0</v>
      </c>
      <c r="F16" s="14">
        <f>MAX(0,(md!F12-md!E12))</f>
        <v>2</v>
      </c>
      <c r="G16" s="14">
        <f>MAX(0,(md!G12-md!F12))</f>
        <v>1</v>
      </c>
      <c r="H16" s="14">
        <f>MAX(0,(md!H12-md!G12))</f>
        <v>0</v>
      </c>
      <c r="I16" s="14">
        <f>MAX(0,(md!I12-md!H12))</f>
        <v>0</v>
      </c>
      <c r="J16" s="14">
        <f>MAX(0,(md!J12-md!I12))</f>
        <v>0</v>
      </c>
      <c r="K16" s="14">
        <f>MAX(0,(md!K12-md!J12))</f>
        <v>0</v>
      </c>
      <c r="L16" s="14">
        <f>MAX(0,(md!L12-md!K12))</f>
        <v>0</v>
      </c>
      <c r="M16" s="14">
        <f>MAX(0,(md!M12-md!L12))</f>
        <v>0</v>
      </c>
      <c r="N16" s="14">
        <f>MAX(0,(md!N12-md!M12))</f>
        <v>2</v>
      </c>
      <c r="O16" s="14">
        <f>MAX(0,(md!O12-md!N12))</f>
        <v>5</v>
      </c>
      <c r="P16" s="14">
        <f>MAX(0,(md!P12-md!O12))</f>
        <v>0</v>
      </c>
      <c r="Q16" s="14">
        <f>MAX(0,(md!Q12-md!P12))</f>
        <v>1</v>
      </c>
      <c r="R16" s="14">
        <f>MAX(0,(md!R12-md!Q12))</f>
        <v>0</v>
      </c>
      <c r="S16" s="14">
        <f>MAX(0,(md!S12-md!R12))</f>
        <v>3</v>
      </c>
      <c r="T16" s="14">
        <f>MAX(0,(md!T12-md!S12))</f>
        <v>2</v>
      </c>
      <c r="U16" s="14">
        <f>MAX(0,(md!U12-md!T12))</f>
        <v>4</v>
      </c>
      <c r="V16" s="14">
        <f>MAX(0,(md!V12-md!U12))</f>
        <v>0</v>
      </c>
      <c r="W16" s="14">
        <f>MAX(0,(md!W12-md!V12))</f>
        <v>1</v>
      </c>
      <c r="X16" s="14">
        <f>MAX(0,(md!X12-md!W12))</f>
        <v>1</v>
      </c>
      <c r="Y16" s="14">
        <f>MAX(0,(md!Y12-md!X12))</f>
        <v>5</v>
      </c>
      <c r="Z16" s="14">
        <f>MAX(0,(md!Z12-md!Y12))</f>
        <v>5</v>
      </c>
      <c r="AA16" s="14">
        <f>MAX(0,(md!AA12-md!Z12))</f>
        <v>0</v>
      </c>
      <c r="AB16" s="14">
        <f>MAX(0,(md!AB12-md!AA12))</f>
        <v>0</v>
      </c>
      <c r="AC16" s="14">
        <f>MAX(0,(md!AC12-md!AB12))</f>
        <v>0</v>
      </c>
      <c r="AD16" s="14">
        <f>MAX(0,(md!AD12-md!AC12))</f>
        <v>0</v>
      </c>
      <c r="AE16" s="14">
        <f>MAX(0,(md!AE12-md!AD12))</f>
        <v>0</v>
      </c>
      <c r="AF16" s="14">
        <f>MAX(0,(md!AF12-md!AE12))</f>
        <v>0</v>
      </c>
      <c r="AG16" s="14">
        <f>MAX(0,(md!AG12-md!AF12))</f>
        <v>0</v>
      </c>
      <c r="AH16" s="14">
        <f>MAX(0,(md!AH12-md!AG12))</f>
        <v>0</v>
      </c>
      <c r="AI16" s="14">
        <f>MAX(0,(md!AI12-md!AH12))</f>
        <v>0</v>
      </c>
      <c r="AJ16" s="14">
        <f>MAX(0,(md!AJ12-md!AI12))</f>
        <v>0</v>
      </c>
      <c r="AK16" s="14">
        <f>MAX(0,(md!AK12-md!AJ12))</f>
        <v>0</v>
      </c>
      <c r="AL16" s="14">
        <f>MAX(0,(md!AL12-md!AK12))</f>
        <v>0</v>
      </c>
      <c r="AM16" s="14">
        <f>MAX(0,(md!AM12-md!AL12))</f>
        <v>0</v>
      </c>
      <c r="AN16" s="14">
        <f>MAX(0,(md!AN12-md!AM12))</f>
        <v>0</v>
      </c>
      <c r="AO16" s="14">
        <f>MAX(0,(md!AO12-md!AN12))</f>
        <v>0</v>
      </c>
      <c r="AP16" s="14">
        <f>MAX(0,(md!AP12-md!AO12))</f>
        <v>0</v>
      </c>
      <c r="AQ16" s="14">
        <f>MAX(0,(md!AQ12-md!AP12))</f>
        <v>0</v>
      </c>
      <c r="AR16" s="14">
        <f>MAX(0,(md!AR12-md!AQ12))</f>
        <v>0</v>
      </c>
      <c r="AS16" s="14">
        <f>MAX(0,(md!AS12-md!AR12))</f>
        <v>0</v>
      </c>
      <c r="AT16" s="14">
        <f>MAX(0,(md!AT12-md!AS12))</f>
        <v>0</v>
      </c>
      <c r="AU16" s="14">
        <f>MAX(0,(md!AU12-md!AT12))</f>
        <v>0</v>
      </c>
      <c r="AV16" s="14">
        <f>MAX(0,(md!AV12-md!AU12))</f>
        <v>0</v>
      </c>
      <c r="AW16" s="14">
        <f>MAX(0,(md!AW12-md!AV12))</f>
        <v>0</v>
      </c>
      <c r="AX16" s="14">
        <f>MAX(0,(md!AX12-md!AW12))</f>
        <v>0</v>
      </c>
      <c r="AY16" s="14">
        <f>MAX(0,(md!AY12-md!AX12))</f>
        <v>0</v>
      </c>
      <c r="AZ16" s="14">
        <f>MAX(0,(md!AZ12-md!AY12))</f>
        <v>0</v>
      </c>
      <c r="BA16" s="14">
        <f>MAX(0,(md!BA12-md!AZ12))</f>
        <v>0</v>
      </c>
      <c r="BB16" s="14">
        <f>MAX(0,(md!BB12-md!BA12))</f>
        <v>0</v>
      </c>
      <c r="BC16" s="14">
        <f>MAX(0,(md!BC12-md!BB12))</f>
        <v>0</v>
      </c>
      <c r="BD16" s="14">
        <f>MAX(0,(md!BD12-md!BC12))</f>
        <v>0</v>
      </c>
      <c r="BE16" s="14">
        <f>MAX(0,(md!BE12-md!BD12))</f>
        <v>0</v>
      </c>
      <c r="BF16" s="14">
        <f>MAX(0,(md!BF12-md!BE12))</f>
        <v>0</v>
      </c>
      <c r="BG16" s="14">
        <f>MAX(0,(md!BG12-md!BF12))</f>
        <v>0</v>
      </c>
      <c r="BH16" s="14">
        <f>MAX(0,(md!BH12-md!BG12))</f>
        <v>0</v>
      </c>
      <c r="BI16" s="14">
        <f>MAX(0,(md!BI12-md!BH12))</f>
        <v>0</v>
      </c>
      <c r="BJ16" s="14">
        <f>MAX(0,(md!BJ12-md!BI12))</f>
        <v>0</v>
      </c>
      <c r="BK16" s="14">
        <f>MAX(0,(md!BK12-md!BJ12))</f>
        <v>0</v>
      </c>
      <c r="BL16" s="14">
        <f>MAX(0,(md!BL12-md!BK12))</f>
        <v>0</v>
      </c>
      <c r="BM16" s="14">
        <f>MAX(0,(md!BM12-md!BL12))</f>
        <v>0</v>
      </c>
      <c r="BN16" s="14">
        <f>MAX(0,(md!BN12-md!BM12))</f>
        <v>0</v>
      </c>
      <c r="BO16" s="14">
        <f>MAX(0,(md!BO12-md!BN12))</f>
        <v>0</v>
      </c>
      <c r="BP16" s="14">
        <f>MAX(0,(md!BP12-md!BO12))</f>
        <v>0</v>
      </c>
      <c r="BQ16" s="14">
        <f>MAX(0,(md!BQ12-md!BP12))</f>
        <v>0</v>
      </c>
    </row>
    <row r="17" spans="1:69" x14ac:dyDescent="0.35">
      <c r="A17" s="1" t="str">
        <f>md!A13</f>
        <v>Carroll</v>
      </c>
      <c r="B17" s="1">
        <f>md!B13</f>
        <v>24013</v>
      </c>
      <c r="C17" s="14">
        <v>0</v>
      </c>
      <c r="D17" s="14">
        <f>MAX(0,(md!D13-md!C13))</f>
        <v>2</v>
      </c>
      <c r="E17" s="14">
        <f>MAX(0,(md!E13-md!D13))</f>
        <v>1</v>
      </c>
      <c r="F17" s="14">
        <f>MAX(0,(md!F13-md!E13))</f>
        <v>72</v>
      </c>
      <c r="G17" s="14">
        <f>MAX(0,(md!G13-md!F13))</f>
        <v>0</v>
      </c>
      <c r="H17" s="14">
        <f>MAX(0,(md!H13-md!G13))</f>
        <v>10</v>
      </c>
      <c r="I17" s="14">
        <f>MAX(0,(md!I13-md!H13))</f>
        <v>4</v>
      </c>
      <c r="J17" s="14">
        <f>MAX(0,(md!J13-md!I13))</f>
        <v>9</v>
      </c>
      <c r="K17" s="14">
        <f>MAX(0,(md!K13-md!J13))</f>
        <v>24</v>
      </c>
      <c r="L17" s="14">
        <f>MAX(0,(md!L13-md!K13))</f>
        <v>5</v>
      </c>
      <c r="M17" s="14">
        <f>MAX(0,(md!M13-md!L13))</f>
        <v>8</v>
      </c>
      <c r="N17" s="14">
        <f>MAX(0,(md!N13-md!M13))</f>
        <v>8</v>
      </c>
      <c r="O17" s="14">
        <f>MAX(0,(md!O13-md!N13))</f>
        <v>9</v>
      </c>
      <c r="P17" s="14">
        <f>MAX(0,(md!P13-md!O13))</f>
        <v>27</v>
      </c>
      <c r="Q17" s="14">
        <f>MAX(0,(md!Q13-md!P13))</f>
        <v>17</v>
      </c>
      <c r="R17" s="14">
        <f>MAX(0,(md!R13-md!Q13))</f>
        <v>11</v>
      </c>
      <c r="S17" s="14">
        <f>MAX(0,(md!S13-md!R13))</f>
        <v>0</v>
      </c>
      <c r="T17" s="14">
        <f>MAX(0,(md!T13-md!S13))</f>
        <v>22</v>
      </c>
      <c r="U17" s="14">
        <f>MAX(0,(md!U13-md!T13))</f>
        <v>14</v>
      </c>
      <c r="V17" s="14">
        <f>MAX(0,(md!V13-md!U13))</f>
        <v>9</v>
      </c>
      <c r="W17" s="14">
        <f>MAX(0,(md!W13-md!V13))</f>
        <v>3</v>
      </c>
      <c r="X17" s="14">
        <f>MAX(0,(md!X13-md!W13))</f>
        <v>21</v>
      </c>
      <c r="Y17" s="14">
        <f>MAX(0,(md!Y13-md!X13))</f>
        <v>5</v>
      </c>
      <c r="Z17" s="14">
        <f>MAX(0,(md!Z13-md!Y13))</f>
        <v>20</v>
      </c>
      <c r="AA17" s="14">
        <f>MAX(0,(md!AA13-md!Z13))</f>
        <v>5</v>
      </c>
      <c r="AB17" s="14">
        <f>MAX(0,(md!AB13-md!AA13))</f>
        <v>0</v>
      </c>
      <c r="AC17" s="14">
        <f>MAX(0,(md!AC13-md!AB13))</f>
        <v>0</v>
      </c>
      <c r="AD17" s="14">
        <f>MAX(0,(md!AD13-md!AC13))</f>
        <v>0</v>
      </c>
      <c r="AE17" s="14">
        <f>MAX(0,(md!AE13-md!AD13))</f>
        <v>0</v>
      </c>
      <c r="AF17" s="14">
        <f>MAX(0,(md!AF13-md!AE13))</f>
        <v>0</v>
      </c>
      <c r="AG17" s="14">
        <f>MAX(0,(md!AG13-md!AF13))</f>
        <v>0</v>
      </c>
      <c r="AH17" s="14">
        <f>MAX(0,(md!AH13-md!AG13))</f>
        <v>0</v>
      </c>
      <c r="AI17" s="14">
        <f>MAX(0,(md!AI13-md!AH13))</f>
        <v>0</v>
      </c>
      <c r="AJ17" s="14">
        <f>MAX(0,(md!AJ13-md!AI13))</f>
        <v>0</v>
      </c>
      <c r="AK17" s="14">
        <f>MAX(0,(md!AK13-md!AJ13))</f>
        <v>0</v>
      </c>
      <c r="AL17" s="14">
        <f>MAX(0,(md!AL13-md!AK13))</f>
        <v>0</v>
      </c>
      <c r="AM17" s="14">
        <f>MAX(0,(md!AM13-md!AL13))</f>
        <v>0</v>
      </c>
      <c r="AN17" s="14">
        <f>MAX(0,(md!AN13-md!AM13))</f>
        <v>0</v>
      </c>
      <c r="AO17" s="14">
        <f>MAX(0,(md!AO13-md!AN13))</f>
        <v>0</v>
      </c>
      <c r="AP17" s="14">
        <f>MAX(0,(md!AP13-md!AO13))</f>
        <v>0</v>
      </c>
      <c r="AQ17" s="14">
        <f>MAX(0,(md!AQ13-md!AP13))</f>
        <v>0</v>
      </c>
      <c r="AR17" s="14">
        <f>MAX(0,(md!AR13-md!AQ13))</f>
        <v>0</v>
      </c>
      <c r="AS17" s="14">
        <f>MAX(0,(md!AS13-md!AR13))</f>
        <v>0</v>
      </c>
      <c r="AT17" s="14">
        <f>MAX(0,(md!AT13-md!AS13))</f>
        <v>0</v>
      </c>
      <c r="AU17" s="14">
        <f>MAX(0,(md!AU13-md!AT13))</f>
        <v>0</v>
      </c>
      <c r="AV17" s="14">
        <f>MAX(0,(md!AV13-md!AU13))</f>
        <v>0</v>
      </c>
      <c r="AW17" s="14">
        <f>MAX(0,(md!AW13-md!AV13))</f>
        <v>0</v>
      </c>
      <c r="AX17" s="14">
        <f>MAX(0,(md!AX13-md!AW13))</f>
        <v>0</v>
      </c>
      <c r="AY17" s="14">
        <f>MAX(0,(md!AY13-md!AX13))</f>
        <v>0</v>
      </c>
      <c r="AZ17" s="14">
        <f>MAX(0,(md!AZ13-md!AY13))</f>
        <v>0</v>
      </c>
      <c r="BA17" s="14">
        <f>MAX(0,(md!BA13-md!AZ13))</f>
        <v>0</v>
      </c>
      <c r="BB17" s="14">
        <f>MAX(0,(md!BB13-md!BA13))</f>
        <v>0</v>
      </c>
      <c r="BC17" s="14">
        <f>MAX(0,(md!BC13-md!BB13))</f>
        <v>0</v>
      </c>
      <c r="BD17" s="14">
        <f>MAX(0,(md!BD13-md!BC13))</f>
        <v>0</v>
      </c>
      <c r="BE17" s="14">
        <f>MAX(0,(md!BE13-md!BD13))</f>
        <v>0</v>
      </c>
      <c r="BF17" s="14">
        <f>MAX(0,(md!BF13-md!BE13))</f>
        <v>0</v>
      </c>
      <c r="BG17" s="14">
        <f>MAX(0,(md!BG13-md!BF13))</f>
        <v>0</v>
      </c>
      <c r="BH17" s="14">
        <f>MAX(0,(md!BH13-md!BG13))</f>
        <v>0</v>
      </c>
      <c r="BI17" s="14">
        <f>MAX(0,(md!BI13-md!BH13))</f>
        <v>0</v>
      </c>
      <c r="BJ17" s="14">
        <f>MAX(0,(md!BJ13-md!BI13))</f>
        <v>0</v>
      </c>
      <c r="BK17" s="14">
        <f>MAX(0,(md!BK13-md!BJ13))</f>
        <v>0</v>
      </c>
      <c r="BL17" s="14">
        <f>MAX(0,(md!BL13-md!BK13))</f>
        <v>0</v>
      </c>
      <c r="BM17" s="14">
        <f>MAX(0,(md!BM13-md!BL13))</f>
        <v>0</v>
      </c>
      <c r="BN17" s="14">
        <f>MAX(0,(md!BN13-md!BM13))</f>
        <v>0</v>
      </c>
      <c r="BO17" s="14">
        <f>MAX(0,(md!BO13-md!BN13))</f>
        <v>0</v>
      </c>
      <c r="BP17" s="14">
        <f>MAX(0,(md!BP13-md!BO13))</f>
        <v>0</v>
      </c>
      <c r="BQ17" s="14">
        <f>MAX(0,(md!BQ13-md!BP13))</f>
        <v>0</v>
      </c>
    </row>
    <row r="18" spans="1:69" x14ac:dyDescent="0.35">
      <c r="A18" s="1" t="str">
        <f>md!A14</f>
        <v>Cecil</v>
      </c>
      <c r="B18" s="1">
        <f>md!B14</f>
        <v>24015</v>
      </c>
      <c r="C18" s="14">
        <v>0</v>
      </c>
      <c r="D18" s="14">
        <f>MAX(0,(md!D14-md!C14))</f>
        <v>5</v>
      </c>
      <c r="E18" s="14">
        <f>MAX(0,(md!E14-md!D14))</f>
        <v>4</v>
      </c>
      <c r="F18" s="14">
        <f>MAX(0,(md!F14-md!E14))</f>
        <v>0</v>
      </c>
      <c r="G18" s="14">
        <f>MAX(0,(md!G14-md!F14))</f>
        <v>0</v>
      </c>
      <c r="H18" s="14">
        <f>MAX(0,(md!H14-md!G14))</f>
        <v>1</v>
      </c>
      <c r="I18" s="14">
        <f>MAX(0,(md!I14-md!H14))</f>
        <v>2</v>
      </c>
      <c r="J18" s="14">
        <f>MAX(0,(md!J14-md!I14))</f>
        <v>4</v>
      </c>
      <c r="K18" s="14">
        <f>MAX(0,(md!K14-md!J14))</f>
        <v>5</v>
      </c>
      <c r="L18" s="14">
        <f>MAX(0,(md!L14-md!K14))</f>
        <v>8</v>
      </c>
      <c r="M18" s="14">
        <f>MAX(0,(md!M14-md!L14))</f>
        <v>3</v>
      </c>
      <c r="N18" s="14">
        <f>MAX(0,(md!N14-md!M14))</f>
        <v>1</v>
      </c>
      <c r="O18" s="14">
        <f>MAX(0,(md!O14-md!N14))</f>
        <v>4</v>
      </c>
      <c r="P18" s="14">
        <f>MAX(0,(md!P14-md!O14))</f>
        <v>8</v>
      </c>
      <c r="Q18" s="14">
        <f>MAX(0,(md!Q14-md!P14))</f>
        <v>5</v>
      </c>
      <c r="R18" s="14">
        <f>MAX(0,(md!R14-md!Q14))</f>
        <v>10</v>
      </c>
      <c r="S18" s="14">
        <f>MAX(0,(md!S14-md!R14))</f>
        <v>2</v>
      </c>
      <c r="T18" s="14">
        <f>MAX(0,(md!T14-md!S14))</f>
        <v>8</v>
      </c>
      <c r="U18" s="14">
        <f>MAX(0,(md!U14-md!T14))</f>
        <v>9</v>
      </c>
      <c r="V18" s="14">
        <f>MAX(0,(md!V14-md!U14))</f>
        <v>2</v>
      </c>
      <c r="W18" s="14">
        <f>MAX(0,(md!W14-md!V14))</f>
        <v>5</v>
      </c>
      <c r="X18" s="14">
        <f>MAX(0,(md!X14-md!W14))</f>
        <v>11</v>
      </c>
      <c r="Y18" s="14">
        <f>MAX(0,(md!Y14-md!X14))</f>
        <v>26</v>
      </c>
      <c r="Z18" s="14">
        <f>MAX(0,(md!Z14-md!Y14))</f>
        <v>4</v>
      </c>
      <c r="AA18" s="14">
        <f>MAX(0,(md!AA14-md!Z14))</f>
        <v>0</v>
      </c>
      <c r="AB18" s="14">
        <f>MAX(0,(md!AB14-md!AA14))</f>
        <v>0</v>
      </c>
      <c r="AC18" s="14">
        <f>MAX(0,(md!AC14-md!AB14))</f>
        <v>0</v>
      </c>
      <c r="AD18" s="14">
        <f>MAX(0,(md!AD14-md!AC14))</f>
        <v>0</v>
      </c>
      <c r="AE18" s="14">
        <f>MAX(0,(md!AE14-md!AD14))</f>
        <v>0</v>
      </c>
      <c r="AF18" s="14">
        <f>MAX(0,(md!AF14-md!AE14))</f>
        <v>0</v>
      </c>
      <c r="AG18" s="14">
        <f>MAX(0,(md!AG14-md!AF14))</f>
        <v>0</v>
      </c>
      <c r="AH18" s="14">
        <f>MAX(0,(md!AH14-md!AG14))</f>
        <v>0</v>
      </c>
      <c r="AI18" s="14">
        <f>MAX(0,(md!AI14-md!AH14))</f>
        <v>0</v>
      </c>
      <c r="AJ18" s="14">
        <f>MAX(0,(md!AJ14-md!AI14))</f>
        <v>0</v>
      </c>
      <c r="AK18" s="14">
        <f>MAX(0,(md!AK14-md!AJ14))</f>
        <v>0</v>
      </c>
      <c r="AL18" s="14">
        <f>MAX(0,(md!AL14-md!AK14))</f>
        <v>0</v>
      </c>
      <c r="AM18" s="14">
        <f>MAX(0,(md!AM14-md!AL14))</f>
        <v>0</v>
      </c>
      <c r="AN18" s="14">
        <f>MAX(0,(md!AN14-md!AM14))</f>
        <v>0</v>
      </c>
      <c r="AO18" s="14">
        <f>MAX(0,(md!AO14-md!AN14))</f>
        <v>0</v>
      </c>
      <c r="AP18" s="14">
        <f>MAX(0,(md!AP14-md!AO14))</f>
        <v>0</v>
      </c>
      <c r="AQ18" s="14">
        <f>MAX(0,(md!AQ14-md!AP14))</f>
        <v>0</v>
      </c>
      <c r="AR18" s="14">
        <f>MAX(0,(md!AR14-md!AQ14))</f>
        <v>0</v>
      </c>
      <c r="AS18" s="14">
        <f>MAX(0,(md!AS14-md!AR14))</f>
        <v>0</v>
      </c>
      <c r="AT18" s="14">
        <f>MAX(0,(md!AT14-md!AS14))</f>
        <v>0</v>
      </c>
      <c r="AU18" s="14">
        <f>MAX(0,(md!AU14-md!AT14))</f>
        <v>0</v>
      </c>
      <c r="AV18" s="14">
        <f>MAX(0,(md!AV14-md!AU14))</f>
        <v>0</v>
      </c>
      <c r="AW18" s="14">
        <f>MAX(0,(md!AW14-md!AV14))</f>
        <v>0</v>
      </c>
      <c r="AX18" s="14">
        <f>MAX(0,(md!AX14-md!AW14))</f>
        <v>0</v>
      </c>
      <c r="AY18" s="14">
        <f>MAX(0,(md!AY14-md!AX14))</f>
        <v>0</v>
      </c>
      <c r="AZ18" s="14">
        <f>MAX(0,(md!AZ14-md!AY14))</f>
        <v>0</v>
      </c>
      <c r="BA18" s="14">
        <f>MAX(0,(md!BA14-md!AZ14))</f>
        <v>0</v>
      </c>
      <c r="BB18" s="14">
        <f>MAX(0,(md!BB14-md!BA14))</f>
        <v>0</v>
      </c>
      <c r="BC18" s="14">
        <f>MAX(0,(md!BC14-md!BB14))</f>
        <v>0</v>
      </c>
      <c r="BD18" s="14">
        <f>MAX(0,(md!BD14-md!BC14))</f>
        <v>0</v>
      </c>
      <c r="BE18" s="14">
        <f>MAX(0,(md!BE14-md!BD14))</f>
        <v>0</v>
      </c>
      <c r="BF18" s="14">
        <f>MAX(0,(md!BF14-md!BE14))</f>
        <v>0</v>
      </c>
      <c r="BG18" s="14">
        <f>MAX(0,(md!BG14-md!BF14))</f>
        <v>0</v>
      </c>
      <c r="BH18" s="14">
        <f>MAX(0,(md!BH14-md!BG14))</f>
        <v>0</v>
      </c>
      <c r="BI18" s="14">
        <f>MAX(0,(md!BI14-md!BH14))</f>
        <v>0</v>
      </c>
      <c r="BJ18" s="14">
        <f>MAX(0,(md!BJ14-md!BI14))</f>
        <v>0</v>
      </c>
      <c r="BK18" s="14">
        <f>MAX(0,(md!BK14-md!BJ14))</f>
        <v>0</v>
      </c>
      <c r="BL18" s="14">
        <f>MAX(0,(md!BL14-md!BK14))</f>
        <v>0</v>
      </c>
      <c r="BM18" s="14">
        <f>MAX(0,(md!BM14-md!BL14))</f>
        <v>0</v>
      </c>
      <c r="BN18" s="14">
        <f>MAX(0,(md!BN14-md!BM14))</f>
        <v>0</v>
      </c>
      <c r="BO18" s="14">
        <f>MAX(0,(md!BO14-md!BN14))</f>
        <v>0</v>
      </c>
      <c r="BP18" s="14">
        <f>MAX(0,(md!BP14-md!BO14))</f>
        <v>0</v>
      </c>
      <c r="BQ18" s="14">
        <f>MAX(0,(md!BQ14-md!BP14))</f>
        <v>0</v>
      </c>
    </row>
    <row r="19" spans="1:69" x14ac:dyDescent="0.35">
      <c r="A19" s="1" t="str">
        <f>md!A15</f>
        <v>Charles</v>
      </c>
      <c r="B19" s="1">
        <f>md!B15</f>
        <v>24017</v>
      </c>
      <c r="C19" s="14">
        <v>0</v>
      </c>
      <c r="D19" s="14">
        <f>MAX(0,(md!D15-md!C15))</f>
        <v>7</v>
      </c>
      <c r="E19" s="14">
        <f>MAX(0,(md!E15-md!D15))</f>
        <v>4</v>
      </c>
      <c r="F19" s="14">
        <f>MAX(0,(md!F15-md!E15))</f>
        <v>7</v>
      </c>
      <c r="G19" s="14">
        <f>MAX(0,(md!G15-md!F15))</f>
        <v>5</v>
      </c>
      <c r="H19" s="14">
        <f>MAX(0,(md!H15-md!G15))</f>
        <v>7</v>
      </c>
      <c r="I19" s="14">
        <f>MAX(0,(md!I15-md!H15))</f>
        <v>16</v>
      </c>
      <c r="J19" s="14">
        <f>MAX(0,(md!J15-md!I15))</f>
        <v>13</v>
      </c>
      <c r="K19" s="14">
        <f>MAX(0,(md!K15-md!J15))</f>
        <v>21</v>
      </c>
      <c r="L19" s="14">
        <f>MAX(0,(md!L15-md!K15))</f>
        <v>5</v>
      </c>
      <c r="M19" s="14">
        <f>MAX(0,(md!M15-md!L15))</f>
        <v>16</v>
      </c>
      <c r="N19" s="14">
        <f>MAX(0,(md!N15-md!M15))</f>
        <v>18</v>
      </c>
      <c r="O19" s="14">
        <f>MAX(0,(md!O15-md!N15))</f>
        <v>7</v>
      </c>
      <c r="P19" s="14">
        <f>MAX(0,(md!P15-md!O15))</f>
        <v>28</v>
      </c>
      <c r="Q19" s="14">
        <f>MAX(0,(md!Q15-md!P15))</f>
        <v>16</v>
      </c>
      <c r="R19" s="14">
        <f>MAX(0,(md!R15-md!Q15))</f>
        <v>40</v>
      </c>
      <c r="S19" s="14">
        <f>MAX(0,(md!S15-md!R15))</f>
        <v>15</v>
      </c>
      <c r="T19" s="14">
        <f>MAX(0,(md!T15-md!S15))</f>
        <v>18</v>
      </c>
      <c r="U19" s="14">
        <f>MAX(0,(md!U15-md!T15))</f>
        <v>21</v>
      </c>
      <c r="V19" s="14">
        <f>MAX(0,(md!V15-md!U15))</f>
        <v>18</v>
      </c>
      <c r="W19" s="14">
        <f>MAX(0,(md!W15-md!V15))</f>
        <v>18</v>
      </c>
      <c r="X19" s="14">
        <f>MAX(0,(md!X15-md!W15))</f>
        <v>17</v>
      </c>
      <c r="Y19" s="14">
        <f>MAX(0,(md!Y15-md!X15))</f>
        <v>10</v>
      </c>
      <c r="Z19" s="14">
        <f>MAX(0,(md!Z15-md!Y15))</f>
        <v>10</v>
      </c>
      <c r="AA19" s="14">
        <f>MAX(0,(md!AA15-md!Z15))</f>
        <v>23</v>
      </c>
      <c r="AB19" s="14">
        <f>MAX(0,(md!AB15-md!AA15))</f>
        <v>0</v>
      </c>
      <c r="AC19" s="14">
        <f>MAX(0,(md!AC15-md!AB15))</f>
        <v>0</v>
      </c>
      <c r="AD19" s="14">
        <f>MAX(0,(md!AD15-md!AC15))</f>
        <v>0</v>
      </c>
      <c r="AE19" s="14">
        <f>MAX(0,(md!AE15-md!AD15))</f>
        <v>0</v>
      </c>
      <c r="AF19" s="14">
        <f>MAX(0,(md!AF15-md!AE15))</f>
        <v>0</v>
      </c>
      <c r="AG19" s="14">
        <f>MAX(0,(md!AG15-md!AF15))</f>
        <v>0</v>
      </c>
      <c r="AH19" s="14">
        <f>MAX(0,(md!AH15-md!AG15))</f>
        <v>0</v>
      </c>
      <c r="AI19" s="14">
        <f>MAX(0,(md!AI15-md!AH15))</f>
        <v>0</v>
      </c>
      <c r="AJ19" s="14">
        <f>MAX(0,(md!AJ15-md!AI15))</f>
        <v>0</v>
      </c>
      <c r="AK19" s="14">
        <f>MAX(0,(md!AK15-md!AJ15))</f>
        <v>0</v>
      </c>
      <c r="AL19" s="14">
        <f>MAX(0,(md!AL15-md!AK15))</f>
        <v>0</v>
      </c>
      <c r="AM19" s="14">
        <f>MAX(0,(md!AM15-md!AL15))</f>
        <v>0</v>
      </c>
      <c r="AN19" s="14">
        <f>MAX(0,(md!AN15-md!AM15))</f>
        <v>0</v>
      </c>
      <c r="AO19" s="14">
        <f>MAX(0,(md!AO15-md!AN15))</f>
        <v>0</v>
      </c>
      <c r="AP19" s="14">
        <f>MAX(0,(md!AP15-md!AO15))</f>
        <v>0</v>
      </c>
      <c r="AQ19" s="14">
        <f>MAX(0,(md!AQ15-md!AP15))</f>
        <v>0</v>
      </c>
      <c r="AR19" s="14">
        <f>MAX(0,(md!AR15-md!AQ15))</f>
        <v>0</v>
      </c>
      <c r="AS19" s="14">
        <f>MAX(0,(md!AS15-md!AR15))</f>
        <v>0</v>
      </c>
      <c r="AT19" s="14">
        <f>MAX(0,(md!AT15-md!AS15))</f>
        <v>0</v>
      </c>
      <c r="AU19" s="14">
        <f>MAX(0,(md!AU15-md!AT15))</f>
        <v>0</v>
      </c>
      <c r="AV19" s="14">
        <f>MAX(0,(md!AV15-md!AU15))</f>
        <v>0</v>
      </c>
      <c r="AW19" s="14">
        <f>MAX(0,(md!AW15-md!AV15))</f>
        <v>0</v>
      </c>
      <c r="AX19" s="14">
        <f>MAX(0,(md!AX15-md!AW15))</f>
        <v>0</v>
      </c>
      <c r="AY19" s="14">
        <f>MAX(0,(md!AY15-md!AX15))</f>
        <v>0</v>
      </c>
      <c r="AZ19" s="14">
        <f>MAX(0,(md!AZ15-md!AY15))</f>
        <v>0</v>
      </c>
      <c r="BA19" s="14">
        <f>MAX(0,(md!BA15-md!AZ15))</f>
        <v>0</v>
      </c>
      <c r="BB19" s="14">
        <f>MAX(0,(md!BB15-md!BA15))</f>
        <v>0</v>
      </c>
      <c r="BC19" s="14">
        <f>MAX(0,(md!BC15-md!BB15))</f>
        <v>0</v>
      </c>
      <c r="BD19" s="14">
        <f>MAX(0,(md!BD15-md!BC15))</f>
        <v>0</v>
      </c>
      <c r="BE19" s="14">
        <f>MAX(0,(md!BE15-md!BD15))</f>
        <v>0</v>
      </c>
      <c r="BF19" s="14">
        <f>MAX(0,(md!BF15-md!BE15))</f>
        <v>0</v>
      </c>
      <c r="BG19" s="14">
        <f>MAX(0,(md!BG15-md!BF15))</f>
        <v>0</v>
      </c>
      <c r="BH19" s="14">
        <f>MAX(0,(md!BH15-md!BG15))</f>
        <v>0</v>
      </c>
      <c r="BI19" s="14">
        <f>MAX(0,(md!BI15-md!BH15))</f>
        <v>0</v>
      </c>
      <c r="BJ19" s="14">
        <f>MAX(0,(md!BJ15-md!BI15))</f>
        <v>0</v>
      </c>
      <c r="BK19" s="14">
        <f>MAX(0,(md!BK15-md!BJ15))</f>
        <v>0</v>
      </c>
      <c r="BL19" s="14">
        <f>MAX(0,(md!BL15-md!BK15))</f>
        <v>0</v>
      </c>
      <c r="BM19" s="14">
        <f>MAX(0,(md!BM15-md!BL15))</f>
        <v>0</v>
      </c>
      <c r="BN19" s="14">
        <f>MAX(0,(md!BN15-md!BM15))</f>
        <v>0</v>
      </c>
      <c r="BO19" s="14">
        <f>MAX(0,(md!BO15-md!BN15))</f>
        <v>0</v>
      </c>
      <c r="BP19" s="14">
        <f>MAX(0,(md!BP15-md!BO15))</f>
        <v>0</v>
      </c>
      <c r="BQ19" s="14">
        <f>MAX(0,(md!BQ15-md!BP15))</f>
        <v>0</v>
      </c>
    </row>
    <row r="20" spans="1:69" s="10" customFormat="1" x14ac:dyDescent="0.35">
      <c r="A20" s="1" t="str">
        <f>md!A16</f>
        <v>Dorchester</v>
      </c>
      <c r="B20" s="1">
        <f>md!B16</f>
        <v>24019</v>
      </c>
      <c r="C20" s="14">
        <v>0</v>
      </c>
      <c r="D20" s="14">
        <f>MAX(0,(md!D16-md!C16))</f>
        <v>0</v>
      </c>
      <c r="E20" s="14">
        <f>MAX(0,(md!E16-md!D16))</f>
        <v>0</v>
      </c>
      <c r="F20" s="14">
        <f>MAX(0,(md!F16-md!E16))</f>
        <v>0</v>
      </c>
      <c r="G20" s="14">
        <f>MAX(0,(md!G16-md!F16))</f>
        <v>0</v>
      </c>
      <c r="H20" s="14">
        <f>MAX(0,(md!H16-md!G16))</f>
        <v>0</v>
      </c>
      <c r="I20" s="14">
        <f>MAX(0,(md!I16-md!H16))</f>
        <v>1</v>
      </c>
      <c r="J20" s="14">
        <f>MAX(0,(md!J16-md!I16))</f>
        <v>0</v>
      </c>
      <c r="K20" s="14">
        <f>MAX(0,(md!K16-md!J16))</f>
        <v>0</v>
      </c>
      <c r="L20" s="14">
        <f>MAX(0,(md!L16-md!K16))</f>
        <v>0</v>
      </c>
      <c r="M20" s="14">
        <f>MAX(0,(md!M16-md!L16))</f>
        <v>0</v>
      </c>
      <c r="N20" s="14">
        <f>MAX(0,(md!N16-md!M16))</f>
        <v>0</v>
      </c>
      <c r="O20" s="14">
        <f>MAX(0,(md!O16-md!N16))</f>
        <v>2</v>
      </c>
      <c r="P20" s="14">
        <f>MAX(0,(md!P16-md!O16))</f>
        <v>1</v>
      </c>
      <c r="Q20" s="14">
        <f>MAX(0,(md!Q16-md!P16))</f>
        <v>3</v>
      </c>
      <c r="R20" s="14">
        <f>MAX(0,(md!R16-md!Q16))</f>
        <v>0</v>
      </c>
      <c r="S20" s="14">
        <f>MAX(0,(md!S16-md!R16))</f>
        <v>1</v>
      </c>
      <c r="T20" s="14">
        <f>MAX(0,(md!T16-md!S16))</f>
        <v>1</v>
      </c>
      <c r="U20" s="14">
        <f>MAX(0,(md!U16-md!T16))</f>
        <v>3</v>
      </c>
      <c r="V20" s="14">
        <f>MAX(0,(md!V16-md!U16))</f>
        <v>2</v>
      </c>
      <c r="W20" s="14">
        <f>MAX(0,(md!W16-md!V16))</f>
        <v>2</v>
      </c>
      <c r="X20" s="14">
        <f>MAX(0,(md!X16-md!W16))</f>
        <v>2</v>
      </c>
      <c r="Y20" s="14">
        <f>MAX(0,(md!Y16-md!X16))</f>
        <v>2</v>
      </c>
      <c r="Z20" s="14">
        <f>MAX(0,(md!Z16-md!Y16))</f>
        <v>0</v>
      </c>
      <c r="AA20" s="14">
        <f>MAX(0,(md!AA16-md!Z16))</f>
        <v>1</v>
      </c>
      <c r="AB20" s="14">
        <f>MAX(0,(md!AB16-md!AA16))</f>
        <v>0</v>
      </c>
      <c r="AC20" s="14">
        <f>MAX(0,(md!AC16-md!AB16))</f>
        <v>0</v>
      </c>
      <c r="AD20" s="14">
        <f>MAX(0,(md!AD16-md!AC16))</f>
        <v>0</v>
      </c>
      <c r="AE20" s="14">
        <f>MAX(0,(md!AE16-md!AD16))</f>
        <v>0</v>
      </c>
      <c r="AF20" s="14">
        <f>MAX(0,(md!AF16-md!AE16))</f>
        <v>0</v>
      </c>
      <c r="AG20" s="14">
        <f>MAX(0,(md!AG16-md!AF16))</f>
        <v>0</v>
      </c>
      <c r="AH20" s="14">
        <f>MAX(0,(md!AH16-md!AG16))</f>
        <v>0</v>
      </c>
      <c r="AI20" s="14">
        <f>MAX(0,(md!AI16-md!AH16))</f>
        <v>0</v>
      </c>
      <c r="AJ20" s="14">
        <f>MAX(0,(md!AJ16-md!AI16))</f>
        <v>0</v>
      </c>
      <c r="AK20" s="14">
        <f>MAX(0,(md!AK16-md!AJ16))</f>
        <v>0</v>
      </c>
      <c r="AL20" s="14">
        <f>MAX(0,(md!AL16-md!AK16))</f>
        <v>0</v>
      </c>
      <c r="AM20" s="14">
        <f>MAX(0,(md!AM16-md!AL16))</f>
        <v>0</v>
      </c>
      <c r="AN20" s="14">
        <f>MAX(0,(md!AN16-md!AM16))</f>
        <v>0</v>
      </c>
      <c r="AO20" s="14">
        <f>MAX(0,(md!AO16-md!AN16))</f>
        <v>0</v>
      </c>
      <c r="AP20" s="14">
        <f>MAX(0,(md!AP16-md!AO16))</f>
        <v>0</v>
      </c>
      <c r="AQ20" s="14">
        <f>MAX(0,(md!AQ16-md!AP16))</f>
        <v>0</v>
      </c>
      <c r="AR20" s="14">
        <f>MAX(0,(md!AR16-md!AQ16))</f>
        <v>0</v>
      </c>
      <c r="AS20" s="14">
        <f>MAX(0,(md!AS16-md!AR16))</f>
        <v>0</v>
      </c>
      <c r="AT20" s="14">
        <f>MAX(0,(md!AT16-md!AS16))</f>
        <v>0</v>
      </c>
      <c r="AU20" s="14">
        <f>MAX(0,(md!AU16-md!AT16))</f>
        <v>0</v>
      </c>
      <c r="AV20" s="14">
        <f>MAX(0,(md!AV16-md!AU16))</f>
        <v>0</v>
      </c>
      <c r="AW20" s="14">
        <f>MAX(0,(md!AW16-md!AV16))</f>
        <v>0</v>
      </c>
      <c r="AX20" s="14">
        <f>MAX(0,(md!AX16-md!AW16))</f>
        <v>0</v>
      </c>
      <c r="AY20" s="14">
        <f>MAX(0,(md!AY16-md!AX16))</f>
        <v>0</v>
      </c>
      <c r="AZ20" s="14">
        <f>MAX(0,(md!AZ16-md!AY16))</f>
        <v>0</v>
      </c>
      <c r="BA20" s="14">
        <f>MAX(0,(md!BA16-md!AZ16))</f>
        <v>0</v>
      </c>
      <c r="BB20" s="14">
        <f>MAX(0,(md!BB16-md!BA16))</f>
        <v>0</v>
      </c>
      <c r="BC20" s="14">
        <f>MAX(0,(md!BC16-md!BB16))</f>
        <v>0</v>
      </c>
      <c r="BD20" s="14">
        <f>MAX(0,(md!BD16-md!BC16))</f>
        <v>0</v>
      </c>
      <c r="BE20" s="14">
        <f>MAX(0,(md!BE16-md!BD16))</f>
        <v>0</v>
      </c>
      <c r="BF20" s="14">
        <f>MAX(0,(md!BF16-md!BE16))</f>
        <v>0</v>
      </c>
      <c r="BG20" s="14">
        <f>MAX(0,(md!BG16-md!BF16))</f>
        <v>0</v>
      </c>
      <c r="BH20" s="14">
        <f>MAX(0,(md!BH16-md!BG16))</f>
        <v>0</v>
      </c>
      <c r="BI20" s="14">
        <f>MAX(0,(md!BI16-md!BH16))</f>
        <v>0</v>
      </c>
      <c r="BJ20" s="14">
        <f>MAX(0,(md!BJ16-md!BI16))</f>
        <v>0</v>
      </c>
      <c r="BK20" s="14">
        <f>MAX(0,(md!BK16-md!BJ16))</f>
        <v>0</v>
      </c>
      <c r="BL20" s="14">
        <f>MAX(0,(md!BL16-md!BK16))</f>
        <v>0</v>
      </c>
      <c r="BM20" s="14">
        <f>MAX(0,(md!BM16-md!BL16))</f>
        <v>0</v>
      </c>
      <c r="BN20" s="14">
        <f>MAX(0,(md!BN16-md!BM16))</f>
        <v>0</v>
      </c>
      <c r="BO20" s="14">
        <f>MAX(0,(md!BO16-md!BN16))</f>
        <v>0</v>
      </c>
      <c r="BP20" s="14">
        <f>MAX(0,(md!BP16-md!BO16))</f>
        <v>0</v>
      </c>
      <c r="BQ20" s="14">
        <f>MAX(0,(md!BQ16-md!BP16))</f>
        <v>0</v>
      </c>
    </row>
    <row r="21" spans="1:69" x14ac:dyDescent="0.35">
      <c r="A21" s="1" t="str">
        <f>md!A17</f>
        <v>Frederick</v>
      </c>
      <c r="B21" s="1">
        <f>md!B17</f>
        <v>24021</v>
      </c>
      <c r="C21" s="14">
        <v>0</v>
      </c>
      <c r="D21" s="14">
        <f>MAX(0,(md!D17-md!C17))</f>
        <v>1</v>
      </c>
      <c r="E21" s="14">
        <f>MAX(0,(md!E17-md!D17))</f>
        <v>7</v>
      </c>
      <c r="F21" s="14">
        <f>MAX(0,(md!F17-md!E17))</f>
        <v>2</v>
      </c>
      <c r="G21" s="14">
        <f>MAX(0,(md!G17-md!F17))</f>
        <v>2</v>
      </c>
      <c r="H21" s="14">
        <f>MAX(0,(md!H17-md!G17))</f>
        <v>7</v>
      </c>
      <c r="I21" s="14">
        <f>MAX(0,(md!I17-md!H17))</f>
        <v>2</v>
      </c>
      <c r="J21" s="14">
        <f>MAX(0,(md!J17-md!I17))</f>
        <v>10</v>
      </c>
      <c r="K21" s="14">
        <f>MAX(0,(md!K17-md!J17))</f>
        <v>9</v>
      </c>
      <c r="L21" s="14">
        <f>MAX(0,(md!L17-md!K17))</f>
        <v>19</v>
      </c>
      <c r="M21" s="14">
        <f>MAX(0,(md!M17-md!L17))</f>
        <v>39</v>
      </c>
      <c r="N21" s="14">
        <f>MAX(0,(md!N17-md!M17))</f>
        <v>26</v>
      </c>
      <c r="O21" s="14">
        <f>MAX(0,(md!O17-md!N17))</f>
        <v>13</v>
      </c>
      <c r="P21" s="14">
        <f>MAX(0,(md!P17-md!O17))</f>
        <v>48</v>
      </c>
      <c r="Q21" s="14">
        <f>MAX(0,(md!Q17-md!P17))</f>
        <v>34</v>
      </c>
      <c r="R21" s="14">
        <f>MAX(0,(md!R17-md!Q17))</f>
        <v>56</v>
      </c>
      <c r="S21" s="14">
        <f>MAX(0,(md!S17-md!R17))</f>
        <v>52</v>
      </c>
      <c r="T21" s="14">
        <f>MAX(0,(md!T17-md!S17))</f>
        <v>27</v>
      </c>
      <c r="U21" s="14">
        <f>MAX(0,(md!U17-md!T17))</f>
        <v>49</v>
      </c>
      <c r="V21" s="14">
        <f>MAX(0,(md!V17-md!U17))</f>
        <v>24</v>
      </c>
      <c r="W21" s="14">
        <f>MAX(0,(md!W17-md!V17))</f>
        <v>1</v>
      </c>
      <c r="X21" s="14">
        <f>MAX(0,(md!X17-md!W17))</f>
        <v>55</v>
      </c>
      <c r="Y21" s="14">
        <f>MAX(0,(md!Y17-md!X17))</f>
        <v>28</v>
      </c>
      <c r="Z21" s="14">
        <f>MAX(0,(md!Z17-md!Y17))</f>
        <v>32</v>
      </c>
      <c r="AA21" s="14">
        <f>MAX(0,(md!AA17-md!Z17))</f>
        <v>34</v>
      </c>
      <c r="AB21" s="14">
        <f>MAX(0,(md!AB17-md!AA17))</f>
        <v>0</v>
      </c>
      <c r="AC21" s="14">
        <f>MAX(0,(md!AC17-md!AB17))</f>
        <v>0</v>
      </c>
      <c r="AD21" s="14">
        <f>MAX(0,(md!AD17-md!AC17))</f>
        <v>0</v>
      </c>
      <c r="AE21" s="14">
        <f>MAX(0,(md!AE17-md!AD17))</f>
        <v>0</v>
      </c>
      <c r="AF21" s="14">
        <f>MAX(0,(md!AF17-md!AE17))</f>
        <v>0</v>
      </c>
      <c r="AG21" s="14">
        <f>MAX(0,(md!AG17-md!AF17))</f>
        <v>0</v>
      </c>
      <c r="AH21" s="14">
        <f>MAX(0,(md!AH17-md!AG17))</f>
        <v>0</v>
      </c>
      <c r="AI21" s="14">
        <f>MAX(0,(md!AI17-md!AH17))</f>
        <v>0</v>
      </c>
      <c r="AJ21" s="14">
        <f>MAX(0,(md!AJ17-md!AI17))</f>
        <v>0</v>
      </c>
      <c r="AK21" s="14">
        <f>MAX(0,(md!AK17-md!AJ17))</f>
        <v>0</v>
      </c>
      <c r="AL21" s="14">
        <f>MAX(0,(md!AL17-md!AK17))</f>
        <v>0</v>
      </c>
      <c r="AM21" s="14">
        <f>MAX(0,(md!AM17-md!AL17))</f>
        <v>0</v>
      </c>
      <c r="AN21" s="14">
        <f>MAX(0,(md!AN17-md!AM17))</f>
        <v>0</v>
      </c>
      <c r="AO21" s="14">
        <f>MAX(0,(md!AO17-md!AN17))</f>
        <v>0</v>
      </c>
      <c r="AP21" s="14">
        <f>MAX(0,(md!AP17-md!AO17))</f>
        <v>0</v>
      </c>
      <c r="AQ21" s="14">
        <f>MAX(0,(md!AQ17-md!AP17))</f>
        <v>0</v>
      </c>
      <c r="AR21" s="14">
        <f>MAX(0,(md!AR17-md!AQ17))</f>
        <v>0</v>
      </c>
      <c r="AS21" s="14">
        <f>MAX(0,(md!AS17-md!AR17))</f>
        <v>0</v>
      </c>
      <c r="AT21" s="14">
        <f>MAX(0,(md!AT17-md!AS17))</f>
        <v>0</v>
      </c>
      <c r="AU21" s="14">
        <f>MAX(0,(md!AU17-md!AT17))</f>
        <v>0</v>
      </c>
      <c r="AV21" s="14">
        <f>MAX(0,(md!AV17-md!AU17))</f>
        <v>0</v>
      </c>
      <c r="AW21" s="14">
        <f>MAX(0,(md!AW17-md!AV17))</f>
        <v>0</v>
      </c>
      <c r="AX21" s="14">
        <f>MAX(0,(md!AX17-md!AW17))</f>
        <v>0</v>
      </c>
      <c r="AY21" s="14">
        <f>MAX(0,(md!AY17-md!AX17))</f>
        <v>0</v>
      </c>
      <c r="AZ21" s="14">
        <f>MAX(0,(md!AZ17-md!AY17))</f>
        <v>0</v>
      </c>
      <c r="BA21" s="14">
        <f>MAX(0,(md!BA17-md!AZ17))</f>
        <v>0</v>
      </c>
      <c r="BB21" s="14">
        <f>MAX(0,(md!BB17-md!BA17))</f>
        <v>0</v>
      </c>
      <c r="BC21" s="14">
        <f>MAX(0,(md!BC17-md!BB17))</f>
        <v>0</v>
      </c>
      <c r="BD21" s="14">
        <f>MAX(0,(md!BD17-md!BC17))</f>
        <v>0</v>
      </c>
      <c r="BE21" s="14">
        <f>MAX(0,(md!BE17-md!BD17))</f>
        <v>0</v>
      </c>
      <c r="BF21" s="14">
        <f>MAX(0,(md!BF17-md!BE17))</f>
        <v>0</v>
      </c>
      <c r="BG21" s="14">
        <f>MAX(0,(md!BG17-md!BF17))</f>
        <v>0</v>
      </c>
      <c r="BH21" s="14">
        <f>MAX(0,(md!BH17-md!BG17))</f>
        <v>0</v>
      </c>
      <c r="BI21" s="14">
        <f>MAX(0,(md!BI17-md!BH17))</f>
        <v>0</v>
      </c>
      <c r="BJ21" s="14">
        <f>MAX(0,(md!BJ17-md!BI17))</f>
        <v>0</v>
      </c>
      <c r="BK21" s="14">
        <f>MAX(0,(md!BK17-md!BJ17))</f>
        <v>0</v>
      </c>
      <c r="BL21" s="14">
        <f>MAX(0,(md!BL17-md!BK17))</f>
        <v>0</v>
      </c>
      <c r="BM21" s="14">
        <f>MAX(0,(md!BM17-md!BL17))</f>
        <v>0</v>
      </c>
      <c r="BN21" s="14">
        <f>MAX(0,(md!BN17-md!BM17))</f>
        <v>0</v>
      </c>
      <c r="BO21" s="14">
        <f>MAX(0,(md!BO17-md!BN17))</f>
        <v>0</v>
      </c>
      <c r="BP21" s="14">
        <f>MAX(0,(md!BP17-md!BO17))</f>
        <v>0</v>
      </c>
      <c r="BQ21" s="14">
        <f>MAX(0,(md!BQ17-md!BP17))</f>
        <v>0</v>
      </c>
    </row>
    <row r="22" spans="1:69" x14ac:dyDescent="0.35">
      <c r="A22" s="1" t="str">
        <f>md!A18</f>
        <v>Garrett</v>
      </c>
      <c r="B22" s="1">
        <f>md!B18</f>
        <v>24023</v>
      </c>
      <c r="C22" s="14">
        <v>0</v>
      </c>
      <c r="D22" s="14">
        <f>MAX(0,(md!D18-md!C18))</f>
        <v>0</v>
      </c>
      <c r="E22" s="14">
        <f>MAX(0,(md!E18-md!D18))</f>
        <v>0</v>
      </c>
      <c r="F22" s="14">
        <f>MAX(0,(md!F18-md!E18))</f>
        <v>0</v>
      </c>
      <c r="G22" s="14">
        <f>MAX(0,(md!G18-md!F18))</f>
        <v>0</v>
      </c>
      <c r="H22" s="14">
        <f>MAX(0,(md!H18-md!G18))</f>
        <v>0</v>
      </c>
      <c r="I22" s="14">
        <f>MAX(0,(md!I18-md!H18))</f>
        <v>0</v>
      </c>
      <c r="J22" s="14">
        <f>MAX(0,(md!J18-md!I18))</f>
        <v>0</v>
      </c>
      <c r="K22" s="14">
        <f>MAX(0,(md!K18-md!J18))</f>
        <v>0</v>
      </c>
      <c r="L22" s="14">
        <f>MAX(0,(md!L18-md!K18))</f>
        <v>0</v>
      </c>
      <c r="M22" s="14">
        <f>MAX(0,(md!M18-md!L18))</f>
        <v>0</v>
      </c>
      <c r="N22" s="14">
        <f>MAX(0,(md!N18-md!M18))</f>
        <v>0</v>
      </c>
      <c r="O22" s="14">
        <f>MAX(0,(md!O18-md!N18))</f>
        <v>0</v>
      </c>
      <c r="P22" s="14">
        <f>MAX(0,(md!P18-md!O18))</f>
        <v>2</v>
      </c>
      <c r="Q22" s="14">
        <f>MAX(0,(md!Q18-md!P18))</f>
        <v>0</v>
      </c>
      <c r="R22" s="14">
        <f>MAX(0,(md!R18-md!Q18))</f>
        <v>0</v>
      </c>
      <c r="S22" s="14">
        <f>MAX(0,(md!S18-md!R18))</f>
        <v>0</v>
      </c>
      <c r="T22" s="14">
        <f>MAX(0,(md!T18-md!S18))</f>
        <v>0</v>
      </c>
      <c r="U22" s="14">
        <f>MAX(0,(md!U18-md!T18))</f>
        <v>0</v>
      </c>
      <c r="V22" s="14">
        <f>MAX(0,(md!V18-md!U18))</f>
        <v>0</v>
      </c>
      <c r="W22" s="14">
        <f>MAX(0,(md!W18-md!V18))</f>
        <v>0</v>
      </c>
      <c r="X22" s="14">
        <f>MAX(0,(md!X18-md!W18))</f>
        <v>0</v>
      </c>
      <c r="Y22" s="14">
        <f>MAX(0,(md!Y18-md!X18))</f>
        <v>0</v>
      </c>
      <c r="Z22" s="14">
        <f>MAX(0,(md!Z18-md!Y18))</f>
        <v>0</v>
      </c>
      <c r="AA22" s="14">
        <f>MAX(0,(md!AA18-md!Z18))</f>
        <v>0</v>
      </c>
      <c r="AB22" s="14">
        <f>MAX(0,(md!AB18-md!AA18))</f>
        <v>0</v>
      </c>
      <c r="AC22" s="14">
        <f>MAX(0,(md!AC18-md!AB18))</f>
        <v>0</v>
      </c>
      <c r="AD22" s="14">
        <f>MAX(0,(md!AD18-md!AC18))</f>
        <v>0</v>
      </c>
      <c r="AE22" s="14">
        <f>MAX(0,(md!AE18-md!AD18))</f>
        <v>0</v>
      </c>
      <c r="AF22" s="14">
        <f>MAX(0,(md!AF18-md!AE18))</f>
        <v>0</v>
      </c>
      <c r="AG22" s="14">
        <f>MAX(0,(md!AG18-md!AF18))</f>
        <v>0</v>
      </c>
      <c r="AH22" s="14">
        <f>MAX(0,(md!AH18-md!AG18))</f>
        <v>0</v>
      </c>
      <c r="AI22" s="14">
        <f>MAX(0,(md!AI18-md!AH18))</f>
        <v>0</v>
      </c>
      <c r="AJ22" s="14">
        <f>MAX(0,(md!AJ18-md!AI18))</f>
        <v>0</v>
      </c>
      <c r="AK22" s="14">
        <f>MAX(0,(md!AK18-md!AJ18))</f>
        <v>0</v>
      </c>
      <c r="AL22" s="14">
        <f>MAX(0,(md!AL18-md!AK18))</f>
        <v>0</v>
      </c>
      <c r="AM22" s="14">
        <f>MAX(0,(md!AM18-md!AL18))</f>
        <v>0</v>
      </c>
      <c r="AN22" s="14">
        <f>MAX(0,(md!AN18-md!AM18))</f>
        <v>0</v>
      </c>
      <c r="AO22" s="14">
        <f>MAX(0,(md!AO18-md!AN18))</f>
        <v>0</v>
      </c>
      <c r="AP22" s="14">
        <f>MAX(0,(md!AP18-md!AO18))</f>
        <v>0</v>
      </c>
      <c r="AQ22" s="14">
        <f>MAX(0,(md!AQ18-md!AP18))</f>
        <v>0</v>
      </c>
      <c r="AR22" s="14">
        <f>MAX(0,(md!AR18-md!AQ18))</f>
        <v>0</v>
      </c>
      <c r="AS22" s="14">
        <f>MAX(0,(md!AS18-md!AR18))</f>
        <v>0</v>
      </c>
      <c r="AT22" s="14">
        <f>MAX(0,(md!AT18-md!AS18))</f>
        <v>0</v>
      </c>
      <c r="AU22" s="14">
        <f>MAX(0,(md!AU18-md!AT18))</f>
        <v>0</v>
      </c>
      <c r="AV22" s="14">
        <f>MAX(0,(md!AV18-md!AU18))</f>
        <v>0</v>
      </c>
      <c r="AW22" s="14">
        <f>MAX(0,(md!AW18-md!AV18))</f>
        <v>0</v>
      </c>
      <c r="AX22" s="14">
        <f>MAX(0,(md!AX18-md!AW18))</f>
        <v>0</v>
      </c>
      <c r="AY22" s="14">
        <f>MAX(0,(md!AY18-md!AX18))</f>
        <v>0</v>
      </c>
      <c r="AZ22" s="14">
        <f>MAX(0,(md!AZ18-md!AY18))</f>
        <v>0</v>
      </c>
      <c r="BA22" s="14">
        <f>MAX(0,(md!BA18-md!AZ18))</f>
        <v>0</v>
      </c>
      <c r="BB22" s="14">
        <f>MAX(0,(md!BB18-md!BA18))</f>
        <v>0</v>
      </c>
      <c r="BC22" s="14">
        <f>MAX(0,(md!BC18-md!BB18))</f>
        <v>0</v>
      </c>
      <c r="BD22" s="14">
        <f>MAX(0,(md!BD18-md!BC18))</f>
        <v>0</v>
      </c>
      <c r="BE22" s="14">
        <f>MAX(0,(md!BE18-md!BD18))</f>
        <v>0</v>
      </c>
      <c r="BF22" s="14">
        <f>MAX(0,(md!BF18-md!BE18))</f>
        <v>0</v>
      </c>
      <c r="BG22" s="14">
        <f>MAX(0,(md!BG18-md!BF18))</f>
        <v>0</v>
      </c>
      <c r="BH22" s="14">
        <f>MAX(0,(md!BH18-md!BG18))</f>
        <v>0</v>
      </c>
      <c r="BI22" s="14">
        <f>MAX(0,(md!BI18-md!BH18))</f>
        <v>0</v>
      </c>
      <c r="BJ22" s="14">
        <f>MAX(0,(md!BJ18-md!BI18))</f>
        <v>0</v>
      </c>
      <c r="BK22" s="14">
        <f>MAX(0,(md!BK18-md!BJ18))</f>
        <v>0</v>
      </c>
      <c r="BL22" s="14">
        <f>MAX(0,(md!BL18-md!BK18))</f>
        <v>0</v>
      </c>
      <c r="BM22" s="14">
        <f>MAX(0,(md!BM18-md!BL18))</f>
        <v>0</v>
      </c>
      <c r="BN22" s="14">
        <f>MAX(0,(md!BN18-md!BM18))</f>
        <v>0</v>
      </c>
      <c r="BO22" s="14">
        <f>MAX(0,(md!BO18-md!BN18))</f>
        <v>0</v>
      </c>
      <c r="BP22" s="14">
        <f>MAX(0,(md!BP18-md!BO18))</f>
        <v>0</v>
      </c>
      <c r="BQ22" s="14">
        <f>MAX(0,(md!BQ18-md!BP18))</f>
        <v>0</v>
      </c>
    </row>
    <row r="23" spans="1:69" x14ac:dyDescent="0.35">
      <c r="A23" s="1" t="str">
        <f>md!A19</f>
        <v>Harford</v>
      </c>
      <c r="B23" s="1">
        <f>md!B19</f>
        <v>24025</v>
      </c>
      <c r="C23" s="14">
        <v>0</v>
      </c>
      <c r="D23" s="14">
        <f>MAX(0,(md!D19-md!C19))</f>
        <v>9</v>
      </c>
      <c r="E23" s="14">
        <f>MAX(0,(md!E19-md!D19))</f>
        <v>3</v>
      </c>
      <c r="F23" s="14">
        <f>MAX(0,(md!F19-md!E19))</f>
        <v>2</v>
      </c>
      <c r="G23" s="14">
        <f>MAX(0,(md!G19-md!F19))</f>
        <v>1</v>
      </c>
      <c r="H23" s="14">
        <f>MAX(0,(md!H19-md!G19))</f>
        <v>1</v>
      </c>
      <c r="I23" s="14">
        <f>MAX(0,(md!I19-md!H19))</f>
        <v>9</v>
      </c>
      <c r="J23" s="14">
        <f>MAX(0,(md!J19-md!I19))</f>
        <v>3</v>
      </c>
      <c r="K23" s="14">
        <f>MAX(0,(md!K19-md!J19))</f>
        <v>4</v>
      </c>
      <c r="L23" s="14">
        <f>MAX(0,(md!L19-md!K19))</f>
        <v>3</v>
      </c>
      <c r="M23" s="14">
        <f>MAX(0,(md!M19-md!L19))</f>
        <v>8</v>
      </c>
      <c r="N23" s="14">
        <f>MAX(0,(md!N19-md!M19))</f>
        <v>3</v>
      </c>
      <c r="O23" s="14">
        <f>MAX(0,(md!O19-md!N19))</f>
        <v>4</v>
      </c>
      <c r="P23" s="14">
        <f>MAX(0,(md!P19-md!O19))</f>
        <v>27</v>
      </c>
      <c r="Q23" s="14">
        <f>MAX(0,(md!Q19-md!P19))</f>
        <v>15</v>
      </c>
      <c r="R23" s="14">
        <f>MAX(0,(md!R19-md!Q19))</f>
        <v>9</v>
      </c>
      <c r="S23" s="14">
        <f>MAX(0,(md!S19-md!R19))</f>
        <v>10</v>
      </c>
      <c r="T23" s="14">
        <f>MAX(0,(md!T19-md!S19))</f>
        <v>9</v>
      </c>
      <c r="U23" s="14">
        <f>MAX(0,(md!U19-md!T19))</f>
        <v>13</v>
      </c>
      <c r="V23" s="14">
        <f>MAX(0,(md!V19-md!U19))</f>
        <v>5</v>
      </c>
      <c r="W23" s="14">
        <f>MAX(0,(md!W19-md!V19))</f>
        <v>5</v>
      </c>
      <c r="X23" s="14">
        <f>MAX(0,(md!X19-md!W19))</f>
        <v>9</v>
      </c>
      <c r="Y23" s="14">
        <f>MAX(0,(md!Y19-md!X19))</f>
        <v>15</v>
      </c>
      <c r="Z23" s="14">
        <f>MAX(0,(md!Z19-md!Y19))</f>
        <v>19</v>
      </c>
      <c r="AA23" s="14">
        <f>MAX(0,(md!AA19-md!Z19))</f>
        <v>15</v>
      </c>
      <c r="AB23" s="14">
        <f>MAX(0,(md!AB19-md!AA19))</f>
        <v>0</v>
      </c>
      <c r="AC23" s="14">
        <f>MAX(0,(md!AC19-md!AB19))</f>
        <v>0</v>
      </c>
      <c r="AD23" s="14">
        <f>MAX(0,(md!AD19-md!AC19))</f>
        <v>0</v>
      </c>
      <c r="AE23" s="14">
        <f>MAX(0,(md!AE19-md!AD19))</f>
        <v>0</v>
      </c>
      <c r="AF23" s="14">
        <f>MAX(0,(md!AF19-md!AE19))</f>
        <v>0</v>
      </c>
      <c r="AG23" s="14">
        <f>MAX(0,(md!AG19-md!AF19))</f>
        <v>0</v>
      </c>
      <c r="AH23" s="14">
        <f>MAX(0,(md!AH19-md!AG19))</f>
        <v>0</v>
      </c>
      <c r="AI23" s="14">
        <f>MAX(0,(md!AI19-md!AH19))</f>
        <v>0</v>
      </c>
      <c r="AJ23" s="14">
        <f>MAX(0,(md!AJ19-md!AI19))</f>
        <v>0</v>
      </c>
      <c r="AK23" s="14">
        <f>MAX(0,(md!AK19-md!AJ19))</f>
        <v>0</v>
      </c>
      <c r="AL23" s="14">
        <f>MAX(0,(md!AL19-md!AK19))</f>
        <v>0</v>
      </c>
      <c r="AM23" s="14">
        <f>MAX(0,(md!AM19-md!AL19))</f>
        <v>0</v>
      </c>
      <c r="AN23" s="14">
        <f>MAX(0,(md!AN19-md!AM19))</f>
        <v>0</v>
      </c>
      <c r="AO23" s="14">
        <f>MAX(0,(md!AO19-md!AN19))</f>
        <v>0</v>
      </c>
      <c r="AP23" s="14">
        <f>MAX(0,(md!AP19-md!AO19))</f>
        <v>0</v>
      </c>
      <c r="AQ23" s="14">
        <f>MAX(0,(md!AQ19-md!AP19))</f>
        <v>0</v>
      </c>
      <c r="AR23" s="14">
        <f>MAX(0,(md!AR19-md!AQ19))</f>
        <v>0</v>
      </c>
      <c r="AS23" s="14">
        <f>MAX(0,(md!AS19-md!AR19))</f>
        <v>0</v>
      </c>
      <c r="AT23" s="14">
        <f>MAX(0,(md!AT19-md!AS19))</f>
        <v>0</v>
      </c>
      <c r="AU23" s="14">
        <f>MAX(0,(md!AU19-md!AT19))</f>
        <v>0</v>
      </c>
      <c r="AV23" s="14">
        <f>MAX(0,(md!AV19-md!AU19))</f>
        <v>0</v>
      </c>
      <c r="AW23" s="14">
        <f>MAX(0,(md!AW19-md!AV19))</f>
        <v>0</v>
      </c>
      <c r="AX23" s="14">
        <f>MAX(0,(md!AX19-md!AW19))</f>
        <v>0</v>
      </c>
      <c r="AY23" s="14">
        <f>MAX(0,(md!AY19-md!AX19))</f>
        <v>0</v>
      </c>
      <c r="AZ23" s="14">
        <f>MAX(0,(md!AZ19-md!AY19))</f>
        <v>0</v>
      </c>
      <c r="BA23" s="14">
        <f>MAX(0,(md!BA19-md!AZ19))</f>
        <v>0</v>
      </c>
      <c r="BB23" s="14">
        <f>MAX(0,(md!BB19-md!BA19))</f>
        <v>0</v>
      </c>
      <c r="BC23" s="14">
        <f>MAX(0,(md!BC19-md!BB19))</f>
        <v>0</v>
      </c>
      <c r="BD23" s="14">
        <f>MAX(0,(md!BD19-md!BC19))</f>
        <v>0</v>
      </c>
      <c r="BE23" s="14">
        <f>MAX(0,(md!BE19-md!BD19))</f>
        <v>0</v>
      </c>
      <c r="BF23" s="14">
        <f>MAX(0,(md!BF19-md!BE19))</f>
        <v>0</v>
      </c>
      <c r="BG23" s="14">
        <f>MAX(0,(md!BG19-md!BF19))</f>
        <v>0</v>
      </c>
      <c r="BH23" s="14">
        <f>MAX(0,(md!BH19-md!BG19))</f>
        <v>0</v>
      </c>
      <c r="BI23" s="14">
        <f>MAX(0,(md!BI19-md!BH19))</f>
        <v>0</v>
      </c>
      <c r="BJ23" s="14">
        <f>MAX(0,(md!BJ19-md!BI19))</f>
        <v>0</v>
      </c>
      <c r="BK23" s="14">
        <f>MAX(0,(md!BK19-md!BJ19))</f>
        <v>0</v>
      </c>
      <c r="BL23" s="14">
        <f>MAX(0,(md!BL19-md!BK19))</f>
        <v>0</v>
      </c>
      <c r="BM23" s="14">
        <f>MAX(0,(md!BM19-md!BL19))</f>
        <v>0</v>
      </c>
      <c r="BN23" s="14">
        <f>MAX(0,(md!BN19-md!BM19))</f>
        <v>0</v>
      </c>
      <c r="BO23" s="14">
        <f>MAX(0,(md!BO19-md!BN19))</f>
        <v>0</v>
      </c>
      <c r="BP23" s="14">
        <f>MAX(0,(md!BP19-md!BO19))</f>
        <v>0</v>
      </c>
      <c r="BQ23" s="14">
        <f>MAX(0,(md!BQ19-md!BP19))</f>
        <v>0</v>
      </c>
    </row>
    <row r="24" spans="1:69" x14ac:dyDescent="0.35">
      <c r="A24" s="1" t="str">
        <f>md!A20</f>
        <v>Howard</v>
      </c>
      <c r="B24" s="1">
        <f>md!B20</f>
        <v>24027</v>
      </c>
      <c r="C24" s="14">
        <v>0</v>
      </c>
      <c r="D24" s="14">
        <f>MAX(0,(md!D20-md!C20))</f>
        <v>13</v>
      </c>
      <c r="E24" s="14">
        <f>MAX(0,(md!E20-md!D20))</f>
        <v>11</v>
      </c>
      <c r="F24" s="14">
        <f>MAX(0,(md!F20-md!E20))</f>
        <v>8</v>
      </c>
      <c r="G24" s="14">
        <f>MAX(0,(md!G20-md!F20))</f>
        <v>15</v>
      </c>
      <c r="H24" s="14">
        <f>MAX(0,(md!H20-md!G20))</f>
        <v>21</v>
      </c>
      <c r="I24" s="14">
        <f>MAX(0,(md!I20-md!H20))</f>
        <v>25</v>
      </c>
      <c r="J24" s="14">
        <f>MAX(0,(md!J20-md!I20))</f>
        <v>10</v>
      </c>
      <c r="K24" s="14">
        <f>MAX(0,(md!K20-md!J20))</f>
        <v>14</v>
      </c>
      <c r="L24" s="14">
        <f>MAX(0,(md!L20-md!K20))</f>
        <v>14</v>
      </c>
      <c r="M24" s="14">
        <f>MAX(0,(md!M20-md!L20))</f>
        <v>19</v>
      </c>
      <c r="N24" s="14">
        <f>MAX(0,(md!N20-md!M20))</f>
        <v>15</v>
      </c>
      <c r="O24" s="14">
        <f>MAX(0,(md!O20-md!N20))</f>
        <v>22</v>
      </c>
      <c r="P24" s="14">
        <f>MAX(0,(md!P20-md!O20))</f>
        <v>38</v>
      </c>
      <c r="Q24" s="14">
        <f>MAX(0,(md!Q20-md!P20))</f>
        <v>25</v>
      </c>
      <c r="R24" s="14">
        <f>MAX(0,(md!R20-md!Q20))</f>
        <v>20</v>
      </c>
      <c r="S24" s="14">
        <f>MAX(0,(md!S20-md!R20))</f>
        <v>32</v>
      </c>
      <c r="T24" s="14">
        <f>MAX(0,(md!T20-md!S20))</f>
        <v>20</v>
      </c>
      <c r="U24" s="14">
        <f>MAX(0,(md!U20-md!T20))</f>
        <v>15</v>
      </c>
      <c r="V24" s="14">
        <f>MAX(0,(md!V20-md!U20))</f>
        <v>17</v>
      </c>
      <c r="W24" s="14">
        <f>MAX(0,(md!W20-md!V20))</f>
        <v>21</v>
      </c>
      <c r="X24" s="14">
        <f>MAX(0,(md!X20-md!W20))</f>
        <v>27</v>
      </c>
      <c r="Y24" s="14">
        <f>MAX(0,(md!Y20-md!X20))</f>
        <v>24</v>
      </c>
      <c r="Z24" s="14">
        <f>MAX(0,(md!Z20-md!Y20))</f>
        <v>33</v>
      </c>
      <c r="AA24" s="14">
        <f>MAX(0,(md!AA20-md!Z20))</f>
        <v>7</v>
      </c>
      <c r="AB24" s="14">
        <f>MAX(0,(md!AB20-md!AA20))</f>
        <v>0</v>
      </c>
      <c r="AC24" s="14">
        <f>MAX(0,(md!AC20-md!AB20))</f>
        <v>0</v>
      </c>
      <c r="AD24" s="14">
        <f>MAX(0,(md!AD20-md!AC20))</f>
        <v>0</v>
      </c>
      <c r="AE24" s="14">
        <f>MAX(0,(md!AE20-md!AD20))</f>
        <v>0</v>
      </c>
      <c r="AF24" s="14">
        <f>MAX(0,(md!AF20-md!AE20))</f>
        <v>0</v>
      </c>
      <c r="AG24" s="14">
        <f>MAX(0,(md!AG20-md!AF20))</f>
        <v>0</v>
      </c>
      <c r="AH24" s="14">
        <f>MAX(0,(md!AH20-md!AG20))</f>
        <v>0</v>
      </c>
      <c r="AI24" s="14">
        <f>MAX(0,(md!AI20-md!AH20))</f>
        <v>0</v>
      </c>
      <c r="AJ24" s="14">
        <f>MAX(0,(md!AJ20-md!AI20))</f>
        <v>0</v>
      </c>
      <c r="AK24" s="14">
        <f>MAX(0,(md!AK20-md!AJ20))</f>
        <v>0</v>
      </c>
      <c r="AL24" s="14">
        <f>MAX(0,(md!AL20-md!AK20))</f>
        <v>0</v>
      </c>
      <c r="AM24" s="14">
        <f>MAX(0,(md!AM20-md!AL20))</f>
        <v>0</v>
      </c>
      <c r="AN24" s="14">
        <f>MAX(0,(md!AN20-md!AM20))</f>
        <v>0</v>
      </c>
      <c r="AO24" s="14">
        <f>MAX(0,(md!AO20-md!AN20))</f>
        <v>0</v>
      </c>
      <c r="AP24" s="14">
        <f>MAX(0,(md!AP20-md!AO20))</f>
        <v>0</v>
      </c>
      <c r="AQ24" s="14">
        <f>MAX(0,(md!AQ20-md!AP20))</f>
        <v>0</v>
      </c>
      <c r="AR24" s="14">
        <f>MAX(0,(md!AR20-md!AQ20))</f>
        <v>0</v>
      </c>
      <c r="AS24" s="14">
        <f>MAX(0,(md!AS20-md!AR20))</f>
        <v>0</v>
      </c>
      <c r="AT24" s="14">
        <f>MAX(0,(md!AT20-md!AS20))</f>
        <v>0</v>
      </c>
      <c r="AU24" s="14">
        <f>MAX(0,(md!AU20-md!AT20))</f>
        <v>0</v>
      </c>
      <c r="AV24" s="14">
        <f>MAX(0,(md!AV20-md!AU20))</f>
        <v>0</v>
      </c>
      <c r="AW24" s="14">
        <f>MAX(0,(md!AW20-md!AV20))</f>
        <v>0</v>
      </c>
      <c r="AX24" s="14">
        <f>MAX(0,(md!AX20-md!AW20))</f>
        <v>0</v>
      </c>
      <c r="AY24" s="14">
        <f>MAX(0,(md!AY20-md!AX20))</f>
        <v>0</v>
      </c>
      <c r="AZ24" s="14">
        <f>MAX(0,(md!AZ20-md!AY20))</f>
        <v>0</v>
      </c>
      <c r="BA24" s="14">
        <f>MAX(0,(md!BA20-md!AZ20))</f>
        <v>0</v>
      </c>
      <c r="BB24" s="14">
        <f>MAX(0,(md!BB20-md!BA20))</f>
        <v>0</v>
      </c>
      <c r="BC24" s="14">
        <f>MAX(0,(md!BC20-md!BB20))</f>
        <v>0</v>
      </c>
      <c r="BD24" s="14">
        <f>MAX(0,(md!BD20-md!BC20))</f>
        <v>0</v>
      </c>
      <c r="BE24" s="14">
        <f>MAX(0,(md!BE20-md!BD20))</f>
        <v>0</v>
      </c>
      <c r="BF24" s="14">
        <f>MAX(0,(md!BF20-md!BE20))</f>
        <v>0</v>
      </c>
      <c r="BG24" s="14">
        <f>MAX(0,(md!BG20-md!BF20))</f>
        <v>0</v>
      </c>
      <c r="BH24" s="14">
        <f>MAX(0,(md!BH20-md!BG20))</f>
        <v>0</v>
      </c>
      <c r="BI24" s="14">
        <f>MAX(0,(md!BI20-md!BH20))</f>
        <v>0</v>
      </c>
      <c r="BJ24" s="14">
        <f>MAX(0,(md!BJ20-md!BI20))</f>
        <v>0</v>
      </c>
      <c r="BK24" s="14">
        <f>MAX(0,(md!BK20-md!BJ20))</f>
        <v>0</v>
      </c>
      <c r="BL24" s="14">
        <f>MAX(0,(md!BL20-md!BK20))</f>
        <v>0</v>
      </c>
      <c r="BM24" s="14">
        <f>MAX(0,(md!BM20-md!BL20))</f>
        <v>0</v>
      </c>
      <c r="BN24" s="14">
        <f>MAX(0,(md!BN20-md!BM20))</f>
        <v>0</v>
      </c>
      <c r="BO24" s="14">
        <f>MAX(0,(md!BO20-md!BN20))</f>
        <v>0</v>
      </c>
      <c r="BP24" s="14">
        <f>MAX(0,(md!BP20-md!BO20))</f>
        <v>0</v>
      </c>
      <c r="BQ24" s="14">
        <f>MAX(0,(md!BQ20-md!BP20))</f>
        <v>0</v>
      </c>
    </row>
    <row r="25" spans="1:69" x14ac:dyDescent="0.35">
      <c r="A25" s="1" t="str">
        <f>md!A21</f>
        <v>Kent</v>
      </c>
      <c r="B25" s="1">
        <f>md!B21</f>
        <v>24029</v>
      </c>
      <c r="C25" s="14">
        <v>0</v>
      </c>
      <c r="D25" s="14">
        <f>MAX(0,(md!D21-md!C21))</f>
        <v>1</v>
      </c>
      <c r="E25" s="14">
        <f>MAX(0,(md!E21-md!D21))</f>
        <v>0</v>
      </c>
      <c r="F25" s="14">
        <f>MAX(0,(md!F21-md!E21))</f>
        <v>1</v>
      </c>
      <c r="G25" s="14">
        <f>MAX(0,(md!G21-md!F21))</f>
        <v>0</v>
      </c>
      <c r="H25" s="14">
        <f>MAX(0,(md!H21-md!G21))</f>
        <v>0</v>
      </c>
      <c r="I25" s="14">
        <f>MAX(0,(md!I21-md!H21))</f>
        <v>0</v>
      </c>
      <c r="J25" s="14">
        <f>MAX(0,(md!J21-md!I21))</f>
        <v>2</v>
      </c>
      <c r="K25" s="14">
        <f>MAX(0,(md!K21-md!J21))</f>
        <v>0</v>
      </c>
      <c r="L25" s="14">
        <f>MAX(0,(md!L21-md!K21))</f>
        <v>0</v>
      </c>
      <c r="M25" s="14">
        <f>MAX(0,(md!M21-md!L21))</f>
        <v>0</v>
      </c>
      <c r="N25" s="14">
        <f>MAX(0,(md!N21-md!M21))</f>
        <v>0</v>
      </c>
      <c r="O25" s="14">
        <f>MAX(0,(md!O21-md!N21))</f>
        <v>3</v>
      </c>
      <c r="P25" s="14">
        <f>MAX(0,(md!P21-md!O21))</f>
        <v>1</v>
      </c>
      <c r="Q25" s="14">
        <f>MAX(0,(md!Q21-md!P21))</f>
        <v>0</v>
      </c>
      <c r="R25" s="14">
        <f>MAX(0,(md!R21-md!Q21))</f>
        <v>0</v>
      </c>
      <c r="S25" s="14">
        <f>MAX(0,(md!S21-md!R21))</f>
        <v>1</v>
      </c>
      <c r="T25" s="14">
        <f>MAX(0,(md!T21-md!S21))</f>
        <v>1</v>
      </c>
      <c r="U25" s="14">
        <f>MAX(0,(md!U21-md!T21))</f>
        <v>0</v>
      </c>
      <c r="V25" s="14">
        <f>MAX(0,(md!V21-md!U21))</f>
        <v>0</v>
      </c>
      <c r="W25" s="14">
        <f>MAX(0,(md!W21-md!V21))</f>
        <v>0</v>
      </c>
      <c r="X25" s="14">
        <f>MAX(0,(md!X21-md!W21))</f>
        <v>0</v>
      </c>
      <c r="Y25" s="14">
        <f>MAX(0,(md!Y21-md!X21))</f>
        <v>3</v>
      </c>
      <c r="Z25" s="14">
        <f>MAX(0,(md!Z21-md!Y21))</f>
        <v>2</v>
      </c>
      <c r="AA25" s="14">
        <f>MAX(0,(md!AA21-md!Z21))</f>
        <v>2</v>
      </c>
      <c r="AB25" s="14">
        <f>MAX(0,(md!AB21-md!AA21))</f>
        <v>0</v>
      </c>
      <c r="AC25" s="14">
        <f>MAX(0,(md!AC21-md!AB21))</f>
        <v>0</v>
      </c>
      <c r="AD25" s="14">
        <f>MAX(0,(md!AD21-md!AC21))</f>
        <v>0</v>
      </c>
      <c r="AE25" s="14">
        <f>MAX(0,(md!AE21-md!AD21))</f>
        <v>0</v>
      </c>
      <c r="AF25" s="14">
        <f>MAX(0,(md!AF21-md!AE21))</f>
        <v>0</v>
      </c>
      <c r="AG25" s="14">
        <f>MAX(0,(md!AG21-md!AF21))</f>
        <v>0</v>
      </c>
      <c r="AH25" s="14">
        <f>MAX(0,(md!AH21-md!AG21))</f>
        <v>0</v>
      </c>
      <c r="AI25" s="14">
        <f>MAX(0,(md!AI21-md!AH21))</f>
        <v>0</v>
      </c>
      <c r="AJ25" s="14">
        <f>MAX(0,(md!AJ21-md!AI21))</f>
        <v>0</v>
      </c>
      <c r="AK25" s="14">
        <f>MAX(0,(md!AK21-md!AJ21))</f>
        <v>0</v>
      </c>
      <c r="AL25" s="14">
        <f>MAX(0,(md!AL21-md!AK21))</f>
        <v>0</v>
      </c>
      <c r="AM25" s="14">
        <f>MAX(0,(md!AM21-md!AL21))</f>
        <v>0</v>
      </c>
      <c r="AN25" s="14">
        <f>MAX(0,(md!AN21-md!AM21))</f>
        <v>0</v>
      </c>
      <c r="AO25" s="14">
        <f>MAX(0,(md!AO21-md!AN21))</f>
        <v>0</v>
      </c>
      <c r="AP25" s="14">
        <f>MAX(0,(md!AP21-md!AO21))</f>
        <v>0</v>
      </c>
      <c r="AQ25" s="14">
        <f>MAX(0,(md!AQ21-md!AP21))</f>
        <v>0</v>
      </c>
      <c r="AR25" s="14">
        <f>MAX(0,(md!AR21-md!AQ21))</f>
        <v>0</v>
      </c>
      <c r="AS25" s="14">
        <f>MAX(0,(md!AS21-md!AR21))</f>
        <v>0</v>
      </c>
      <c r="AT25" s="14">
        <f>MAX(0,(md!AT21-md!AS21))</f>
        <v>0</v>
      </c>
      <c r="AU25" s="14">
        <f>MAX(0,(md!AU21-md!AT21))</f>
        <v>0</v>
      </c>
      <c r="AV25" s="14">
        <f>MAX(0,(md!AV21-md!AU21))</f>
        <v>0</v>
      </c>
      <c r="AW25" s="14">
        <f>MAX(0,(md!AW21-md!AV21))</f>
        <v>0</v>
      </c>
      <c r="AX25" s="14">
        <f>MAX(0,(md!AX21-md!AW21))</f>
        <v>0</v>
      </c>
      <c r="AY25" s="14">
        <f>MAX(0,(md!AY21-md!AX21))</f>
        <v>0</v>
      </c>
      <c r="AZ25" s="14">
        <f>MAX(0,(md!AZ21-md!AY21))</f>
        <v>0</v>
      </c>
      <c r="BA25" s="14">
        <f>MAX(0,(md!BA21-md!AZ21))</f>
        <v>0</v>
      </c>
      <c r="BB25" s="14">
        <f>MAX(0,(md!BB21-md!BA21))</f>
        <v>0</v>
      </c>
      <c r="BC25" s="14">
        <f>MAX(0,(md!BC21-md!BB21))</f>
        <v>0</v>
      </c>
      <c r="BD25" s="14">
        <f>MAX(0,(md!BD21-md!BC21))</f>
        <v>0</v>
      </c>
      <c r="BE25" s="14">
        <f>MAX(0,(md!BE21-md!BD21))</f>
        <v>0</v>
      </c>
      <c r="BF25" s="14">
        <f>MAX(0,(md!BF21-md!BE21))</f>
        <v>0</v>
      </c>
      <c r="BG25" s="14">
        <f>MAX(0,(md!BG21-md!BF21))</f>
        <v>0</v>
      </c>
      <c r="BH25" s="14">
        <f>MAX(0,(md!BH21-md!BG21))</f>
        <v>0</v>
      </c>
      <c r="BI25" s="14">
        <f>MAX(0,(md!BI21-md!BH21))</f>
        <v>0</v>
      </c>
      <c r="BJ25" s="14">
        <f>MAX(0,(md!BJ21-md!BI21))</f>
        <v>0</v>
      </c>
      <c r="BK25" s="14">
        <f>MAX(0,(md!BK21-md!BJ21))</f>
        <v>0</v>
      </c>
      <c r="BL25" s="14">
        <f>MAX(0,(md!BL21-md!BK21))</f>
        <v>0</v>
      </c>
      <c r="BM25" s="14">
        <f>MAX(0,(md!BM21-md!BL21))</f>
        <v>0</v>
      </c>
      <c r="BN25" s="14">
        <f>MAX(0,(md!BN21-md!BM21))</f>
        <v>0</v>
      </c>
      <c r="BO25" s="14">
        <f>MAX(0,(md!BO21-md!BN21))</f>
        <v>0</v>
      </c>
      <c r="BP25" s="14">
        <f>MAX(0,(md!BP21-md!BO21))</f>
        <v>0</v>
      </c>
      <c r="BQ25" s="14">
        <f>MAX(0,(md!BQ21-md!BP21))</f>
        <v>0</v>
      </c>
    </row>
    <row r="26" spans="1:69" x14ac:dyDescent="0.35">
      <c r="A26" s="1" t="str">
        <f>md!A22</f>
        <v>Montgomery</v>
      </c>
      <c r="B26" s="1">
        <f>md!B22</f>
        <v>24031</v>
      </c>
      <c r="C26" s="14">
        <v>0</v>
      </c>
      <c r="D26" s="14">
        <f>MAX(0,(md!D22-md!C22))</f>
        <v>44</v>
      </c>
      <c r="E26" s="14">
        <f>MAX(0,(md!E22-md!D22))</f>
        <v>47</v>
      </c>
      <c r="F26" s="14">
        <f>MAX(0,(md!F22-md!E22))</f>
        <v>46</v>
      </c>
      <c r="G26" s="14">
        <f>MAX(0,(md!G22-md!F22))</f>
        <v>40</v>
      </c>
      <c r="H26" s="14">
        <f>MAX(0,(md!H22-md!G22))</f>
        <v>47</v>
      </c>
      <c r="I26" s="14">
        <f>MAX(0,(md!I22-md!H22))</f>
        <v>59</v>
      </c>
      <c r="J26" s="14">
        <f>MAX(0,(md!J22-md!I22))</f>
        <v>51</v>
      </c>
      <c r="K26" s="14">
        <f>MAX(0,(md!K22-md!J22))</f>
        <v>68</v>
      </c>
      <c r="L26" s="14">
        <f>MAX(0,(md!L22-md!K22))</f>
        <v>74</v>
      </c>
      <c r="M26" s="14">
        <f>MAX(0,(md!M22-md!L22))</f>
        <v>53</v>
      </c>
      <c r="N26" s="14">
        <f>MAX(0,(md!N22-md!M22))</f>
        <v>100</v>
      </c>
      <c r="O26" s="14">
        <f>MAX(0,(md!O22-md!N22))</f>
        <v>78</v>
      </c>
      <c r="P26" s="14">
        <f>MAX(0,(md!P22-md!O22))</f>
        <v>217</v>
      </c>
      <c r="Q26" s="14">
        <f>MAX(0,(md!Q22-md!P22))</f>
        <v>126</v>
      </c>
      <c r="R26" s="14">
        <f>MAX(0,(md!R22-md!Q22))</f>
        <v>174</v>
      </c>
      <c r="S26" s="14">
        <f>MAX(0,(md!S22-md!R22))</f>
        <v>149</v>
      </c>
      <c r="T26" s="14">
        <f>MAX(0,(md!T22-md!S22))</f>
        <v>94</v>
      </c>
      <c r="U26" s="14">
        <f>MAX(0,(md!U22-md!T22))</f>
        <v>125</v>
      </c>
      <c r="V26" s="14">
        <f>MAX(0,(md!V22-md!U22))</f>
        <v>127</v>
      </c>
      <c r="W26" s="14">
        <f>MAX(0,(md!W22-md!V22))</f>
        <v>50</v>
      </c>
      <c r="X26" s="14">
        <f>MAX(0,(md!X22-md!W22))</f>
        <v>200</v>
      </c>
      <c r="Y26" s="14">
        <f>MAX(0,(md!Y22-md!X22))</f>
        <v>147</v>
      </c>
      <c r="Z26" s="14">
        <f>MAX(0,(md!Z22-md!Y22))</f>
        <v>124</v>
      </c>
      <c r="AA26" s="14">
        <f>MAX(0,(md!AA22-md!Z22))</f>
        <v>103</v>
      </c>
      <c r="AB26" s="14">
        <f>MAX(0,(md!AB22-md!AA22))</f>
        <v>0</v>
      </c>
      <c r="AC26" s="14">
        <f>MAX(0,(md!AC22-md!AB22))</f>
        <v>0</v>
      </c>
      <c r="AD26" s="14">
        <f>MAX(0,(md!AD22-md!AC22))</f>
        <v>0</v>
      </c>
      <c r="AE26" s="14">
        <f>MAX(0,(md!AE22-md!AD22))</f>
        <v>0</v>
      </c>
      <c r="AF26" s="14">
        <f>MAX(0,(md!AF22-md!AE22))</f>
        <v>0</v>
      </c>
      <c r="AG26" s="14">
        <f>MAX(0,(md!AG22-md!AF22))</f>
        <v>0</v>
      </c>
      <c r="AH26" s="14">
        <f>MAX(0,(md!AH22-md!AG22))</f>
        <v>0</v>
      </c>
      <c r="AI26" s="14">
        <f>MAX(0,(md!AI22-md!AH22))</f>
        <v>0</v>
      </c>
      <c r="AJ26" s="14">
        <f>MAX(0,(md!AJ22-md!AI22))</f>
        <v>0</v>
      </c>
      <c r="AK26" s="14">
        <f>MAX(0,(md!AK22-md!AJ22))</f>
        <v>0</v>
      </c>
      <c r="AL26" s="14">
        <f>MAX(0,(md!AL22-md!AK22))</f>
        <v>0</v>
      </c>
      <c r="AM26" s="14">
        <f>MAX(0,(md!AM22-md!AL22))</f>
        <v>0</v>
      </c>
      <c r="AN26" s="14">
        <f>MAX(0,(md!AN22-md!AM22))</f>
        <v>0</v>
      </c>
      <c r="AO26" s="14">
        <f>MAX(0,(md!AO22-md!AN22))</f>
        <v>0</v>
      </c>
      <c r="AP26" s="14">
        <f>MAX(0,(md!AP22-md!AO22))</f>
        <v>0</v>
      </c>
      <c r="AQ26" s="14">
        <f>MAX(0,(md!AQ22-md!AP22))</f>
        <v>0</v>
      </c>
      <c r="AR26" s="14">
        <f>MAX(0,(md!AR22-md!AQ22))</f>
        <v>0</v>
      </c>
      <c r="AS26" s="14">
        <f>MAX(0,(md!AS22-md!AR22))</f>
        <v>0</v>
      </c>
      <c r="AT26" s="14">
        <f>MAX(0,(md!AT22-md!AS22))</f>
        <v>0</v>
      </c>
      <c r="AU26" s="14">
        <f>MAX(0,(md!AU22-md!AT22))</f>
        <v>0</v>
      </c>
      <c r="AV26" s="14">
        <f>MAX(0,(md!AV22-md!AU22))</f>
        <v>0</v>
      </c>
      <c r="AW26" s="14">
        <f>MAX(0,(md!AW22-md!AV22))</f>
        <v>0</v>
      </c>
      <c r="AX26" s="14">
        <f>MAX(0,(md!AX22-md!AW22))</f>
        <v>0</v>
      </c>
      <c r="AY26" s="14">
        <f>MAX(0,(md!AY22-md!AX22))</f>
        <v>0</v>
      </c>
      <c r="AZ26" s="14">
        <f>MAX(0,(md!AZ22-md!AY22))</f>
        <v>0</v>
      </c>
      <c r="BA26" s="14">
        <f>MAX(0,(md!BA22-md!AZ22))</f>
        <v>0</v>
      </c>
      <c r="BB26" s="14">
        <f>MAX(0,(md!BB22-md!BA22))</f>
        <v>0</v>
      </c>
      <c r="BC26" s="14">
        <f>MAX(0,(md!BC22-md!BB22))</f>
        <v>0</v>
      </c>
      <c r="BD26" s="14">
        <f>MAX(0,(md!BD22-md!BC22))</f>
        <v>0</v>
      </c>
      <c r="BE26" s="14">
        <f>MAX(0,(md!BE22-md!BD22))</f>
        <v>0</v>
      </c>
      <c r="BF26" s="14">
        <f>MAX(0,(md!BF22-md!BE22))</f>
        <v>0</v>
      </c>
      <c r="BG26" s="14">
        <f>MAX(0,(md!BG22-md!BF22))</f>
        <v>0</v>
      </c>
      <c r="BH26" s="14">
        <f>MAX(0,(md!BH22-md!BG22))</f>
        <v>0</v>
      </c>
      <c r="BI26" s="14">
        <f>MAX(0,(md!BI22-md!BH22))</f>
        <v>0</v>
      </c>
      <c r="BJ26" s="14">
        <f>MAX(0,(md!BJ22-md!BI22))</f>
        <v>0</v>
      </c>
      <c r="BK26" s="14">
        <f>MAX(0,(md!BK22-md!BJ22))</f>
        <v>0</v>
      </c>
      <c r="BL26" s="14">
        <f>MAX(0,(md!BL22-md!BK22))</f>
        <v>0</v>
      </c>
      <c r="BM26" s="14">
        <f>MAX(0,(md!BM22-md!BL22))</f>
        <v>0</v>
      </c>
      <c r="BN26" s="14">
        <f>MAX(0,(md!BN22-md!BM22))</f>
        <v>0</v>
      </c>
      <c r="BO26" s="14">
        <f>MAX(0,(md!BO22-md!BN22))</f>
        <v>0</v>
      </c>
      <c r="BP26" s="14">
        <f>MAX(0,(md!BP22-md!BO22))</f>
        <v>0</v>
      </c>
      <c r="BQ26" s="14">
        <f>MAX(0,(md!BQ22-md!BP22))</f>
        <v>0</v>
      </c>
    </row>
    <row r="27" spans="1:69" x14ac:dyDescent="0.35">
      <c r="A27" s="1" t="str">
        <f>md!A23</f>
        <v>Prince George's</v>
      </c>
      <c r="B27" s="1">
        <f>md!B23</f>
        <v>24033</v>
      </c>
      <c r="C27" s="14">
        <v>0</v>
      </c>
      <c r="D27" s="14">
        <f>MAX(0,(md!D23-md!C23))</f>
        <v>47</v>
      </c>
      <c r="E27" s="14">
        <f>MAX(0,(md!E23-md!D23))</f>
        <v>48</v>
      </c>
      <c r="F27" s="14">
        <f>MAX(0,(md!F23-md!E23))</f>
        <v>51</v>
      </c>
      <c r="G27" s="14">
        <f>MAX(0,(md!G23-md!F23))</f>
        <v>47</v>
      </c>
      <c r="H27" s="14">
        <f>MAX(0,(md!H23-md!G23))</f>
        <v>47</v>
      </c>
      <c r="I27" s="14">
        <f>MAX(0,(md!I23-md!H23))</f>
        <v>62</v>
      </c>
      <c r="J27" s="14">
        <f>MAX(0,(md!J23-md!I23))</f>
        <v>70</v>
      </c>
      <c r="K27" s="14">
        <f>MAX(0,(md!K23-md!J23))</f>
        <v>90</v>
      </c>
      <c r="L27" s="14">
        <f>MAX(0,(md!L23-md!K23))</f>
        <v>90</v>
      </c>
      <c r="M27" s="14">
        <f>MAX(0,(md!M23-md!L23))</f>
        <v>132</v>
      </c>
      <c r="N27" s="14">
        <f>MAX(0,(md!N23-md!M23))</f>
        <v>131</v>
      </c>
      <c r="O27" s="14">
        <f>MAX(0,(md!O23-md!N23))</f>
        <v>104</v>
      </c>
      <c r="P27" s="14">
        <f>MAX(0,(md!P23-md!O23))</f>
        <v>290</v>
      </c>
      <c r="Q27" s="14">
        <f>MAX(0,(md!Q23-md!P23))</f>
        <v>166</v>
      </c>
      <c r="R27" s="14">
        <f>MAX(0,(md!R23-md!Q23))</f>
        <v>240</v>
      </c>
      <c r="S27" s="14">
        <f>MAX(0,(md!S23-md!R23))</f>
        <v>207</v>
      </c>
      <c r="T27" s="14">
        <f>MAX(0,(md!T23-md!S23))</f>
        <v>112</v>
      </c>
      <c r="U27" s="14">
        <f>MAX(0,(md!U23-md!T23))</f>
        <v>170</v>
      </c>
      <c r="V27" s="14">
        <f>MAX(0,(md!V23-md!U23))</f>
        <v>151</v>
      </c>
      <c r="W27" s="14">
        <f>MAX(0,(md!W23-md!V23))</f>
        <v>160</v>
      </c>
      <c r="X27" s="14">
        <f>MAX(0,(md!X23-md!W23))</f>
        <v>206</v>
      </c>
      <c r="Y27" s="14">
        <f>MAX(0,(md!Y23-md!X23))</f>
        <v>244</v>
      </c>
      <c r="Z27" s="14">
        <f>MAX(0,(md!Z23-md!Y23))</f>
        <v>194</v>
      </c>
      <c r="AA27" s="14">
        <f>MAX(0,(md!AA23-md!Z23))</f>
        <v>185</v>
      </c>
      <c r="AB27" s="14">
        <f>MAX(0,(md!AB23-md!AA23))</f>
        <v>0</v>
      </c>
      <c r="AC27" s="14">
        <f>MAX(0,(md!AC23-md!AB23))</f>
        <v>0</v>
      </c>
      <c r="AD27" s="14">
        <f>MAX(0,(md!AD23-md!AC23))</f>
        <v>0</v>
      </c>
      <c r="AE27" s="14">
        <f>MAX(0,(md!AE23-md!AD23))</f>
        <v>0</v>
      </c>
      <c r="AF27" s="14">
        <f>MAX(0,(md!AF23-md!AE23))</f>
        <v>0</v>
      </c>
      <c r="AG27" s="14">
        <f>MAX(0,(md!AG23-md!AF23))</f>
        <v>0</v>
      </c>
      <c r="AH27" s="14">
        <f>MAX(0,(md!AH23-md!AG23))</f>
        <v>0</v>
      </c>
      <c r="AI27" s="14">
        <f>MAX(0,(md!AI23-md!AH23))</f>
        <v>0</v>
      </c>
      <c r="AJ27" s="14">
        <f>MAX(0,(md!AJ23-md!AI23))</f>
        <v>0</v>
      </c>
      <c r="AK27" s="14">
        <f>MAX(0,(md!AK23-md!AJ23))</f>
        <v>0</v>
      </c>
      <c r="AL27" s="14">
        <f>MAX(0,(md!AL23-md!AK23))</f>
        <v>0</v>
      </c>
      <c r="AM27" s="14">
        <f>MAX(0,(md!AM23-md!AL23))</f>
        <v>0</v>
      </c>
      <c r="AN27" s="14">
        <f>MAX(0,(md!AN23-md!AM23))</f>
        <v>0</v>
      </c>
      <c r="AO27" s="14">
        <f>MAX(0,(md!AO23-md!AN23))</f>
        <v>0</v>
      </c>
      <c r="AP27" s="14">
        <f>MAX(0,(md!AP23-md!AO23))</f>
        <v>0</v>
      </c>
      <c r="AQ27" s="14">
        <f>MAX(0,(md!AQ23-md!AP23))</f>
        <v>0</v>
      </c>
      <c r="AR27" s="14">
        <f>MAX(0,(md!AR23-md!AQ23))</f>
        <v>0</v>
      </c>
      <c r="AS27" s="14">
        <f>MAX(0,(md!AS23-md!AR23))</f>
        <v>0</v>
      </c>
      <c r="AT27" s="14">
        <f>MAX(0,(md!AT23-md!AS23))</f>
        <v>0</v>
      </c>
      <c r="AU27" s="14">
        <f>MAX(0,(md!AU23-md!AT23))</f>
        <v>0</v>
      </c>
      <c r="AV27" s="14">
        <f>MAX(0,(md!AV23-md!AU23))</f>
        <v>0</v>
      </c>
      <c r="AW27" s="14">
        <f>MAX(0,(md!AW23-md!AV23))</f>
        <v>0</v>
      </c>
      <c r="AX27" s="14">
        <f>MAX(0,(md!AX23-md!AW23))</f>
        <v>0</v>
      </c>
      <c r="AY27" s="14">
        <f>MAX(0,(md!AY23-md!AX23))</f>
        <v>0</v>
      </c>
      <c r="AZ27" s="14">
        <f>MAX(0,(md!AZ23-md!AY23))</f>
        <v>0</v>
      </c>
      <c r="BA27" s="14">
        <f>MAX(0,(md!BA23-md!AZ23))</f>
        <v>0</v>
      </c>
      <c r="BB27" s="14">
        <f>MAX(0,(md!BB23-md!BA23))</f>
        <v>0</v>
      </c>
      <c r="BC27" s="14">
        <f>MAX(0,(md!BC23-md!BB23))</f>
        <v>0</v>
      </c>
      <c r="BD27" s="14">
        <f>MAX(0,(md!BD23-md!BC23))</f>
        <v>0</v>
      </c>
      <c r="BE27" s="14">
        <f>MAX(0,(md!BE23-md!BD23))</f>
        <v>0</v>
      </c>
      <c r="BF27" s="14">
        <f>MAX(0,(md!BF23-md!BE23))</f>
        <v>0</v>
      </c>
      <c r="BG27" s="14">
        <f>MAX(0,(md!BG23-md!BF23))</f>
        <v>0</v>
      </c>
      <c r="BH27" s="14">
        <f>MAX(0,(md!BH23-md!BG23))</f>
        <v>0</v>
      </c>
      <c r="BI27" s="14">
        <f>MAX(0,(md!BI23-md!BH23))</f>
        <v>0</v>
      </c>
      <c r="BJ27" s="14">
        <f>MAX(0,(md!BJ23-md!BI23))</f>
        <v>0</v>
      </c>
      <c r="BK27" s="14">
        <f>MAX(0,(md!BK23-md!BJ23))</f>
        <v>0</v>
      </c>
      <c r="BL27" s="14">
        <f>MAX(0,(md!BL23-md!BK23))</f>
        <v>0</v>
      </c>
      <c r="BM27" s="14">
        <f>MAX(0,(md!BM23-md!BL23))</f>
        <v>0</v>
      </c>
      <c r="BN27" s="14">
        <f>MAX(0,(md!BN23-md!BM23))</f>
        <v>0</v>
      </c>
      <c r="BO27" s="14">
        <f>MAX(0,(md!BO23-md!BN23))</f>
        <v>0</v>
      </c>
      <c r="BP27" s="14">
        <f>MAX(0,(md!BP23-md!BO23))</f>
        <v>0</v>
      </c>
      <c r="BQ27" s="14">
        <f>MAX(0,(md!BQ23-md!BP23))</f>
        <v>0</v>
      </c>
    </row>
    <row r="28" spans="1:69" x14ac:dyDescent="0.35">
      <c r="A28" s="1" t="str">
        <f>md!A24</f>
        <v>Queen Anne's</v>
      </c>
      <c r="B28" s="1">
        <f>md!B24</f>
        <v>24035</v>
      </c>
      <c r="C28" s="14">
        <v>0</v>
      </c>
      <c r="D28" s="14">
        <f>MAX(0,(md!D24-md!C24))</f>
        <v>0</v>
      </c>
      <c r="E28" s="14">
        <f>MAX(0,(md!E24-md!D24))</f>
        <v>0</v>
      </c>
      <c r="F28" s="14">
        <f>MAX(0,(md!F24-md!E24))</f>
        <v>3</v>
      </c>
      <c r="G28" s="14">
        <f>MAX(0,(md!G24-md!F24))</f>
        <v>0</v>
      </c>
      <c r="H28" s="14">
        <f>MAX(0,(md!H24-md!G24))</f>
        <v>0</v>
      </c>
      <c r="I28" s="14">
        <f>MAX(0,(md!I24-md!H24))</f>
        <v>3</v>
      </c>
      <c r="J28" s="14">
        <f>MAX(0,(md!J24-md!I24))</f>
        <v>1</v>
      </c>
      <c r="K28" s="14">
        <f>MAX(0,(md!K24-md!J24))</f>
        <v>4</v>
      </c>
      <c r="L28" s="14">
        <f>MAX(0,(md!L24-md!K24))</f>
        <v>1</v>
      </c>
      <c r="M28" s="14">
        <f>MAX(0,(md!M24-md!L24))</f>
        <v>0</v>
      </c>
      <c r="N28" s="14">
        <f>MAX(0,(md!N24-md!M24))</f>
        <v>2</v>
      </c>
      <c r="O28" s="14">
        <f>MAX(0,(md!O24-md!N24))</f>
        <v>0</v>
      </c>
      <c r="P28" s="14">
        <f>MAX(0,(md!P24-md!O24))</f>
        <v>1</v>
      </c>
      <c r="Q28" s="14">
        <f>MAX(0,(md!Q24-md!P24))</f>
        <v>1</v>
      </c>
      <c r="R28" s="14">
        <f>MAX(0,(md!R24-md!Q24))</f>
        <v>0</v>
      </c>
      <c r="S28" s="14">
        <f>MAX(0,(md!S24-md!R24))</f>
        <v>2</v>
      </c>
      <c r="T28" s="14">
        <f>MAX(0,(md!T24-md!S24))</f>
        <v>0</v>
      </c>
      <c r="U28" s="14">
        <f>MAX(0,(md!U24-md!T24))</f>
        <v>0</v>
      </c>
      <c r="V28" s="14">
        <f>MAX(0,(md!V24-md!U24))</f>
        <v>0</v>
      </c>
      <c r="W28" s="14">
        <f>MAX(0,(md!W24-md!V24))</f>
        <v>0</v>
      </c>
      <c r="X28" s="14">
        <f>MAX(0,(md!X24-md!W24))</f>
        <v>0</v>
      </c>
      <c r="Y28" s="14">
        <f>MAX(0,(md!Y24-md!X24))</f>
        <v>0</v>
      </c>
      <c r="Z28" s="14">
        <f>MAX(0,(md!Z24-md!Y24))</f>
        <v>5</v>
      </c>
      <c r="AA28" s="14">
        <f>MAX(0,(md!AA24-md!Z24))</f>
        <v>1</v>
      </c>
      <c r="AB28" s="14">
        <f>MAX(0,(md!AB24-md!AA24))</f>
        <v>0</v>
      </c>
      <c r="AC28" s="14">
        <f>MAX(0,(md!AC24-md!AB24))</f>
        <v>0</v>
      </c>
      <c r="AD28" s="14">
        <f>MAX(0,(md!AD24-md!AC24))</f>
        <v>0</v>
      </c>
      <c r="AE28" s="14">
        <f>MAX(0,(md!AE24-md!AD24))</f>
        <v>0</v>
      </c>
      <c r="AF28" s="14">
        <f>MAX(0,(md!AF24-md!AE24))</f>
        <v>0</v>
      </c>
      <c r="AG28" s="14">
        <f>MAX(0,(md!AG24-md!AF24))</f>
        <v>0</v>
      </c>
      <c r="AH28" s="14">
        <f>MAX(0,(md!AH24-md!AG24))</f>
        <v>0</v>
      </c>
      <c r="AI28" s="14">
        <f>MAX(0,(md!AI24-md!AH24))</f>
        <v>0</v>
      </c>
      <c r="AJ28" s="14">
        <f>MAX(0,(md!AJ24-md!AI24))</f>
        <v>0</v>
      </c>
      <c r="AK28" s="14">
        <f>MAX(0,(md!AK24-md!AJ24))</f>
        <v>0</v>
      </c>
      <c r="AL28" s="14">
        <f>MAX(0,(md!AL24-md!AK24))</f>
        <v>0</v>
      </c>
      <c r="AM28" s="14">
        <f>MAX(0,(md!AM24-md!AL24))</f>
        <v>0</v>
      </c>
      <c r="AN28" s="14">
        <f>MAX(0,(md!AN24-md!AM24))</f>
        <v>0</v>
      </c>
      <c r="AO28" s="14">
        <f>MAX(0,(md!AO24-md!AN24))</f>
        <v>0</v>
      </c>
      <c r="AP28" s="14">
        <f>MAX(0,(md!AP24-md!AO24))</f>
        <v>0</v>
      </c>
      <c r="AQ28" s="14">
        <f>MAX(0,(md!AQ24-md!AP24))</f>
        <v>0</v>
      </c>
      <c r="AR28" s="14">
        <f>MAX(0,(md!AR24-md!AQ24))</f>
        <v>0</v>
      </c>
      <c r="AS28" s="14">
        <f>MAX(0,(md!AS24-md!AR24))</f>
        <v>0</v>
      </c>
      <c r="AT28" s="14">
        <f>MAX(0,(md!AT24-md!AS24))</f>
        <v>0</v>
      </c>
      <c r="AU28" s="14">
        <f>MAX(0,(md!AU24-md!AT24))</f>
        <v>0</v>
      </c>
      <c r="AV28" s="14">
        <f>MAX(0,(md!AV24-md!AU24))</f>
        <v>0</v>
      </c>
      <c r="AW28" s="14">
        <f>MAX(0,(md!AW24-md!AV24))</f>
        <v>0</v>
      </c>
      <c r="AX28" s="14">
        <f>MAX(0,(md!AX24-md!AW24))</f>
        <v>0</v>
      </c>
      <c r="AY28" s="14">
        <f>MAX(0,(md!AY24-md!AX24))</f>
        <v>0</v>
      </c>
      <c r="AZ28" s="14">
        <f>MAX(0,(md!AZ24-md!AY24))</f>
        <v>0</v>
      </c>
      <c r="BA28" s="14">
        <f>MAX(0,(md!BA24-md!AZ24))</f>
        <v>0</v>
      </c>
      <c r="BB28" s="14">
        <f>MAX(0,(md!BB24-md!BA24))</f>
        <v>0</v>
      </c>
      <c r="BC28" s="14">
        <f>MAX(0,(md!BC24-md!BB24))</f>
        <v>0</v>
      </c>
      <c r="BD28" s="14">
        <f>MAX(0,(md!BD24-md!BC24))</f>
        <v>0</v>
      </c>
      <c r="BE28" s="14">
        <f>MAX(0,(md!BE24-md!BD24))</f>
        <v>0</v>
      </c>
      <c r="BF28" s="14">
        <f>MAX(0,(md!BF24-md!BE24))</f>
        <v>0</v>
      </c>
      <c r="BG28" s="14">
        <f>MAX(0,(md!BG24-md!BF24))</f>
        <v>0</v>
      </c>
      <c r="BH28" s="14">
        <f>MAX(0,(md!BH24-md!BG24))</f>
        <v>0</v>
      </c>
      <c r="BI28" s="14">
        <f>MAX(0,(md!BI24-md!BH24))</f>
        <v>0</v>
      </c>
      <c r="BJ28" s="14">
        <f>MAX(0,(md!BJ24-md!BI24))</f>
        <v>0</v>
      </c>
      <c r="BK28" s="14">
        <f>MAX(0,(md!BK24-md!BJ24))</f>
        <v>0</v>
      </c>
      <c r="BL28" s="14">
        <f>MAX(0,(md!BL24-md!BK24))</f>
        <v>0</v>
      </c>
      <c r="BM28" s="14">
        <f>MAX(0,(md!BM24-md!BL24))</f>
        <v>0</v>
      </c>
      <c r="BN28" s="14">
        <f>MAX(0,(md!BN24-md!BM24))</f>
        <v>0</v>
      </c>
      <c r="BO28" s="14">
        <f>MAX(0,(md!BO24-md!BN24))</f>
        <v>0</v>
      </c>
      <c r="BP28" s="14">
        <f>MAX(0,(md!BP24-md!BO24))</f>
        <v>0</v>
      </c>
      <c r="BQ28" s="14">
        <f>MAX(0,(md!BQ24-md!BP24))</f>
        <v>0</v>
      </c>
    </row>
    <row r="29" spans="1:69" x14ac:dyDescent="0.35">
      <c r="A29" s="1" t="str">
        <f>md!A25</f>
        <v>St. Mary's</v>
      </c>
      <c r="B29" s="1">
        <f>md!B25</f>
        <v>24039</v>
      </c>
      <c r="C29" s="14">
        <v>0</v>
      </c>
      <c r="D29" s="14">
        <f>MAX(0,(md!D25-md!C25))</f>
        <v>0</v>
      </c>
      <c r="E29" s="14">
        <f>MAX(0,(md!E25-md!D25))</f>
        <v>4</v>
      </c>
      <c r="F29" s="14">
        <f>MAX(0,(md!F25-md!E25))</f>
        <v>1</v>
      </c>
      <c r="G29" s="14">
        <f>MAX(0,(md!G25-md!F25))</f>
        <v>0</v>
      </c>
      <c r="H29" s="14">
        <f>MAX(0,(md!H25-md!G25))</f>
        <v>6</v>
      </c>
      <c r="I29" s="14">
        <f>MAX(0,(md!I25-md!H25))</f>
        <v>4</v>
      </c>
      <c r="J29" s="14">
        <f>MAX(0,(md!J25-md!I25))</f>
        <v>8</v>
      </c>
      <c r="K29" s="14">
        <f>MAX(0,(md!K25-md!J25))</f>
        <v>3</v>
      </c>
      <c r="L29" s="14">
        <f>MAX(0,(md!L25-md!K25))</f>
        <v>4</v>
      </c>
      <c r="M29" s="14">
        <f>MAX(0,(md!M25-md!L25))</f>
        <v>6</v>
      </c>
      <c r="N29" s="14">
        <f>MAX(0,(md!N25-md!M25))</f>
        <v>1</v>
      </c>
      <c r="O29" s="14">
        <f>MAX(0,(md!O25-md!N25))</f>
        <v>5</v>
      </c>
      <c r="P29" s="14">
        <f>MAX(0,(md!P25-md!O25))</f>
        <v>16</v>
      </c>
      <c r="Q29" s="14">
        <f>MAX(0,(md!Q25-md!P25))</f>
        <v>3</v>
      </c>
      <c r="R29" s="14">
        <f>MAX(0,(md!R25-md!Q25))</f>
        <v>6</v>
      </c>
      <c r="S29" s="14">
        <f>MAX(0,(md!S25-md!R25))</f>
        <v>2</v>
      </c>
      <c r="T29" s="14">
        <f>MAX(0,(md!T25-md!S25))</f>
        <v>9</v>
      </c>
      <c r="U29" s="14">
        <f>MAX(0,(md!U25-md!T25))</f>
        <v>13</v>
      </c>
      <c r="V29" s="14">
        <f>MAX(0,(md!V25-md!U25))</f>
        <v>3</v>
      </c>
      <c r="W29" s="14">
        <f>MAX(0,(md!W25-md!V25))</f>
        <v>1</v>
      </c>
      <c r="X29" s="14">
        <f>MAX(0,(md!X25-md!W25))</f>
        <v>0</v>
      </c>
      <c r="Y29" s="14">
        <f>MAX(0,(md!Y25-md!X25))</f>
        <v>2</v>
      </c>
      <c r="Z29" s="14">
        <f>MAX(0,(md!Z25-md!Y25))</f>
        <v>1</v>
      </c>
      <c r="AA29" s="14">
        <f>MAX(0,(md!AA25-md!Z25))</f>
        <v>4</v>
      </c>
      <c r="AB29" s="14">
        <f>MAX(0,(md!AB25-md!AA25))</f>
        <v>0</v>
      </c>
      <c r="AC29" s="14">
        <f>MAX(0,(md!AC25-md!AB25))</f>
        <v>0</v>
      </c>
      <c r="AD29" s="14">
        <f>MAX(0,(md!AD25-md!AC25))</f>
        <v>0</v>
      </c>
      <c r="AE29" s="14">
        <f>MAX(0,(md!AE25-md!AD25))</f>
        <v>0</v>
      </c>
      <c r="AF29" s="14">
        <f>MAX(0,(md!AF25-md!AE25))</f>
        <v>0</v>
      </c>
      <c r="AG29" s="14">
        <f>MAX(0,(md!AG25-md!AF25))</f>
        <v>0</v>
      </c>
      <c r="AH29" s="14">
        <f>MAX(0,(md!AH25-md!AG25))</f>
        <v>0</v>
      </c>
      <c r="AI29" s="14">
        <f>MAX(0,(md!AI25-md!AH25))</f>
        <v>0</v>
      </c>
      <c r="AJ29" s="14">
        <f>MAX(0,(md!AJ25-md!AI25))</f>
        <v>0</v>
      </c>
      <c r="AK29" s="14">
        <f>MAX(0,(md!AK25-md!AJ25))</f>
        <v>0</v>
      </c>
      <c r="AL29" s="14">
        <f>MAX(0,(md!AL25-md!AK25))</f>
        <v>0</v>
      </c>
      <c r="AM29" s="14">
        <f>MAX(0,(md!AM25-md!AL25))</f>
        <v>0</v>
      </c>
      <c r="AN29" s="14">
        <f>MAX(0,(md!AN25-md!AM25))</f>
        <v>0</v>
      </c>
      <c r="AO29" s="14">
        <f>MAX(0,(md!AO25-md!AN25))</f>
        <v>0</v>
      </c>
      <c r="AP29" s="14">
        <f>MAX(0,(md!AP25-md!AO25))</f>
        <v>0</v>
      </c>
      <c r="AQ29" s="14">
        <f>MAX(0,(md!AQ25-md!AP25))</f>
        <v>0</v>
      </c>
      <c r="AR29" s="14">
        <f>MAX(0,(md!AR25-md!AQ25))</f>
        <v>0</v>
      </c>
      <c r="AS29" s="14">
        <f>MAX(0,(md!AS25-md!AR25))</f>
        <v>0</v>
      </c>
      <c r="AT29" s="14">
        <f>MAX(0,(md!AT25-md!AS25))</f>
        <v>0</v>
      </c>
      <c r="AU29" s="14">
        <f>MAX(0,(md!AU25-md!AT25))</f>
        <v>0</v>
      </c>
      <c r="AV29" s="14">
        <f>MAX(0,(md!AV25-md!AU25))</f>
        <v>0</v>
      </c>
      <c r="AW29" s="14">
        <f>MAX(0,(md!AW25-md!AV25))</f>
        <v>0</v>
      </c>
      <c r="AX29" s="14">
        <f>MAX(0,(md!AX25-md!AW25))</f>
        <v>0</v>
      </c>
      <c r="AY29" s="14">
        <f>MAX(0,(md!AY25-md!AX25))</f>
        <v>0</v>
      </c>
      <c r="AZ29" s="14">
        <f>MAX(0,(md!AZ25-md!AY25))</f>
        <v>0</v>
      </c>
      <c r="BA29" s="14">
        <f>MAX(0,(md!BA25-md!AZ25))</f>
        <v>0</v>
      </c>
      <c r="BB29" s="14">
        <f>MAX(0,(md!BB25-md!BA25))</f>
        <v>0</v>
      </c>
      <c r="BC29" s="14">
        <f>MAX(0,(md!BC25-md!BB25))</f>
        <v>0</v>
      </c>
      <c r="BD29" s="14">
        <f>MAX(0,(md!BD25-md!BC25))</f>
        <v>0</v>
      </c>
      <c r="BE29" s="14">
        <f>MAX(0,(md!BE25-md!BD25))</f>
        <v>0</v>
      </c>
      <c r="BF29" s="14">
        <f>MAX(0,(md!BF25-md!BE25))</f>
        <v>0</v>
      </c>
      <c r="BG29" s="14">
        <f>MAX(0,(md!BG25-md!BF25))</f>
        <v>0</v>
      </c>
      <c r="BH29" s="14">
        <f>MAX(0,(md!BH25-md!BG25))</f>
        <v>0</v>
      </c>
      <c r="BI29" s="14">
        <f>MAX(0,(md!BI25-md!BH25))</f>
        <v>0</v>
      </c>
      <c r="BJ29" s="14">
        <f>MAX(0,(md!BJ25-md!BI25))</f>
        <v>0</v>
      </c>
      <c r="BK29" s="14">
        <f>MAX(0,(md!BK25-md!BJ25))</f>
        <v>0</v>
      </c>
      <c r="BL29" s="14">
        <f>MAX(0,(md!BL25-md!BK25))</f>
        <v>0</v>
      </c>
      <c r="BM29" s="14">
        <f>MAX(0,(md!BM25-md!BL25))</f>
        <v>0</v>
      </c>
      <c r="BN29" s="14">
        <f>MAX(0,(md!BN25-md!BM25))</f>
        <v>0</v>
      </c>
      <c r="BO29" s="14">
        <f>MAX(0,(md!BO25-md!BN25))</f>
        <v>0</v>
      </c>
      <c r="BP29" s="14">
        <f>MAX(0,(md!BP25-md!BO25))</f>
        <v>0</v>
      </c>
      <c r="BQ29" s="14">
        <f>MAX(0,(md!BQ25-md!BP25))</f>
        <v>0</v>
      </c>
    </row>
    <row r="30" spans="1:69" x14ac:dyDescent="0.35">
      <c r="A30" s="1" t="str">
        <f>md!A26</f>
        <v>Somerset</v>
      </c>
      <c r="B30" s="1">
        <f>md!B26</f>
        <v>24037</v>
      </c>
      <c r="C30" s="14">
        <v>0</v>
      </c>
      <c r="D30" s="14">
        <f>MAX(0,(md!D26-md!C26))</f>
        <v>0</v>
      </c>
      <c r="E30" s="14">
        <f>MAX(0,(md!E26-md!D26))</f>
        <v>0</v>
      </c>
      <c r="F30" s="14">
        <f>MAX(0,(md!F26-md!E26))</f>
        <v>0</v>
      </c>
      <c r="G30" s="14">
        <f>MAX(0,(md!G26-md!F26))</f>
        <v>0</v>
      </c>
      <c r="H30" s="14">
        <f>MAX(0,(md!H26-md!G26))</f>
        <v>0</v>
      </c>
      <c r="I30" s="14">
        <f>MAX(0,(md!I26-md!H26))</f>
        <v>3</v>
      </c>
      <c r="J30" s="14">
        <f>MAX(0,(md!J26-md!I26))</f>
        <v>0</v>
      </c>
      <c r="K30" s="14">
        <f>MAX(0,(md!K26-md!J26))</f>
        <v>0</v>
      </c>
      <c r="L30" s="14">
        <f>MAX(0,(md!L26-md!K26))</f>
        <v>0</v>
      </c>
      <c r="M30" s="14">
        <f>MAX(0,(md!M26-md!L26))</f>
        <v>0</v>
      </c>
      <c r="N30" s="14">
        <f>MAX(0,(md!N26-md!M26))</f>
        <v>0</v>
      </c>
      <c r="O30" s="14">
        <f>MAX(0,(md!O26-md!N26))</f>
        <v>0</v>
      </c>
      <c r="P30" s="14">
        <f>MAX(0,(md!P26-md!O26))</f>
        <v>0</v>
      </c>
      <c r="Q30" s="14">
        <f>MAX(0,(md!Q26-md!P26))</f>
        <v>0</v>
      </c>
      <c r="R30" s="14">
        <f>MAX(0,(md!R26-md!Q26))</f>
        <v>0</v>
      </c>
      <c r="S30" s="14">
        <f>MAX(0,(md!S26-md!R26))</f>
        <v>0</v>
      </c>
      <c r="T30" s="14">
        <f>MAX(0,(md!T26-md!S26))</f>
        <v>0</v>
      </c>
      <c r="U30" s="14">
        <f>MAX(0,(md!U26-md!T26))</f>
        <v>2</v>
      </c>
      <c r="V30" s="14">
        <f>MAX(0,(md!V26-md!U26))</f>
        <v>0</v>
      </c>
      <c r="W30" s="14">
        <f>MAX(0,(md!W26-md!V26))</f>
        <v>0</v>
      </c>
      <c r="X30" s="14">
        <f>MAX(0,(md!X26-md!W26))</f>
        <v>1</v>
      </c>
      <c r="Y30" s="14">
        <f>MAX(0,(md!Y26-md!X26))</f>
        <v>3</v>
      </c>
      <c r="Z30" s="14">
        <f>MAX(0,(md!Z26-md!Y26))</f>
        <v>1</v>
      </c>
      <c r="AA30" s="14">
        <f>MAX(0,(md!AA26-md!Z26))</f>
        <v>0</v>
      </c>
      <c r="AB30" s="14">
        <f>MAX(0,(md!AB26-md!AA26))</f>
        <v>0</v>
      </c>
      <c r="AC30" s="14">
        <f>MAX(0,(md!AC26-md!AB26))</f>
        <v>0</v>
      </c>
      <c r="AD30" s="14">
        <f>MAX(0,(md!AD26-md!AC26))</f>
        <v>0</v>
      </c>
      <c r="AE30" s="14">
        <f>MAX(0,(md!AE26-md!AD26))</f>
        <v>0</v>
      </c>
      <c r="AF30" s="14">
        <f>MAX(0,(md!AF26-md!AE26))</f>
        <v>0</v>
      </c>
      <c r="AG30" s="14">
        <f>MAX(0,(md!AG26-md!AF26))</f>
        <v>0</v>
      </c>
      <c r="AH30" s="14">
        <f>MAX(0,(md!AH26-md!AG26))</f>
        <v>0</v>
      </c>
      <c r="AI30" s="14">
        <f>MAX(0,(md!AI26-md!AH26))</f>
        <v>0</v>
      </c>
      <c r="AJ30" s="14">
        <f>MAX(0,(md!AJ26-md!AI26))</f>
        <v>0</v>
      </c>
      <c r="AK30" s="14">
        <f>MAX(0,(md!AK26-md!AJ26))</f>
        <v>0</v>
      </c>
      <c r="AL30" s="14">
        <f>MAX(0,(md!AL26-md!AK26))</f>
        <v>0</v>
      </c>
      <c r="AM30" s="14">
        <f>MAX(0,(md!AM26-md!AL26))</f>
        <v>0</v>
      </c>
      <c r="AN30" s="14">
        <f>MAX(0,(md!AN26-md!AM26))</f>
        <v>0</v>
      </c>
      <c r="AO30" s="14">
        <f>MAX(0,(md!AO26-md!AN26))</f>
        <v>0</v>
      </c>
      <c r="AP30" s="14">
        <f>MAX(0,(md!AP26-md!AO26))</f>
        <v>0</v>
      </c>
      <c r="AQ30" s="14">
        <f>MAX(0,(md!AQ26-md!AP26))</f>
        <v>0</v>
      </c>
      <c r="AR30" s="14">
        <f>MAX(0,(md!AR26-md!AQ26))</f>
        <v>0</v>
      </c>
      <c r="AS30" s="14">
        <f>MAX(0,(md!AS26-md!AR26))</f>
        <v>0</v>
      </c>
      <c r="AT30" s="14">
        <f>MAX(0,(md!AT26-md!AS26))</f>
        <v>0</v>
      </c>
      <c r="AU30" s="14">
        <f>MAX(0,(md!AU26-md!AT26))</f>
        <v>0</v>
      </c>
      <c r="AV30" s="14">
        <f>MAX(0,(md!AV26-md!AU26))</f>
        <v>0</v>
      </c>
      <c r="AW30" s="14">
        <f>MAX(0,(md!AW26-md!AV26))</f>
        <v>0</v>
      </c>
      <c r="AX30" s="14">
        <f>MAX(0,(md!AX26-md!AW26))</f>
        <v>0</v>
      </c>
      <c r="AY30" s="14">
        <f>MAX(0,(md!AY26-md!AX26))</f>
        <v>0</v>
      </c>
      <c r="AZ30" s="14">
        <f>MAX(0,(md!AZ26-md!AY26))</f>
        <v>0</v>
      </c>
      <c r="BA30" s="14">
        <f>MAX(0,(md!BA26-md!AZ26))</f>
        <v>0</v>
      </c>
      <c r="BB30" s="14">
        <f>MAX(0,(md!BB26-md!BA26))</f>
        <v>0</v>
      </c>
      <c r="BC30" s="14">
        <f>MAX(0,(md!BC26-md!BB26))</f>
        <v>0</v>
      </c>
      <c r="BD30" s="14">
        <f>MAX(0,(md!BD26-md!BC26))</f>
        <v>0</v>
      </c>
      <c r="BE30" s="14">
        <f>MAX(0,(md!BE26-md!BD26))</f>
        <v>0</v>
      </c>
      <c r="BF30" s="14">
        <f>MAX(0,(md!BF26-md!BE26))</f>
        <v>0</v>
      </c>
      <c r="BG30" s="14">
        <f>MAX(0,(md!BG26-md!BF26))</f>
        <v>0</v>
      </c>
      <c r="BH30" s="14">
        <f>MAX(0,(md!BH26-md!BG26))</f>
        <v>0</v>
      </c>
      <c r="BI30" s="14">
        <f>MAX(0,(md!BI26-md!BH26))</f>
        <v>0</v>
      </c>
      <c r="BJ30" s="14">
        <f>MAX(0,(md!BJ26-md!BI26))</f>
        <v>0</v>
      </c>
      <c r="BK30" s="14">
        <f>MAX(0,(md!BK26-md!BJ26))</f>
        <v>0</v>
      </c>
      <c r="BL30" s="14">
        <f>MAX(0,(md!BL26-md!BK26))</f>
        <v>0</v>
      </c>
      <c r="BM30" s="14">
        <f>MAX(0,(md!BM26-md!BL26))</f>
        <v>0</v>
      </c>
      <c r="BN30" s="14">
        <f>MAX(0,(md!BN26-md!BM26))</f>
        <v>0</v>
      </c>
      <c r="BO30" s="14">
        <f>MAX(0,(md!BO26-md!BN26))</f>
        <v>0</v>
      </c>
      <c r="BP30" s="14">
        <f>MAX(0,(md!BP26-md!BO26))</f>
        <v>0</v>
      </c>
      <c r="BQ30" s="14">
        <f>MAX(0,(md!BQ26-md!BP26))</f>
        <v>0</v>
      </c>
    </row>
    <row r="31" spans="1:69" x14ac:dyDescent="0.35">
      <c r="A31" s="1" t="str">
        <f>md!A27</f>
        <v>Talbot</v>
      </c>
      <c r="B31" s="1">
        <f>md!B27</f>
        <v>24041</v>
      </c>
      <c r="C31" s="14">
        <v>0</v>
      </c>
      <c r="D31" s="14">
        <f>MAX(0,(md!D27-md!C27))</f>
        <v>0</v>
      </c>
      <c r="E31" s="14">
        <f>MAX(0,(md!E27-md!D27))</f>
        <v>1</v>
      </c>
      <c r="F31" s="14">
        <f>MAX(0,(md!F27-md!E27))</f>
        <v>1</v>
      </c>
      <c r="G31" s="14">
        <f>MAX(0,(md!G27-md!F27))</f>
        <v>1</v>
      </c>
      <c r="H31" s="14">
        <f>MAX(0,(md!H27-md!G27))</f>
        <v>0</v>
      </c>
      <c r="I31" s="14">
        <f>MAX(0,(md!I27-md!H27))</f>
        <v>0</v>
      </c>
      <c r="J31" s="14">
        <f>MAX(0,(md!J27-md!I27))</f>
        <v>1</v>
      </c>
      <c r="K31" s="14">
        <f>MAX(0,(md!K27-md!J27))</f>
        <v>1</v>
      </c>
      <c r="L31" s="14">
        <f>MAX(0,(md!L27-md!K27))</f>
        <v>1</v>
      </c>
      <c r="M31" s="14">
        <f>MAX(0,(md!M27-md!L27))</f>
        <v>1</v>
      </c>
      <c r="N31" s="14">
        <f>MAX(0,(md!N27-md!M27))</f>
        <v>1</v>
      </c>
      <c r="O31" s="14">
        <f>MAX(0,(md!O27-md!N27))</f>
        <v>0</v>
      </c>
      <c r="P31" s="14">
        <f>MAX(0,(md!P27-md!O27))</f>
        <v>2</v>
      </c>
      <c r="Q31" s="14">
        <f>MAX(0,(md!Q27-md!P27))</f>
        <v>3</v>
      </c>
      <c r="R31" s="14">
        <f>MAX(0,(md!R27-md!Q27))</f>
        <v>0</v>
      </c>
      <c r="S31" s="14">
        <f>MAX(0,(md!S27-md!R27))</f>
        <v>0</v>
      </c>
      <c r="T31" s="14">
        <f>MAX(0,(md!T27-md!S27))</f>
        <v>1</v>
      </c>
      <c r="U31" s="14">
        <f>MAX(0,(md!U27-md!T27))</f>
        <v>2</v>
      </c>
      <c r="V31" s="14">
        <f>MAX(0,(md!V27-md!U27))</f>
        <v>0</v>
      </c>
      <c r="W31" s="14">
        <f>MAX(0,(md!W27-md!V27))</f>
        <v>0</v>
      </c>
      <c r="X31" s="14">
        <f>MAX(0,(md!X27-md!W27))</f>
        <v>0</v>
      </c>
      <c r="Y31" s="14">
        <f>MAX(0,(md!Y27-md!X27))</f>
        <v>0</v>
      </c>
      <c r="Z31" s="14">
        <f>MAX(0,(md!Z27-md!Y27))</f>
        <v>2</v>
      </c>
      <c r="AA31" s="14">
        <f>MAX(0,(md!AA27-md!Z27))</f>
        <v>3</v>
      </c>
      <c r="AB31" s="14">
        <f>MAX(0,(md!AB27-md!AA27))</f>
        <v>0</v>
      </c>
      <c r="AC31" s="14">
        <f>MAX(0,(md!AC27-md!AB27))</f>
        <v>0</v>
      </c>
      <c r="AD31" s="14">
        <f>MAX(0,(md!AD27-md!AC27))</f>
        <v>0</v>
      </c>
      <c r="AE31" s="14">
        <f>MAX(0,(md!AE27-md!AD27))</f>
        <v>0</v>
      </c>
      <c r="AF31" s="14">
        <f>MAX(0,(md!AF27-md!AE27))</f>
        <v>0</v>
      </c>
      <c r="AG31" s="14">
        <f>MAX(0,(md!AG27-md!AF27))</f>
        <v>0</v>
      </c>
      <c r="AH31" s="14">
        <f>MAX(0,(md!AH27-md!AG27))</f>
        <v>0</v>
      </c>
      <c r="AI31" s="14">
        <f>MAX(0,(md!AI27-md!AH27))</f>
        <v>0</v>
      </c>
      <c r="AJ31" s="14">
        <f>MAX(0,(md!AJ27-md!AI27))</f>
        <v>0</v>
      </c>
      <c r="AK31" s="14">
        <f>MAX(0,(md!AK27-md!AJ27))</f>
        <v>0</v>
      </c>
      <c r="AL31" s="14">
        <f>MAX(0,(md!AL27-md!AK27))</f>
        <v>0</v>
      </c>
      <c r="AM31" s="14">
        <f>MAX(0,(md!AM27-md!AL27))</f>
        <v>0</v>
      </c>
      <c r="AN31" s="14">
        <f>MAX(0,(md!AN27-md!AM27))</f>
        <v>0</v>
      </c>
      <c r="AO31" s="14">
        <f>MAX(0,(md!AO27-md!AN27))</f>
        <v>0</v>
      </c>
      <c r="AP31" s="14">
        <f>MAX(0,(md!AP27-md!AO27))</f>
        <v>0</v>
      </c>
      <c r="AQ31" s="14">
        <f>MAX(0,(md!AQ27-md!AP27))</f>
        <v>0</v>
      </c>
      <c r="AR31" s="14">
        <f>MAX(0,(md!AR27-md!AQ27))</f>
        <v>0</v>
      </c>
      <c r="AS31" s="14">
        <f>MAX(0,(md!AS27-md!AR27))</f>
        <v>0</v>
      </c>
      <c r="AT31" s="14">
        <f>MAX(0,(md!AT27-md!AS27))</f>
        <v>0</v>
      </c>
      <c r="AU31" s="14">
        <f>MAX(0,(md!AU27-md!AT27))</f>
        <v>0</v>
      </c>
      <c r="AV31" s="14">
        <f>MAX(0,(md!AV27-md!AU27))</f>
        <v>0</v>
      </c>
      <c r="AW31" s="14">
        <f>MAX(0,(md!AW27-md!AV27))</f>
        <v>0</v>
      </c>
      <c r="AX31" s="14">
        <f>MAX(0,(md!AX27-md!AW27))</f>
        <v>0</v>
      </c>
      <c r="AY31" s="14">
        <f>MAX(0,(md!AY27-md!AX27))</f>
        <v>0</v>
      </c>
      <c r="AZ31" s="14">
        <f>MAX(0,(md!AZ27-md!AY27))</f>
        <v>0</v>
      </c>
      <c r="BA31" s="14">
        <f>MAX(0,(md!BA27-md!AZ27))</f>
        <v>0</v>
      </c>
      <c r="BB31" s="14">
        <f>MAX(0,(md!BB27-md!BA27))</f>
        <v>0</v>
      </c>
      <c r="BC31" s="14">
        <f>MAX(0,(md!BC27-md!BB27))</f>
        <v>0</v>
      </c>
      <c r="BD31" s="14">
        <f>MAX(0,(md!BD27-md!BC27))</f>
        <v>0</v>
      </c>
      <c r="BE31" s="14">
        <f>MAX(0,(md!BE27-md!BD27))</f>
        <v>0</v>
      </c>
      <c r="BF31" s="14">
        <f>MAX(0,(md!BF27-md!BE27))</f>
        <v>0</v>
      </c>
      <c r="BG31" s="14">
        <f>MAX(0,(md!BG27-md!BF27))</f>
        <v>0</v>
      </c>
      <c r="BH31" s="14">
        <f>MAX(0,(md!BH27-md!BG27))</f>
        <v>0</v>
      </c>
      <c r="BI31" s="14">
        <f>MAX(0,(md!BI27-md!BH27))</f>
        <v>0</v>
      </c>
      <c r="BJ31" s="14">
        <f>MAX(0,(md!BJ27-md!BI27))</f>
        <v>0</v>
      </c>
      <c r="BK31" s="14">
        <f>MAX(0,(md!BK27-md!BJ27))</f>
        <v>0</v>
      </c>
      <c r="BL31" s="14">
        <f>MAX(0,(md!BL27-md!BK27))</f>
        <v>0</v>
      </c>
      <c r="BM31" s="14">
        <f>MAX(0,(md!BM27-md!BL27))</f>
        <v>0</v>
      </c>
      <c r="BN31" s="14">
        <f>MAX(0,(md!BN27-md!BM27))</f>
        <v>0</v>
      </c>
      <c r="BO31" s="14">
        <f>MAX(0,(md!BO27-md!BN27))</f>
        <v>0</v>
      </c>
      <c r="BP31" s="14">
        <f>MAX(0,(md!BP27-md!BO27))</f>
        <v>0</v>
      </c>
      <c r="BQ31" s="14">
        <f>MAX(0,(md!BQ27-md!BP27))</f>
        <v>0</v>
      </c>
    </row>
    <row r="32" spans="1:69" x14ac:dyDescent="0.35">
      <c r="A32" s="1" t="str">
        <f>md!A28</f>
        <v>Washington</v>
      </c>
      <c r="B32" s="1">
        <f>md!B28</f>
        <v>24043</v>
      </c>
      <c r="C32" s="14">
        <v>0</v>
      </c>
      <c r="D32" s="14">
        <f>MAX(0,(md!D28-md!C28))</f>
        <v>3</v>
      </c>
      <c r="E32" s="14">
        <f>MAX(0,(md!E28-md!D28))</f>
        <v>1</v>
      </c>
      <c r="F32" s="14">
        <f>MAX(0,(md!F28-md!E28))</f>
        <v>0</v>
      </c>
      <c r="G32" s="14">
        <f>MAX(0,(md!G28-md!F28))</f>
        <v>1</v>
      </c>
      <c r="H32" s="14">
        <f>MAX(0,(md!H28-md!G28))</f>
        <v>4</v>
      </c>
      <c r="I32" s="14">
        <f>MAX(0,(md!I28-md!H28))</f>
        <v>4</v>
      </c>
      <c r="J32" s="14">
        <f>MAX(0,(md!J28-md!I28))</f>
        <v>2</v>
      </c>
      <c r="K32" s="14">
        <f>MAX(0,(md!K28-md!J28))</f>
        <v>10</v>
      </c>
      <c r="L32" s="14">
        <f>MAX(0,(md!L28-md!K28))</f>
        <v>2</v>
      </c>
      <c r="M32" s="14">
        <f>MAX(0,(md!M28-md!L28))</f>
        <v>5</v>
      </c>
      <c r="N32" s="14">
        <f>MAX(0,(md!N28-md!M28))</f>
        <v>3</v>
      </c>
      <c r="O32" s="14">
        <f>MAX(0,(md!O28-md!N28))</f>
        <v>7</v>
      </c>
      <c r="P32" s="14">
        <f>MAX(0,(md!P28-md!O28))</f>
        <v>13</v>
      </c>
      <c r="Q32" s="14">
        <f>MAX(0,(md!Q28-md!P28))</f>
        <v>3</v>
      </c>
      <c r="R32" s="14">
        <f>MAX(0,(md!R28-md!Q28))</f>
        <v>6</v>
      </c>
      <c r="S32" s="14">
        <f>MAX(0,(md!S28-md!R28))</f>
        <v>6</v>
      </c>
      <c r="T32" s="14">
        <f>MAX(0,(md!T28-md!S28))</f>
        <v>3</v>
      </c>
      <c r="U32" s="14">
        <f>MAX(0,(md!U28-md!T28))</f>
        <v>18</v>
      </c>
      <c r="V32" s="14">
        <f>MAX(0,(md!V28-md!U28))</f>
        <v>3</v>
      </c>
      <c r="W32" s="14">
        <f>MAX(0,(md!W28-md!V28))</f>
        <v>10</v>
      </c>
      <c r="X32" s="14">
        <f>MAX(0,(md!X28-md!W28))</f>
        <v>3</v>
      </c>
      <c r="Y32" s="14">
        <f>MAX(0,(md!Y28-md!X28))</f>
        <v>7</v>
      </c>
      <c r="Z32" s="14">
        <f>MAX(0,(md!Z28-md!Y28))</f>
        <v>0</v>
      </c>
      <c r="AA32" s="14">
        <f>MAX(0,(md!AA28-md!Z28))</f>
        <v>1</v>
      </c>
      <c r="AB32" s="14">
        <f>MAX(0,(md!AB28-md!AA28))</f>
        <v>0</v>
      </c>
      <c r="AC32" s="14">
        <f>MAX(0,(md!AC28-md!AB28))</f>
        <v>0</v>
      </c>
      <c r="AD32" s="14">
        <f>MAX(0,(md!AD28-md!AC28))</f>
        <v>0</v>
      </c>
      <c r="AE32" s="14">
        <f>MAX(0,(md!AE28-md!AD28))</f>
        <v>0</v>
      </c>
      <c r="AF32" s="14">
        <f>MAX(0,(md!AF28-md!AE28))</f>
        <v>0</v>
      </c>
      <c r="AG32" s="14">
        <f>MAX(0,(md!AG28-md!AF28))</f>
        <v>0</v>
      </c>
      <c r="AH32" s="14">
        <f>MAX(0,(md!AH28-md!AG28))</f>
        <v>0</v>
      </c>
      <c r="AI32" s="14">
        <f>MAX(0,(md!AI28-md!AH28))</f>
        <v>0</v>
      </c>
      <c r="AJ32" s="14">
        <f>MAX(0,(md!AJ28-md!AI28))</f>
        <v>0</v>
      </c>
      <c r="AK32" s="14">
        <f>MAX(0,(md!AK28-md!AJ28))</f>
        <v>0</v>
      </c>
      <c r="AL32" s="14">
        <f>MAX(0,(md!AL28-md!AK28))</f>
        <v>0</v>
      </c>
      <c r="AM32" s="14">
        <f>MAX(0,(md!AM28-md!AL28))</f>
        <v>0</v>
      </c>
      <c r="AN32" s="14">
        <f>MAX(0,(md!AN28-md!AM28))</f>
        <v>0</v>
      </c>
      <c r="AO32" s="14">
        <f>MAX(0,(md!AO28-md!AN28))</f>
        <v>0</v>
      </c>
      <c r="AP32" s="14">
        <f>MAX(0,(md!AP28-md!AO28))</f>
        <v>0</v>
      </c>
      <c r="AQ32" s="14">
        <f>MAX(0,(md!AQ28-md!AP28))</f>
        <v>0</v>
      </c>
      <c r="AR32" s="14">
        <f>MAX(0,(md!AR28-md!AQ28))</f>
        <v>0</v>
      </c>
      <c r="AS32" s="14">
        <f>MAX(0,(md!AS28-md!AR28))</f>
        <v>0</v>
      </c>
      <c r="AT32" s="14">
        <f>MAX(0,(md!AT28-md!AS28))</f>
        <v>0</v>
      </c>
      <c r="AU32" s="14">
        <f>MAX(0,(md!AU28-md!AT28))</f>
        <v>0</v>
      </c>
      <c r="AV32" s="14">
        <f>MAX(0,(md!AV28-md!AU28))</f>
        <v>0</v>
      </c>
      <c r="AW32" s="14">
        <f>MAX(0,(md!AW28-md!AV28))</f>
        <v>0</v>
      </c>
      <c r="AX32" s="14">
        <f>MAX(0,(md!AX28-md!AW28))</f>
        <v>0</v>
      </c>
      <c r="AY32" s="14">
        <f>MAX(0,(md!AY28-md!AX28))</f>
        <v>0</v>
      </c>
      <c r="AZ32" s="14">
        <f>MAX(0,(md!AZ28-md!AY28))</f>
        <v>0</v>
      </c>
      <c r="BA32" s="14">
        <f>MAX(0,(md!BA28-md!AZ28))</f>
        <v>0</v>
      </c>
      <c r="BB32" s="14">
        <f>MAX(0,(md!BB28-md!BA28))</f>
        <v>0</v>
      </c>
      <c r="BC32" s="14">
        <f>MAX(0,(md!BC28-md!BB28))</f>
        <v>0</v>
      </c>
      <c r="BD32" s="14">
        <f>MAX(0,(md!BD28-md!BC28))</f>
        <v>0</v>
      </c>
      <c r="BE32" s="14">
        <f>MAX(0,(md!BE28-md!BD28))</f>
        <v>0</v>
      </c>
      <c r="BF32" s="14">
        <f>MAX(0,(md!BF28-md!BE28))</f>
        <v>0</v>
      </c>
      <c r="BG32" s="14">
        <f>MAX(0,(md!BG28-md!BF28))</f>
        <v>0</v>
      </c>
      <c r="BH32" s="14">
        <f>MAX(0,(md!BH28-md!BG28))</f>
        <v>0</v>
      </c>
      <c r="BI32" s="14">
        <f>MAX(0,(md!BI28-md!BH28))</f>
        <v>0</v>
      </c>
      <c r="BJ32" s="14">
        <f>MAX(0,(md!BJ28-md!BI28))</f>
        <v>0</v>
      </c>
      <c r="BK32" s="14">
        <f>MAX(0,(md!BK28-md!BJ28))</f>
        <v>0</v>
      </c>
      <c r="BL32" s="14">
        <f>MAX(0,(md!BL28-md!BK28))</f>
        <v>0</v>
      </c>
      <c r="BM32" s="14">
        <f>MAX(0,(md!BM28-md!BL28))</f>
        <v>0</v>
      </c>
      <c r="BN32" s="14">
        <f>MAX(0,(md!BN28-md!BM28))</f>
        <v>0</v>
      </c>
      <c r="BO32" s="14">
        <f>MAX(0,(md!BO28-md!BN28))</f>
        <v>0</v>
      </c>
      <c r="BP32" s="14">
        <f>MAX(0,(md!BP28-md!BO28))</f>
        <v>0</v>
      </c>
      <c r="BQ32" s="14">
        <f>MAX(0,(md!BQ28-md!BP28))</f>
        <v>0</v>
      </c>
    </row>
    <row r="33" spans="1:69" x14ac:dyDescent="0.35">
      <c r="A33" s="1" t="str">
        <f>md!A29</f>
        <v>Wicomico</v>
      </c>
      <c r="B33" s="1">
        <f>md!B29</f>
        <v>24045</v>
      </c>
      <c r="C33" s="14">
        <v>0</v>
      </c>
      <c r="D33" s="14">
        <f>MAX(0,(md!D29-md!C29))</f>
        <v>0</v>
      </c>
      <c r="E33" s="14">
        <f>MAX(0,(md!E29-md!D29))</f>
        <v>1</v>
      </c>
      <c r="F33" s="14">
        <f>MAX(0,(md!F29-md!E29))</f>
        <v>0</v>
      </c>
      <c r="G33" s="14">
        <f>MAX(0,(md!G29-md!F29))</f>
        <v>0</v>
      </c>
      <c r="H33" s="14">
        <f>MAX(0,(md!H29-md!G29))</f>
        <v>1</v>
      </c>
      <c r="I33" s="14">
        <f>MAX(0,(md!I29-md!H29))</f>
        <v>0</v>
      </c>
      <c r="J33" s="14">
        <f>MAX(0,(md!J29-md!I29))</f>
        <v>0</v>
      </c>
      <c r="K33" s="14">
        <f>MAX(0,(md!K29-md!J29))</f>
        <v>0</v>
      </c>
      <c r="L33" s="14">
        <f>MAX(0,(md!L29-md!K29))</f>
        <v>1</v>
      </c>
      <c r="M33" s="14">
        <f>MAX(0,(md!M29-md!L29))</f>
        <v>3</v>
      </c>
      <c r="N33" s="14">
        <f>MAX(0,(md!N29-md!M29))</f>
        <v>0</v>
      </c>
      <c r="O33" s="14">
        <f>MAX(0,(md!O29-md!N29))</f>
        <v>6</v>
      </c>
      <c r="P33" s="14">
        <f>MAX(0,(md!P29-md!O29))</f>
        <v>3</v>
      </c>
      <c r="Q33" s="14">
        <f>MAX(0,(md!Q29-md!P29))</f>
        <v>1</v>
      </c>
      <c r="R33" s="14">
        <f>MAX(0,(md!R29-md!Q29))</f>
        <v>7</v>
      </c>
      <c r="S33" s="14">
        <f>MAX(0,(md!S29-md!R29))</f>
        <v>5</v>
      </c>
      <c r="T33" s="14">
        <f>MAX(0,(md!T29-md!S29))</f>
        <v>9</v>
      </c>
      <c r="U33" s="14">
        <f>MAX(0,(md!U29-md!T29))</f>
        <v>16</v>
      </c>
      <c r="V33" s="14">
        <f>MAX(0,(md!V29-md!U29))</f>
        <v>5</v>
      </c>
      <c r="W33" s="14">
        <f>MAX(0,(md!W29-md!V29))</f>
        <v>13</v>
      </c>
      <c r="X33" s="14">
        <f>MAX(0,(md!X29-md!W29))</f>
        <v>11</v>
      </c>
      <c r="Y33" s="14">
        <f>MAX(0,(md!Y29-md!X29))</f>
        <v>16</v>
      </c>
      <c r="Z33" s="14">
        <f>MAX(0,(md!Z29-md!Y29))</f>
        <v>35</v>
      </c>
      <c r="AA33" s="14">
        <f>MAX(0,(md!AA29-md!Z29))</f>
        <v>7</v>
      </c>
      <c r="AB33" s="14">
        <f>MAX(0,(md!AB29-md!AA29))</f>
        <v>0</v>
      </c>
      <c r="AC33" s="14">
        <f>MAX(0,(md!AC29-md!AB29))</f>
        <v>0</v>
      </c>
      <c r="AD33" s="14">
        <f>MAX(0,(md!AD29-md!AC29))</f>
        <v>0</v>
      </c>
      <c r="AE33" s="14">
        <f>MAX(0,(md!AE29-md!AD29))</f>
        <v>0</v>
      </c>
      <c r="AF33" s="14">
        <f>MAX(0,(md!AF29-md!AE29))</f>
        <v>0</v>
      </c>
      <c r="AG33" s="14">
        <f>MAX(0,(md!AG29-md!AF29))</f>
        <v>0</v>
      </c>
      <c r="AH33" s="14">
        <f>MAX(0,(md!AH29-md!AG29))</f>
        <v>0</v>
      </c>
      <c r="AI33" s="14">
        <f>MAX(0,(md!AI29-md!AH29))</f>
        <v>0</v>
      </c>
      <c r="AJ33" s="14">
        <f>MAX(0,(md!AJ29-md!AI29))</f>
        <v>0</v>
      </c>
      <c r="AK33" s="14">
        <f>MAX(0,(md!AK29-md!AJ29))</f>
        <v>0</v>
      </c>
      <c r="AL33" s="14">
        <f>MAX(0,(md!AL29-md!AK29))</f>
        <v>0</v>
      </c>
      <c r="AM33" s="14">
        <f>MAX(0,(md!AM29-md!AL29))</f>
        <v>0</v>
      </c>
      <c r="AN33" s="14">
        <f>MAX(0,(md!AN29-md!AM29))</f>
        <v>0</v>
      </c>
      <c r="AO33" s="14">
        <f>MAX(0,(md!AO29-md!AN29))</f>
        <v>0</v>
      </c>
      <c r="AP33" s="14">
        <f>MAX(0,(md!AP29-md!AO29))</f>
        <v>0</v>
      </c>
      <c r="AQ33" s="14">
        <f>MAX(0,(md!AQ29-md!AP29))</f>
        <v>0</v>
      </c>
      <c r="AR33" s="14">
        <f>MAX(0,(md!AR29-md!AQ29))</f>
        <v>0</v>
      </c>
      <c r="AS33" s="14">
        <f>MAX(0,(md!AS29-md!AR29))</f>
        <v>0</v>
      </c>
      <c r="AT33" s="14">
        <f>MAX(0,(md!AT29-md!AS29))</f>
        <v>0</v>
      </c>
      <c r="AU33" s="14">
        <f>MAX(0,(md!AU29-md!AT29))</f>
        <v>0</v>
      </c>
      <c r="AV33" s="14">
        <f>MAX(0,(md!AV29-md!AU29))</f>
        <v>0</v>
      </c>
      <c r="AW33" s="14">
        <f>MAX(0,(md!AW29-md!AV29))</f>
        <v>0</v>
      </c>
      <c r="AX33" s="14">
        <f>MAX(0,(md!AX29-md!AW29))</f>
        <v>0</v>
      </c>
      <c r="AY33" s="14">
        <f>MAX(0,(md!AY29-md!AX29))</f>
        <v>0</v>
      </c>
      <c r="AZ33" s="14">
        <f>MAX(0,(md!AZ29-md!AY29))</f>
        <v>0</v>
      </c>
      <c r="BA33" s="14">
        <f>MAX(0,(md!BA29-md!AZ29))</f>
        <v>0</v>
      </c>
      <c r="BB33" s="14">
        <f>MAX(0,(md!BB29-md!BA29))</f>
        <v>0</v>
      </c>
      <c r="BC33" s="14">
        <f>MAX(0,(md!BC29-md!BB29))</f>
        <v>0</v>
      </c>
      <c r="BD33" s="14">
        <f>MAX(0,(md!BD29-md!BC29))</f>
        <v>0</v>
      </c>
      <c r="BE33" s="14">
        <f>MAX(0,(md!BE29-md!BD29))</f>
        <v>0</v>
      </c>
      <c r="BF33" s="14">
        <f>MAX(0,(md!BF29-md!BE29))</f>
        <v>0</v>
      </c>
      <c r="BG33" s="14">
        <f>MAX(0,(md!BG29-md!BF29))</f>
        <v>0</v>
      </c>
      <c r="BH33" s="14">
        <f>MAX(0,(md!BH29-md!BG29))</f>
        <v>0</v>
      </c>
      <c r="BI33" s="14">
        <f>MAX(0,(md!BI29-md!BH29))</f>
        <v>0</v>
      </c>
      <c r="BJ33" s="14">
        <f>MAX(0,(md!BJ29-md!BI29))</f>
        <v>0</v>
      </c>
      <c r="BK33" s="14">
        <f>MAX(0,(md!BK29-md!BJ29))</f>
        <v>0</v>
      </c>
      <c r="BL33" s="14">
        <f>MAX(0,(md!BL29-md!BK29))</f>
        <v>0</v>
      </c>
      <c r="BM33" s="14">
        <f>MAX(0,(md!BM29-md!BL29))</f>
        <v>0</v>
      </c>
      <c r="BN33" s="14">
        <f>MAX(0,(md!BN29-md!BM29))</f>
        <v>0</v>
      </c>
      <c r="BO33" s="14">
        <f>MAX(0,(md!BO29-md!BN29))</f>
        <v>0</v>
      </c>
      <c r="BP33" s="14">
        <f>MAX(0,(md!BP29-md!BO29))</f>
        <v>0</v>
      </c>
      <c r="BQ33" s="14">
        <f>MAX(0,(md!BQ29-md!BP29))</f>
        <v>0</v>
      </c>
    </row>
    <row r="34" spans="1:69" x14ac:dyDescent="0.35">
      <c r="A34" s="1" t="str">
        <f>md!A30</f>
        <v>Worcester</v>
      </c>
      <c r="B34" s="1">
        <f>md!B30</f>
        <v>24047</v>
      </c>
      <c r="C34" s="14">
        <v>0</v>
      </c>
      <c r="D34" s="14">
        <f>MAX(0,(md!D30-md!C30))</f>
        <v>0</v>
      </c>
      <c r="E34" s="14">
        <f>MAX(0,(md!E30-md!D30))</f>
        <v>0</v>
      </c>
      <c r="F34" s="14">
        <f>MAX(0,(md!F30-md!E30))</f>
        <v>0</v>
      </c>
      <c r="G34" s="14">
        <f>MAX(0,(md!G30-md!F30))</f>
        <v>1</v>
      </c>
      <c r="H34" s="14">
        <f>MAX(0,(md!H30-md!G30))</f>
        <v>0</v>
      </c>
      <c r="I34" s="14">
        <f>MAX(0,(md!I30-md!H30))</f>
        <v>1</v>
      </c>
      <c r="J34" s="14">
        <f>MAX(0,(md!J30-md!I30))</f>
        <v>1</v>
      </c>
      <c r="K34" s="14">
        <f>MAX(0,(md!K30-md!J30))</f>
        <v>0</v>
      </c>
      <c r="L34" s="14">
        <f>MAX(0,(md!L30-md!K30))</f>
        <v>2</v>
      </c>
      <c r="M34" s="14">
        <f>MAX(0,(md!M30-md!L30))</f>
        <v>2</v>
      </c>
      <c r="N34" s="14">
        <f>MAX(0,(md!N30-md!M30))</f>
        <v>1</v>
      </c>
      <c r="O34" s="14">
        <f>MAX(0,(md!O30-md!N30))</f>
        <v>0</v>
      </c>
      <c r="P34" s="14">
        <f>MAX(0,(md!P30-md!O30))</f>
        <v>0</v>
      </c>
      <c r="Q34" s="14">
        <f>MAX(0,(md!Q30-md!P30))</f>
        <v>6</v>
      </c>
      <c r="R34" s="14">
        <f>MAX(0,(md!R30-md!Q30))</f>
        <v>0</v>
      </c>
      <c r="S34" s="14">
        <f>MAX(0,(md!S30-md!R30))</f>
        <v>3</v>
      </c>
      <c r="T34" s="14">
        <f>MAX(0,(md!T30-md!S30))</f>
        <v>1</v>
      </c>
      <c r="U34" s="14">
        <f>MAX(0,(md!U30-md!T30))</f>
        <v>1</v>
      </c>
      <c r="V34" s="14">
        <f>MAX(0,(md!V30-md!U30))</f>
        <v>0</v>
      </c>
      <c r="W34" s="14">
        <f>MAX(0,(md!W30-md!V30))</f>
        <v>1</v>
      </c>
      <c r="X34" s="14">
        <f>MAX(0,(md!X30-md!W30))</f>
        <v>3</v>
      </c>
      <c r="Y34" s="14">
        <f>MAX(0,(md!Y30-md!X30))</f>
        <v>3</v>
      </c>
      <c r="Z34" s="14">
        <f>MAX(0,(md!Z30-md!Y30))</f>
        <v>3</v>
      </c>
      <c r="AA34" s="14">
        <f>MAX(0,(md!AA30-md!Z30))</f>
        <v>2</v>
      </c>
      <c r="AB34" s="14">
        <f>MAX(0,(md!AB30-md!AA30))</f>
        <v>0</v>
      </c>
      <c r="AC34" s="14">
        <f>MAX(0,(md!AC30-md!AB30))</f>
        <v>0</v>
      </c>
      <c r="AD34" s="14">
        <f>MAX(0,(md!AD30-md!AC30))</f>
        <v>0</v>
      </c>
      <c r="AE34" s="14">
        <f>MAX(0,(md!AE30-md!AD30))</f>
        <v>0</v>
      </c>
      <c r="AF34" s="14">
        <f>MAX(0,(md!AF30-md!AE30))</f>
        <v>0</v>
      </c>
      <c r="AG34" s="14">
        <f>MAX(0,(md!AG30-md!AF30))</f>
        <v>0</v>
      </c>
      <c r="AH34" s="14">
        <f>MAX(0,(md!AH30-md!AG30))</f>
        <v>0</v>
      </c>
      <c r="AI34" s="14">
        <f>MAX(0,(md!AI30-md!AH30))</f>
        <v>0</v>
      </c>
      <c r="AJ34" s="14">
        <f>MAX(0,(md!AJ30-md!AI30))</f>
        <v>0</v>
      </c>
      <c r="AK34" s="14">
        <f>MAX(0,(md!AK30-md!AJ30))</f>
        <v>0</v>
      </c>
      <c r="AL34" s="14">
        <f>MAX(0,(md!AL30-md!AK30))</f>
        <v>0</v>
      </c>
      <c r="AM34" s="14">
        <f>MAX(0,(md!AM30-md!AL30))</f>
        <v>0</v>
      </c>
      <c r="AN34" s="14">
        <f>MAX(0,(md!AN30-md!AM30))</f>
        <v>0</v>
      </c>
      <c r="AO34" s="14">
        <f>MAX(0,(md!AO30-md!AN30))</f>
        <v>0</v>
      </c>
      <c r="AP34" s="14">
        <f>MAX(0,(md!AP30-md!AO30))</f>
        <v>0</v>
      </c>
      <c r="AQ34" s="14">
        <f>MAX(0,(md!AQ30-md!AP30))</f>
        <v>0</v>
      </c>
      <c r="AR34" s="14">
        <f>MAX(0,(md!AR30-md!AQ30))</f>
        <v>0</v>
      </c>
      <c r="AS34" s="14">
        <f>MAX(0,(md!AS30-md!AR30))</f>
        <v>0</v>
      </c>
      <c r="AT34" s="14">
        <f>MAX(0,(md!AT30-md!AS30))</f>
        <v>0</v>
      </c>
      <c r="AU34" s="14">
        <f>MAX(0,(md!AU30-md!AT30))</f>
        <v>0</v>
      </c>
      <c r="AV34" s="14">
        <f>MAX(0,(md!AV30-md!AU30))</f>
        <v>0</v>
      </c>
      <c r="AW34" s="14">
        <f>MAX(0,(md!AW30-md!AV30))</f>
        <v>0</v>
      </c>
      <c r="AX34" s="14">
        <f>MAX(0,(md!AX30-md!AW30))</f>
        <v>0</v>
      </c>
      <c r="AY34" s="14">
        <f>MAX(0,(md!AY30-md!AX30))</f>
        <v>0</v>
      </c>
      <c r="AZ34" s="14">
        <f>MAX(0,(md!AZ30-md!AY30))</f>
        <v>0</v>
      </c>
      <c r="BA34" s="14">
        <f>MAX(0,(md!BA30-md!AZ30))</f>
        <v>0</v>
      </c>
      <c r="BB34" s="14">
        <f>MAX(0,(md!BB30-md!BA30))</f>
        <v>0</v>
      </c>
      <c r="BC34" s="14">
        <f>MAX(0,(md!BC30-md!BB30))</f>
        <v>0</v>
      </c>
      <c r="BD34" s="14">
        <f>MAX(0,(md!BD30-md!BC30))</f>
        <v>0</v>
      </c>
      <c r="BE34" s="14">
        <f>MAX(0,(md!BE30-md!BD30))</f>
        <v>0</v>
      </c>
      <c r="BF34" s="14">
        <f>MAX(0,(md!BF30-md!BE30))</f>
        <v>0</v>
      </c>
      <c r="BG34" s="14">
        <f>MAX(0,(md!BG30-md!BF30))</f>
        <v>0</v>
      </c>
      <c r="BH34" s="14">
        <f>MAX(0,(md!BH30-md!BG30))</f>
        <v>0</v>
      </c>
      <c r="BI34" s="14">
        <f>MAX(0,(md!BI30-md!BH30))</f>
        <v>0</v>
      </c>
      <c r="BJ34" s="14">
        <f>MAX(0,(md!BJ30-md!BI30))</f>
        <v>0</v>
      </c>
      <c r="BK34" s="14">
        <f>MAX(0,(md!BK30-md!BJ30))</f>
        <v>0</v>
      </c>
      <c r="BL34" s="14">
        <f>MAX(0,(md!BL30-md!BK30))</f>
        <v>0</v>
      </c>
      <c r="BM34" s="14">
        <f>MAX(0,(md!BM30-md!BL30))</f>
        <v>0</v>
      </c>
      <c r="BN34" s="14">
        <f>MAX(0,(md!BN30-md!BM30))</f>
        <v>0</v>
      </c>
      <c r="BO34" s="14">
        <f>MAX(0,(md!BO30-md!BN30))</f>
        <v>0</v>
      </c>
      <c r="BP34" s="14">
        <f>MAX(0,(md!BP30-md!BO30))</f>
        <v>0</v>
      </c>
      <c r="BQ34" s="14">
        <f>MAX(0,(md!BQ30-md!BP30))</f>
        <v>0</v>
      </c>
    </row>
    <row r="35" spans="1:69" x14ac:dyDescent="0.35">
      <c r="A35" s="10"/>
    </row>
    <row r="44" spans="1:69" s="10" customFormat="1" x14ac:dyDescent="0.35"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</row>
    <row r="69" spans="4:4" x14ac:dyDescent="0.35">
      <c r="D69" s="10"/>
    </row>
    <row r="70" spans="4:4" x14ac:dyDescent="0.35">
      <c r="D70" s="10"/>
    </row>
  </sheetData>
  <phoneticPr fontId="1" type="noConversion"/>
  <conditionalFormatting sqref="C11:BQ3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:BQ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:BQ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:BQ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:BQ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:BQ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BQ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C1" r:id="rId1" xr:uid="{F493C101-5C0A-4C58-8A7F-4C7A2856B3FF}"/>
  </hyperlinks>
  <pageMargins left="0.7" right="0.7" top="0.75" bottom="0.75" header="0.3" footer="0.3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B5AF9-8E42-4F8B-8F58-724C1869D2EC}">
  <sheetPr>
    <tabColor rgb="FFFF0000"/>
  </sheetPr>
  <dimension ref="A1:BS143"/>
  <sheetViews>
    <sheetView tabSelected="1" zoomScale="60" zoomScaleNormal="60" workbookViewId="0">
      <selection activeCell="A5" sqref="A5"/>
    </sheetView>
  </sheetViews>
  <sheetFormatPr defaultColWidth="8.7265625" defaultRowHeight="14.5" x14ac:dyDescent="0.35"/>
  <cols>
    <col min="1" max="1" width="16.7265625" style="10" customWidth="1"/>
    <col min="2" max="2" width="4.1796875" style="10" bestFit="1" customWidth="1"/>
    <col min="3" max="3" width="7" style="10" bestFit="1" customWidth="1"/>
    <col min="4" max="71" width="6.1796875" style="14" customWidth="1"/>
    <col min="72" max="16384" width="8.7265625" style="10"/>
  </cols>
  <sheetData>
    <row r="1" spans="1:71" x14ac:dyDescent="0.35">
      <c r="A1" s="10" t="s">
        <v>247</v>
      </c>
      <c r="C1" s="9" t="s">
        <v>248</v>
      </c>
    </row>
    <row r="2" spans="1:71" x14ac:dyDescent="0.35">
      <c r="A2" s="10" t="s">
        <v>269</v>
      </c>
      <c r="D2" s="20">
        <f t="shared" ref="D2:AI2" si="0">(D7/(MAX(D6,1))*100)</f>
        <v>0</v>
      </c>
      <c r="E2" s="20">
        <f t="shared" si="0"/>
        <v>9.8894706224549154</v>
      </c>
      <c r="F2" s="20">
        <f t="shared" si="0"/>
        <v>12.543554006968641</v>
      </c>
      <c r="G2" s="20">
        <f t="shared" si="0"/>
        <v>7.3810825587752866</v>
      </c>
      <c r="H2" s="20">
        <f t="shared" si="0"/>
        <v>10.464310464310463</v>
      </c>
      <c r="I2" s="20">
        <f t="shared" si="0"/>
        <v>9.0972708187543745</v>
      </c>
      <c r="J2" s="20">
        <f t="shared" si="0"/>
        <v>16.874541452677917</v>
      </c>
      <c r="K2" s="20">
        <f t="shared" si="0"/>
        <v>12.04323211528564</v>
      </c>
      <c r="L2" s="20">
        <f t="shared" si="0"/>
        <v>9.8886414253897552</v>
      </c>
      <c r="M2" s="20">
        <f t="shared" si="0"/>
        <v>21.610169491525426</v>
      </c>
      <c r="N2" s="20">
        <f t="shared" si="0"/>
        <v>15.508441303494308</v>
      </c>
      <c r="O2" s="20">
        <f t="shared" si="0"/>
        <v>10.854176498348277</v>
      </c>
      <c r="P2" s="20">
        <f t="shared" si="0"/>
        <v>28.352941176470587</v>
      </c>
      <c r="Q2" s="20">
        <f t="shared" si="0"/>
        <v>11.032977691561591</v>
      </c>
      <c r="R2" s="20">
        <f t="shared" si="0"/>
        <v>15.6</v>
      </c>
      <c r="S2" s="20">
        <f t="shared" si="0"/>
        <v>16.673666526669468</v>
      </c>
      <c r="T2" s="20">
        <f t="shared" si="0"/>
        <v>19.194410193177148</v>
      </c>
      <c r="U2" s="20">
        <f t="shared" si="0"/>
        <v>22.362204724409448</v>
      </c>
      <c r="V2" s="20">
        <f t="shared" si="0"/>
        <v>9.9194360523665654</v>
      </c>
      <c r="W2" s="20">
        <f t="shared" si="0"/>
        <v>33.403954802259889</v>
      </c>
      <c r="X2" s="20">
        <f t="shared" si="0"/>
        <v>31.130690161527163</v>
      </c>
      <c r="Y2" s="20">
        <f t="shared" si="0"/>
        <v>23.399715504978662</v>
      </c>
      <c r="Z2" s="20">
        <f t="shared" si="0"/>
        <v>17.098901098901099</v>
      </c>
      <c r="AA2" s="20">
        <f t="shared" si="0"/>
        <v>23.580101840971405</v>
      </c>
      <c r="AB2" s="20">
        <f t="shared" si="0"/>
        <v>19.154737559645536</v>
      </c>
      <c r="AC2" s="20">
        <f t="shared" si="0"/>
        <v>17.273376159885796</v>
      </c>
      <c r="AD2" s="20">
        <f t="shared" si="0"/>
        <v>0</v>
      </c>
      <c r="AE2" s="20">
        <f t="shared" si="0"/>
        <v>0</v>
      </c>
      <c r="AF2" s="20">
        <f t="shared" si="0"/>
        <v>0</v>
      </c>
      <c r="AG2" s="20">
        <f t="shared" si="0"/>
        <v>0</v>
      </c>
      <c r="AH2" s="20">
        <f t="shared" si="0"/>
        <v>0</v>
      </c>
      <c r="AI2" s="20">
        <f t="shared" si="0"/>
        <v>0</v>
      </c>
      <c r="AJ2" s="20">
        <f t="shared" ref="AJ2:BS2" si="1">(AJ7/(MAX(AJ6,1))*100)</f>
        <v>0</v>
      </c>
      <c r="AK2" s="20">
        <f t="shared" si="1"/>
        <v>0</v>
      </c>
      <c r="AL2" s="20">
        <f t="shared" si="1"/>
        <v>0</v>
      </c>
      <c r="AM2" s="20">
        <f t="shared" si="1"/>
        <v>0</v>
      </c>
      <c r="AN2" s="20">
        <f t="shared" si="1"/>
        <v>0</v>
      </c>
      <c r="AO2" s="20">
        <f t="shared" si="1"/>
        <v>0</v>
      </c>
      <c r="AP2" s="20">
        <f t="shared" si="1"/>
        <v>0</v>
      </c>
      <c r="AQ2" s="20">
        <f t="shared" si="1"/>
        <v>0</v>
      </c>
      <c r="AR2" s="20">
        <f t="shared" si="1"/>
        <v>0</v>
      </c>
      <c r="AS2" s="20">
        <f t="shared" si="1"/>
        <v>0</v>
      </c>
      <c r="AT2" s="20">
        <f t="shared" si="1"/>
        <v>0</v>
      </c>
      <c r="AU2" s="20">
        <f t="shared" si="1"/>
        <v>0</v>
      </c>
      <c r="AV2" s="20">
        <f t="shared" si="1"/>
        <v>0</v>
      </c>
      <c r="AW2" s="20">
        <f t="shared" si="1"/>
        <v>0</v>
      </c>
      <c r="AX2" s="20">
        <f t="shared" si="1"/>
        <v>0</v>
      </c>
      <c r="AY2" s="20">
        <f t="shared" si="1"/>
        <v>0</v>
      </c>
      <c r="AZ2" s="20">
        <f t="shared" si="1"/>
        <v>0</v>
      </c>
      <c r="BA2" s="20">
        <f t="shared" si="1"/>
        <v>0</v>
      </c>
      <c r="BB2" s="20">
        <f t="shared" si="1"/>
        <v>0</v>
      </c>
      <c r="BC2" s="20">
        <f t="shared" si="1"/>
        <v>0</v>
      </c>
      <c r="BD2" s="20">
        <f t="shared" si="1"/>
        <v>0</v>
      </c>
      <c r="BE2" s="20">
        <f t="shared" si="1"/>
        <v>0</v>
      </c>
      <c r="BF2" s="20">
        <f t="shared" si="1"/>
        <v>0</v>
      </c>
      <c r="BG2" s="20">
        <f t="shared" si="1"/>
        <v>0</v>
      </c>
      <c r="BH2" s="20">
        <f t="shared" si="1"/>
        <v>0</v>
      </c>
      <c r="BI2" s="20">
        <f t="shared" si="1"/>
        <v>0</v>
      </c>
      <c r="BJ2" s="20">
        <f t="shared" si="1"/>
        <v>0</v>
      </c>
      <c r="BK2" s="20">
        <f t="shared" si="1"/>
        <v>0</v>
      </c>
      <c r="BL2" s="20">
        <f t="shared" si="1"/>
        <v>0</v>
      </c>
      <c r="BM2" s="20">
        <f t="shared" si="1"/>
        <v>0</v>
      </c>
      <c r="BN2" s="20">
        <f t="shared" si="1"/>
        <v>0</v>
      </c>
      <c r="BO2" s="20">
        <f t="shared" si="1"/>
        <v>0</v>
      </c>
      <c r="BP2" s="20">
        <f t="shared" si="1"/>
        <v>0</v>
      </c>
      <c r="BQ2" s="20">
        <f t="shared" si="1"/>
        <v>0</v>
      </c>
      <c r="BR2" s="20">
        <f t="shared" si="1"/>
        <v>0</v>
      </c>
      <c r="BS2" s="20">
        <f t="shared" si="1"/>
        <v>0</v>
      </c>
    </row>
    <row r="3" spans="1:71" x14ac:dyDescent="0.35">
      <c r="A3" s="10" t="s">
        <v>270</v>
      </c>
      <c r="D3" s="20">
        <f t="shared" ref="D3:AI3" si="2">(D8/MAX(1,D7))*100</f>
        <v>0</v>
      </c>
      <c r="E3" s="20">
        <f t="shared" si="2"/>
        <v>11.76470588235294</v>
      </c>
      <c r="F3" s="20">
        <f t="shared" si="2"/>
        <v>12.5</v>
      </c>
      <c r="G3" s="20">
        <f t="shared" si="2"/>
        <v>11.851851851851853</v>
      </c>
      <c r="H3" s="20">
        <f t="shared" si="2"/>
        <v>8.6092715231788084</v>
      </c>
      <c r="I3" s="20">
        <f t="shared" si="2"/>
        <v>18.461538461538463</v>
      </c>
      <c r="J3" s="20">
        <f t="shared" si="2"/>
        <v>12.608695652173912</v>
      </c>
      <c r="K3" s="20">
        <f t="shared" si="2"/>
        <v>18.376068376068378</v>
      </c>
      <c r="L3" s="20">
        <f t="shared" si="2"/>
        <v>17.117117117117118</v>
      </c>
      <c r="M3" s="20">
        <f t="shared" si="2"/>
        <v>21.568627450980394</v>
      </c>
      <c r="N3" s="20">
        <f t="shared" si="2"/>
        <v>19.746835443037973</v>
      </c>
      <c r="O3" s="20">
        <f t="shared" si="2"/>
        <v>17.826086956521738</v>
      </c>
      <c r="P3" s="20">
        <f t="shared" si="2"/>
        <v>27.385892116182575</v>
      </c>
      <c r="Q3" s="20">
        <f t="shared" si="2"/>
        <v>14.505494505494507</v>
      </c>
      <c r="R3" s="20">
        <f t="shared" si="2"/>
        <v>16.666666666666664</v>
      </c>
      <c r="S3" s="20">
        <f t="shared" si="2"/>
        <v>17.632241813602015</v>
      </c>
      <c r="T3" s="20">
        <f t="shared" si="2"/>
        <v>18.629550321199144</v>
      </c>
      <c r="U3" s="20">
        <f t="shared" si="2"/>
        <v>11.443661971830986</v>
      </c>
      <c r="V3" s="20">
        <f t="shared" si="2"/>
        <v>17.766497461928935</v>
      </c>
      <c r="W3" s="20">
        <f t="shared" si="2"/>
        <v>6.5539112050739963</v>
      </c>
      <c r="X3" s="20">
        <f t="shared" si="2"/>
        <v>17.688679245283019</v>
      </c>
      <c r="Y3" s="20">
        <f t="shared" si="2"/>
        <v>21.276595744680851</v>
      </c>
      <c r="Z3" s="20">
        <f t="shared" si="2"/>
        <v>16.966580976863753</v>
      </c>
      <c r="AA3" s="20">
        <f t="shared" si="2"/>
        <v>17.774086378737543</v>
      </c>
      <c r="AB3" s="20">
        <f t="shared" si="2"/>
        <v>13.345195729537366</v>
      </c>
      <c r="AC3" s="20">
        <f t="shared" si="2"/>
        <v>26.033057851239672</v>
      </c>
      <c r="AD3" s="20">
        <f t="shared" si="2"/>
        <v>0</v>
      </c>
      <c r="AE3" s="20">
        <f t="shared" si="2"/>
        <v>0</v>
      </c>
      <c r="AF3" s="20">
        <f t="shared" si="2"/>
        <v>0</v>
      </c>
      <c r="AG3" s="20">
        <f t="shared" si="2"/>
        <v>0</v>
      </c>
      <c r="AH3" s="20">
        <f t="shared" si="2"/>
        <v>0</v>
      </c>
      <c r="AI3" s="20">
        <f t="shared" si="2"/>
        <v>0</v>
      </c>
      <c r="AJ3" s="20">
        <f t="shared" ref="AJ3:BS3" si="3">(AJ8/MAX(1,AJ7))*100</f>
        <v>0</v>
      </c>
      <c r="AK3" s="20">
        <f t="shared" si="3"/>
        <v>0</v>
      </c>
      <c r="AL3" s="20">
        <f t="shared" si="3"/>
        <v>0</v>
      </c>
      <c r="AM3" s="20">
        <f t="shared" si="3"/>
        <v>0</v>
      </c>
      <c r="AN3" s="20">
        <f t="shared" si="3"/>
        <v>0</v>
      </c>
      <c r="AO3" s="20">
        <f t="shared" si="3"/>
        <v>0</v>
      </c>
      <c r="AP3" s="20">
        <f t="shared" si="3"/>
        <v>0</v>
      </c>
      <c r="AQ3" s="20">
        <f t="shared" si="3"/>
        <v>0</v>
      </c>
      <c r="AR3" s="20">
        <f t="shared" si="3"/>
        <v>0</v>
      </c>
      <c r="AS3" s="20">
        <f t="shared" si="3"/>
        <v>0</v>
      </c>
      <c r="AT3" s="20">
        <f t="shared" si="3"/>
        <v>0</v>
      </c>
      <c r="AU3" s="20">
        <f t="shared" si="3"/>
        <v>0</v>
      </c>
      <c r="AV3" s="20">
        <f t="shared" si="3"/>
        <v>0</v>
      </c>
      <c r="AW3" s="20">
        <f t="shared" si="3"/>
        <v>0</v>
      </c>
      <c r="AX3" s="20">
        <f t="shared" si="3"/>
        <v>0</v>
      </c>
      <c r="AY3" s="20">
        <f t="shared" si="3"/>
        <v>0</v>
      </c>
      <c r="AZ3" s="20">
        <f t="shared" si="3"/>
        <v>0</v>
      </c>
      <c r="BA3" s="20">
        <f t="shared" si="3"/>
        <v>0</v>
      </c>
      <c r="BB3" s="20">
        <f t="shared" si="3"/>
        <v>0</v>
      </c>
      <c r="BC3" s="20">
        <f t="shared" si="3"/>
        <v>0</v>
      </c>
      <c r="BD3" s="20">
        <f t="shared" si="3"/>
        <v>0</v>
      </c>
      <c r="BE3" s="20">
        <f t="shared" si="3"/>
        <v>0</v>
      </c>
      <c r="BF3" s="20">
        <f t="shared" si="3"/>
        <v>0</v>
      </c>
      <c r="BG3" s="20">
        <f t="shared" si="3"/>
        <v>0</v>
      </c>
      <c r="BH3" s="20">
        <f t="shared" si="3"/>
        <v>0</v>
      </c>
      <c r="BI3" s="20">
        <f t="shared" si="3"/>
        <v>0</v>
      </c>
      <c r="BJ3" s="20">
        <f t="shared" si="3"/>
        <v>0</v>
      </c>
      <c r="BK3" s="20">
        <f t="shared" si="3"/>
        <v>0</v>
      </c>
      <c r="BL3" s="20">
        <f t="shared" si="3"/>
        <v>0</v>
      </c>
      <c r="BM3" s="20">
        <f t="shared" si="3"/>
        <v>0</v>
      </c>
      <c r="BN3" s="20">
        <f t="shared" si="3"/>
        <v>0</v>
      </c>
      <c r="BO3" s="20">
        <f t="shared" si="3"/>
        <v>0</v>
      </c>
      <c r="BP3" s="20">
        <f t="shared" si="3"/>
        <v>0</v>
      </c>
      <c r="BQ3" s="20">
        <f t="shared" si="3"/>
        <v>0</v>
      </c>
      <c r="BR3" s="20">
        <f t="shared" si="3"/>
        <v>0</v>
      </c>
      <c r="BS3" s="20">
        <f t="shared" si="3"/>
        <v>0</v>
      </c>
    </row>
    <row r="4" spans="1:71" x14ac:dyDescent="0.35">
      <c r="A4" s="10" t="s">
        <v>271</v>
      </c>
      <c r="D4" s="20">
        <f t="shared" ref="D4:AI4" si="4">(D9/MAX(1,D7))*100</f>
        <v>0</v>
      </c>
      <c r="E4" s="20">
        <f t="shared" si="4"/>
        <v>3.5294117647058822</v>
      </c>
      <c r="F4" s="20">
        <f t="shared" si="4"/>
        <v>0.69444444444444442</v>
      </c>
      <c r="G4" s="20">
        <f t="shared" si="4"/>
        <v>2.2222222222222223</v>
      </c>
      <c r="H4" s="20">
        <f t="shared" si="4"/>
        <v>3.3112582781456954</v>
      </c>
      <c r="I4" s="20">
        <f t="shared" si="4"/>
        <v>2.3076923076923079</v>
      </c>
      <c r="J4" s="20">
        <f t="shared" si="4"/>
        <v>0.86956521739130432</v>
      </c>
      <c r="K4" s="20">
        <f t="shared" si="4"/>
        <v>2.9914529914529915</v>
      </c>
      <c r="L4" s="20">
        <f t="shared" si="4"/>
        <v>3.1531531531531529</v>
      </c>
      <c r="M4" s="20">
        <f t="shared" si="4"/>
        <v>1.6339869281045754</v>
      </c>
      <c r="N4" s="20">
        <f t="shared" si="4"/>
        <v>1.5189873417721518</v>
      </c>
      <c r="O4" s="20">
        <f t="shared" si="4"/>
        <v>0</v>
      </c>
      <c r="P4" s="20">
        <f t="shared" si="4"/>
        <v>1.2448132780082988</v>
      </c>
      <c r="Q4" s="20">
        <f t="shared" si="4"/>
        <v>1.9780219780219779</v>
      </c>
      <c r="R4" s="20">
        <f t="shared" si="4"/>
        <v>3.8461538461538463</v>
      </c>
      <c r="S4" s="20">
        <f t="shared" si="4"/>
        <v>8.5642317380352644</v>
      </c>
      <c r="T4" s="20">
        <f t="shared" si="4"/>
        <v>2.5695931477516059</v>
      </c>
      <c r="U4" s="20">
        <f t="shared" si="4"/>
        <v>1.584507042253521</v>
      </c>
      <c r="V4" s="20">
        <f t="shared" si="4"/>
        <v>5.5837563451776653</v>
      </c>
      <c r="W4" s="20">
        <f t="shared" si="4"/>
        <v>1.6913319238900635</v>
      </c>
      <c r="X4" s="20">
        <f t="shared" si="4"/>
        <v>1.179245283018868</v>
      </c>
      <c r="Y4" s="20">
        <f t="shared" si="4"/>
        <v>12.462006079027356</v>
      </c>
      <c r="Z4" s="20">
        <f t="shared" si="4"/>
        <v>3.3419023136246784</v>
      </c>
      <c r="AA4" s="20">
        <f t="shared" si="4"/>
        <v>3.8205980066445182</v>
      </c>
      <c r="AB4" s="20">
        <f t="shared" si="4"/>
        <v>4.8042704626334514</v>
      </c>
      <c r="AC4" s="20">
        <f t="shared" si="4"/>
        <v>3.9256198347107438</v>
      </c>
      <c r="AD4" s="20">
        <f t="shared" si="4"/>
        <v>0</v>
      </c>
      <c r="AE4" s="20">
        <f t="shared" si="4"/>
        <v>0</v>
      </c>
      <c r="AF4" s="20">
        <f t="shared" si="4"/>
        <v>0</v>
      </c>
      <c r="AG4" s="20">
        <f t="shared" si="4"/>
        <v>0</v>
      </c>
      <c r="AH4" s="20">
        <f t="shared" si="4"/>
        <v>0</v>
      </c>
      <c r="AI4" s="20">
        <f t="shared" si="4"/>
        <v>0</v>
      </c>
      <c r="AJ4" s="20">
        <f t="shared" ref="AJ4:BS4" si="5">(AJ9/MAX(1,AJ7))*100</f>
        <v>0</v>
      </c>
      <c r="AK4" s="20">
        <f t="shared" si="5"/>
        <v>0</v>
      </c>
      <c r="AL4" s="20">
        <f t="shared" si="5"/>
        <v>0</v>
      </c>
      <c r="AM4" s="20">
        <f t="shared" si="5"/>
        <v>0</v>
      </c>
      <c r="AN4" s="20">
        <f t="shared" si="5"/>
        <v>0</v>
      </c>
      <c r="AO4" s="20">
        <f t="shared" si="5"/>
        <v>0</v>
      </c>
      <c r="AP4" s="20">
        <f t="shared" si="5"/>
        <v>0</v>
      </c>
      <c r="AQ4" s="20">
        <f t="shared" si="5"/>
        <v>0</v>
      </c>
      <c r="AR4" s="20">
        <f t="shared" si="5"/>
        <v>0</v>
      </c>
      <c r="AS4" s="20">
        <f t="shared" si="5"/>
        <v>0</v>
      </c>
      <c r="AT4" s="20">
        <f t="shared" si="5"/>
        <v>0</v>
      </c>
      <c r="AU4" s="20">
        <f t="shared" si="5"/>
        <v>0</v>
      </c>
      <c r="AV4" s="20">
        <f t="shared" si="5"/>
        <v>0</v>
      </c>
      <c r="AW4" s="20">
        <f t="shared" si="5"/>
        <v>0</v>
      </c>
      <c r="AX4" s="20">
        <f t="shared" si="5"/>
        <v>0</v>
      </c>
      <c r="AY4" s="20">
        <f t="shared" si="5"/>
        <v>0</v>
      </c>
      <c r="AZ4" s="20">
        <f t="shared" si="5"/>
        <v>0</v>
      </c>
      <c r="BA4" s="20">
        <f t="shared" si="5"/>
        <v>0</v>
      </c>
      <c r="BB4" s="20">
        <f t="shared" si="5"/>
        <v>0</v>
      </c>
      <c r="BC4" s="20">
        <f t="shared" si="5"/>
        <v>0</v>
      </c>
      <c r="BD4" s="20">
        <f t="shared" si="5"/>
        <v>0</v>
      </c>
      <c r="BE4" s="20">
        <f t="shared" si="5"/>
        <v>0</v>
      </c>
      <c r="BF4" s="20">
        <f t="shared" si="5"/>
        <v>0</v>
      </c>
      <c r="BG4" s="20">
        <f t="shared" si="5"/>
        <v>0</v>
      </c>
      <c r="BH4" s="20">
        <f t="shared" si="5"/>
        <v>0</v>
      </c>
      <c r="BI4" s="20">
        <f t="shared" si="5"/>
        <v>0</v>
      </c>
      <c r="BJ4" s="20">
        <f t="shared" si="5"/>
        <v>0</v>
      </c>
      <c r="BK4" s="20">
        <f t="shared" si="5"/>
        <v>0</v>
      </c>
      <c r="BL4" s="20">
        <f t="shared" si="5"/>
        <v>0</v>
      </c>
      <c r="BM4" s="20">
        <f t="shared" si="5"/>
        <v>0</v>
      </c>
      <c r="BN4" s="20">
        <f t="shared" si="5"/>
        <v>0</v>
      </c>
      <c r="BO4" s="20">
        <f t="shared" si="5"/>
        <v>0</v>
      </c>
      <c r="BP4" s="20">
        <f t="shared" si="5"/>
        <v>0</v>
      </c>
      <c r="BQ4" s="20">
        <f t="shared" si="5"/>
        <v>0</v>
      </c>
      <c r="BR4" s="20">
        <f t="shared" si="5"/>
        <v>0</v>
      </c>
      <c r="BS4" s="20">
        <f t="shared" si="5"/>
        <v>0</v>
      </c>
    </row>
    <row r="6" spans="1:71" x14ac:dyDescent="0.35">
      <c r="A6" s="10" t="s">
        <v>159</v>
      </c>
      <c r="D6" s="14">
        <f>SUM(delta_va[25-Mar])</f>
        <v>0</v>
      </c>
      <c r="E6" s="14">
        <f>MAX(0,(va!F5-va!E5))</f>
        <v>1719</v>
      </c>
      <c r="F6" s="14">
        <f>MAX(0,(va!G5-va!F5))</f>
        <v>1148</v>
      </c>
      <c r="G6" s="14">
        <f>MAX(0,(va!H5-va!G5))</f>
        <v>1829</v>
      </c>
      <c r="H6" s="14">
        <f>MAX(0,(va!I5-va!H5))</f>
        <v>1443</v>
      </c>
      <c r="I6" s="14">
        <f>MAX(0,(va!J5-va!I5))</f>
        <v>1429</v>
      </c>
      <c r="J6" s="14">
        <f>MAX(0,(va!K5-va!J5))</f>
        <v>1363</v>
      </c>
      <c r="K6" s="14">
        <f>MAX(0,(va!L5-va!K5))</f>
        <v>1943</v>
      </c>
      <c r="L6" s="14">
        <f>MAX(0,(va!M5-va!L5))</f>
        <v>2245</v>
      </c>
      <c r="M6" s="14">
        <f>MAX(0,(va!N5-va!M5))</f>
        <v>1416</v>
      </c>
      <c r="N6" s="14">
        <f>MAX(0,(va!O5-va!N5))</f>
        <v>2547</v>
      </c>
      <c r="O6" s="14">
        <f>MAX(0,(va!P5-va!O5))</f>
        <v>2119</v>
      </c>
      <c r="P6" s="14">
        <f>MAX(0,(va!Q5-va!P5))</f>
        <v>850</v>
      </c>
      <c r="Q6" s="14">
        <f>MAX(0,(va!R5-va!Q5))</f>
        <v>4124</v>
      </c>
      <c r="R6" s="14">
        <f>MAX(0,(va!S5-va!R5))</f>
        <v>2000</v>
      </c>
      <c r="S6" s="14">
        <f>MAX(0,(va!T5-va!S5))</f>
        <v>2381</v>
      </c>
      <c r="T6" s="14">
        <f>MAX(0,(va!U5-va!T5))</f>
        <v>2433</v>
      </c>
      <c r="U6" s="14">
        <f>MAX(0,(va!V5-va!U5))</f>
        <v>2540</v>
      </c>
      <c r="V6" s="14">
        <f>MAX(0,(va!W5-va!V5))</f>
        <v>1986</v>
      </c>
      <c r="W6" s="14">
        <f>MAX(0,(va!X5-va!W5))</f>
        <v>1416</v>
      </c>
      <c r="X6" s="14">
        <f>MAX(0,(va!Y5-va!X5))</f>
        <v>1362</v>
      </c>
      <c r="Y6" s="14">
        <f>MAX(0,(va!Z5-va!Y5))</f>
        <v>1406</v>
      </c>
      <c r="Z6" s="14">
        <f>MAX(0,(va!AA5-va!Z5))</f>
        <v>2275</v>
      </c>
      <c r="AA6" s="14">
        <f>MAX(0,(va!AB5-va!AA5))</f>
        <v>2553</v>
      </c>
      <c r="AB6" s="14">
        <f>MAX(0,(va!AC5-va!AB5))</f>
        <v>2934</v>
      </c>
      <c r="AC6" s="14">
        <f>MAX(0,(va!AD5-va!AC5))</f>
        <v>2802</v>
      </c>
      <c r="AD6" s="14">
        <f>MAX(0,(va!AE5-va!AD5))</f>
        <v>0</v>
      </c>
      <c r="AE6" s="14">
        <f>MAX(0,(va!AF5-va!AE5))</f>
        <v>0</v>
      </c>
      <c r="AF6" s="14">
        <f>MAX(0,(va!AG5-va!AF5))</f>
        <v>0</v>
      </c>
      <c r="AG6" s="14">
        <f>MAX(0,(va!AH5-va!AG5))</f>
        <v>0</v>
      </c>
      <c r="AH6" s="14">
        <f>MAX(0,(va!AI5-va!AH5))</f>
        <v>0</v>
      </c>
      <c r="AI6" s="14">
        <f>MAX(0,(va!AJ5-va!AI5))</f>
        <v>0</v>
      </c>
      <c r="AJ6" s="14">
        <f>MAX(0,(va!AK5-va!AJ5))</f>
        <v>0</v>
      </c>
      <c r="AK6" s="14">
        <f>MAX(0,(va!AL5-va!AK5))</f>
        <v>0</v>
      </c>
      <c r="AL6" s="14">
        <f>MAX(0,(va!AM5-va!AL5))</f>
        <v>0</v>
      </c>
      <c r="AM6" s="14">
        <f>MAX(0,(va!AN5-va!AM5))</f>
        <v>0</v>
      </c>
      <c r="AN6" s="14">
        <f>MAX(0,(va!AO5-va!AN5))</f>
        <v>0</v>
      </c>
      <c r="AO6" s="14">
        <f>MAX(0,(va!AP5-va!AO5))</f>
        <v>0</v>
      </c>
      <c r="AP6" s="14">
        <f>MAX(0,(va!AQ5-va!AP5))</f>
        <v>0</v>
      </c>
      <c r="AQ6" s="14">
        <f>MAX(0,(va!AR5-va!AQ5))</f>
        <v>0</v>
      </c>
      <c r="AR6" s="14">
        <f>MAX(0,(va!AS5-va!AR5))</f>
        <v>0</v>
      </c>
      <c r="AS6" s="14">
        <f>MAX(0,(va!AT5-va!AS5))</f>
        <v>0</v>
      </c>
      <c r="AT6" s="14">
        <f>MAX(0,(va!AU5-va!AT5))</f>
        <v>0</v>
      </c>
      <c r="AU6" s="14">
        <f>MAX(0,(va!AV5-va!AU5))</f>
        <v>0</v>
      </c>
      <c r="AV6" s="14">
        <f>MAX(0,(va!AW5-va!AV5))</f>
        <v>0</v>
      </c>
      <c r="AW6" s="14">
        <f>MAX(0,(va!AX5-va!AW5))</f>
        <v>0</v>
      </c>
      <c r="AX6" s="14">
        <f>MAX(0,(va!AY5-va!AX5))</f>
        <v>0</v>
      </c>
      <c r="AY6" s="14">
        <f>MAX(0,(va!AZ5-va!AY5))</f>
        <v>0</v>
      </c>
      <c r="AZ6" s="14">
        <f>MAX(0,(va!BA5-va!AZ5))</f>
        <v>0</v>
      </c>
      <c r="BA6" s="14">
        <f>MAX(0,(va!BB5-va!BA5))</f>
        <v>0</v>
      </c>
      <c r="BB6" s="14">
        <f>MAX(0,(va!BC5-va!BB5))</f>
        <v>0</v>
      </c>
      <c r="BC6" s="14">
        <f>MAX(0,(va!BD5-va!BC5))</f>
        <v>0</v>
      </c>
      <c r="BD6" s="14">
        <f>MAX(0,(va!BE5-va!BD5))</f>
        <v>0</v>
      </c>
      <c r="BE6" s="14">
        <f>MAX(0,(va!BF5-va!BE5))</f>
        <v>0</v>
      </c>
      <c r="BF6" s="14">
        <f>MAX(0,(va!BG5-va!BF5))</f>
        <v>0</v>
      </c>
      <c r="BG6" s="14">
        <f>MAX(0,(va!BH5-va!BG5))</f>
        <v>0</v>
      </c>
      <c r="BH6" s="14">
        <f>MAX(0,(va!BI5-va!BH5))</f>
        <v>0</v>
      </c>
      <c r="BI6" s="14">
        <f>MAX(0,(va!BJ5-va!BI5))</f>
        <v>0</v>
      </c>
      <c r="BJ6" s="14">
        <f>MAX(0,(va!BK5-va!BJ5))</f>
        <v>0</v>
      </c>
      <c r="BK6" s="14">
        <f>MAX(0,(va!BL5-va!BK5))</f>
        <v>0</v>
      </c>
      <c r="BL6" s="14">
        <f>MAX(0,(va!BM5-va!BL5))</f>
        <v>0</v>
      </c>
      <c r="BM6" s="14">
        <f>MAX(0,(va!BN5-va!BM5))</f>
        <v>0</v>
      </c>
      <c r="BN6" s="14">
        <f>MAX(0,(va!BO5-va!BN5))</f>
        <v>0</v>
      </c>
      <c r="BO6" s="14">
        <f>MAX(0,(va!BP5-va!BO5))</f>
        <v>0</v>
      </c>
      <c r="BP6" s="14">
        <f>MAX(0,(va!BQ5-va!BP5))</f>
        <v>0</v>
      </c>
      <c r="BQ6" s="14">
        <f>MAX(0,(va!BR5-va!BQ5))</f>
        <v>0</v>
      </c>
      <c r="BR6" s="14">
        <f>MAX(0,(va!BS5-va!BR5))</f>
        <v>0</v>
      </c>
      <c r="BS6" s="14">
        <f>MAX(0,(va!BT5-va!BS5))</f>
        <v>0</v>
      </c>
    </row>
    <row r="7" spans="1:71" x14ac:dyDescent="0.35">
      <c r="A7" s="10" t="s">
        <v>268</v>
      </c>
      <c r="D7" s="14">
        <f>SUM(delta_va[25-Mar])</f>
        <v>0</v>
      </c>
      <c r="E7" s="14">
        <f>MAX(0,(va!F2-va!E2))</f>
        <v>170</v>
      </c>
      <c r="F7" s="14">
        <f>MAX(0,(va!G2-va!F2))</f>
        <v>144</v>
      </c>
      <c r="G7" s="14">
        <f>MAX(0,(va!H2-va!G2))</f>
        <v>135</v>
      </c>
      <c r="H7" s="14">
        <f>MAX(0,(va!I2-va!H2))</f>
        <v>151</v>
      </c>
      <c r="I7" s="14">
        <f>MAX(0,(va!J2-va!I2))</f>
        <v>130</v>
      </c>
      <c r="J7" s="14">
        <f>MAX(0,(va!K2-va!J2))</f>
        <v>230</v>
      </c>
      <c r="K7" s="14">
        <f>MAX(0,(va!L2-va!K2))</f>
        <v>234</v>
      </c>
      <c r="L7" s="14">
        <f>MAX(0,(va!M2-va!L2))</f>
        <v>222</v>
      </c>
      <c r="M7" s="14">
        <f>MAX(0,(va!N2-va!M2))</f>
        <v>306</v>
      </c>
      <c r="N7" s="14">
        <f>MAX(0,(va!O2-va!N2))</f>
        <v>395</v>
      </c>
      <c r="O7" s="14">
        <f>MAX(0,(va!P2-va!O2))</f>
        <v>230</v>
      </c>
      <c r="P7" s="14">
        <f>MAX(0,(va!Q2-va!P2))</f>
        <v>241</v>
      </c>
      <c r="Q7" s="14">
        <f>MAX(0,(va!R2-va!Q2))</f>
        <v>455</v>
      </c>
      <c r="R7" s="14">
        <f>MAX(0,(va!S2-va!R2))</f>
        <v>312</v>
      </c>
      <c r="S7" s="14">
        <f>MAX(0,(va!T2-va!S2))</f>
        <v>397</v>
      </c>
      <c r="T7" s="14">
        <f>MAX(0,(va!U2-va!T2))</f>
        <v>467</v>
      </c>
      <c r="U7" s="14">
        <f>MAX(0,(va!V2-va!U2))</f>
        <v>568</v>
      </c>
      <c r="V7" s="14">
        <f>MAX(0,(va!W2-va!V2))</f>
        <v>197</v>
      </c>
      <c r="W7" s="14">
        <f>MAX(0,(va!X2-va!W2))</f>
        <v>473</v>
      </c>
      <c r="X7" s="14">
        <f>MAX(0,(va!Y2-va!X2))</f>
        <v>424</v>
      </c>
      <c r="Y7" s="14">
        <f>MAX(0,(va!Z2-va!Y2))</f>
        <v>329</v>
      </c>
      <c r="Z7" s="14">
        <f>MAX(0,(va!AA2-va!Z2))</f>
        <v>389</v>
      </c>
      <c r="AA7" s="14">
        <f>MAX(0,(va!AB2-va!AA2))</f>
        <v>602</v>
      </c>
      <c r="AB7" s="14">
        <f>MAX(0,(va!AC2-va!AB2))</f>
        <v>562</v>
      </c>
      <c r="AC7" s="14">
        <f>MAX(0,(va!AD2-va!AC2))</f>
        <v>484</v>
      </c>
      <c r="AD7" s="14">
        <f>MAX(0,(va!AE2-va!AD2))</f>
        <v>0</v>
      </c>
      <c r="AE7" s="14">
        <f>MAX(0,(va!AF2-va!AE2))</f>
        <v>0</v>
      </c>
      <c r="AF7" s="14">
        <f>MAX(0,(va!AG2-va!AF2))</f>
        <v>0</v>
      </c>
      <c r="AG7" s="14">
        <f>MAX(0,(va!AH2-va!AG2))</f>
        <v>0</v>
      </c>
      <c r="AH7" s="14">
        <f>MAX(0,(va!AI2-va!AH2))</f>
        <v>0</v>
      </c>
      <c r="AI7" s="14">
        <f>MAX(0,(va!AJ2-va!AI2))</f>
        <v>0</v>
      </c>
      <c r="AJ7" s="14">
        <f>MAX(0,(va!AK2-va!AJ2))</f>
        <v>0</v>
      </c>
      <c r="AK7" s="14">
        <f>MAX(0,(va!AL2-va!AK2))</f>
        <v>0</v>
      </c>
      <c r="AL7" s="14">
        <f>MAX(0,(va!AM2-va!AL2))</f>
        <v>0</v>
      </c>
      <c r="AM7" s="14">
        <f>MAX(0,(va!AN2-va!AM2))</f>
        <v>0</v>
      </c>
      <c r="AN7" s="14">
        <f>MAX(0,(va!AO2-va!AN2))</f>
        <v>0</v>
      </c>
      <c r="AO7" s="14">
        <f>MAX(0,(va!AP2-va!AO2))</f>
        <v>0</v>
      </c>
      <c r="AP7" s="14">
        <f>MAX(0,(va!AQ2-va!AP2))</f>
        <v>0</v>
      </c>
      <c r="AQ7" s="14">
        <f>MAX(0,(va!AR2-va!AQ2))</f>
        <v>0</v>
      </c>
      <c r="AR7" s="14">
        <f>MAX(0,(va!AS2-va!AR2))</f>
        <v>0</v>
      </c>
      <c r="AS7" s="14">
        <f>MAX(0,(va!AT2-va!AS2))</f>
        <v>0</v>
      </c>
      <c r="AT7" s="14">
        <f>MAX(0,(va!AU2-va!AT2))</f>
        <v>0</v>
      </c>
      <c r="AU7" s="14">
        <f>MAX(0,(va!AV2-va!AU2))</f>
        <v>0</v>
      </c>
      <c r="AV7" s="14">
        <f>MAX(0,(va!AW2-va!AV2))</f>
        <v>0</v>
      </c>
      <c r="AW7" s="14">
        <f>MAX(0,(va!AX2-va!AW2))</f>
        <v>0</v>
      </c>
      <c r="AX7" s="14">
        <f>MAX(0,(va!AY2-va!AX2))</f>
        <v>0</v>
      </c>
      <c r="AY7" s="14">
        <f>MAX(0,(va!AZ2-va!AY2))</f>
        <v>0</v>
      </c>
      <c r="AZ7" s="14">
        <f>MAX(0,(va!BA2-va!AZ2))</f>
        <v>0</v>
      </c>
      <c r="BA7" s="14">
        <f>MAX(0,(va!BB2-va!BA2))</f>
        <v>0</v>
      </c>
      <c r="BB7" s="14">
        <f>MAX(0,(va!BC2-va!BB2))</f>
        <v>0</v>
      </c>
      <c r="BC7" s="14">
        <f>MAX(0,(va!BD2-va!BC2))</f>
        <v>0</v>
      </c>
      <c r="BD7" s="14">
        <f>MAX(0,(va!BE2-va!BD2))</f>
        <v>0</v>
      </c>
      <c r="BE7" s="14">
        <f>MAX(0,(va!BF2-va!BE2))</f>
        <v>0</v>
      </c>
      <c r="BF7" s="14">
        <f>MAX(0,(va!BG2-va!BF2))</f>
        <v>0</v>
      </c>
      <c r="BG7" s="14">
        <f>MAX(0,(va!BH2-va!BG2))</f>
        <v>0</v>
      </c>
      <c r="BH7" s="14">
        <f>MAX(0,(va!BI2-va!BH2))</f>
        <v>0</v>
      </c>
      <c r="BI7" s="14">
        <f>MAX(0,(va!BJ2-va!BI2))</f>
        <v>0</v>
      </c>
      <c r="BJ7" s="14">
        <f>MAX(0,(va!BK2-va!BJ2))</f>
        <v>0</v>
      </c>
      <c r="BK7" s="14">
        <f>MAX(0,(va!BL2-va!BK2))</f>
        <v>0</v>
      </c>
      <c r="BL7" s="14">
        <f>MAX(0,(va!BM2-va!BL2))</f>
        <v>0</v>
      </c>
      <c r="BM7" s="14">
        <f>MAX(0,(va!BN2-va!BM2))</f>
        <v>0</v>
      </c>
      <c r="BN7" s="14">
        <f>MAX(0,(va!BO2-va!BN2))</f>
        <v>0</v>
      </c>
      <c r="BO7" s="14">
        <f>MAX(0,(va!BP2-va!BO2))</f>
        <v>0</v>
      </c>
      <c r="BP7" s="14">
        <f>MAX(0,(va!BQ2-va!BP2))</f>
        <v>0</v>
      </c>
      <c r="BQ7" s="14">
        <f>MAX(0,(va!BR2-va!BQ2))</f>
        <v>0</v>
      </c>
      <c r="BR7" s="14">
        <f>MAX(0,(va!BS2-va!BR2))</f>
        <v>0</v>
      </c>
      <c r="BS7" s="14">
        <f>MAX(0,(va!BT2-va!BS2))</f>
        <v>0</v>
      </c>
    </row>
    <row r="8" spans="1:71" x14ac:dyDescent="0.35">
      <c r="A8" s="10" t="s">
        <v>157</v>
      </c>
      <c r="D8" s="14">
        <f>SUM(delta_va[25-Mar])</f>
        <v>0</v>
      </c>
      <c r="E8" s="14">
        <f>MAX(0,(va!F3-va!E3))</f>
        <v>20</v>
      </c>
      <c r="F8" s="14">
        <f>MAX(0,(va!G3-va!F3))</f>
        <v>18</v>
      </c>
      <c r="G8" s="14">
        <f>MAX(0,(va!H3-va!G3))</f>
        <v>16</v>
      </c>
      <c r="H8" s="14">
        <f>MAX(0,(va!I3-va!H3))</f>
        <v>13</v>
      </c>
      <c r="I8" s="14">
        <f>MAX(0,(va!J3-va!I3))</f>
        <v>24</v>
      </c>
      <c r="J8" s="14">
        <f>MAX(0,(va!K3-va!J3))</f>
        <v>29</v>
      </c>
      <c r="K8" s="14">
        <f>MAX(0,(va!L3-va!K3))</f>
        <v>43</v>
      </c>
      <c r="L8" s="14">
        <f>MAX(0,(va!M3-va!L3))</f>
        <v>38</v>
      </c>
      <c r="M8" s="14">
        <f>MAX(0,(va!N3-va!M3))</f>
        <v>66</v>
      </c>
      <c r="N8" s="14">
        <f>MAX(0,(va!O3-va!N3))</f>
        <v>78</v>
      </c>
      <c r="O8" s="14">
        <f>MAX(0,(va!P3-va!O3))</f>
        <v>41</v>
      </c>
      <c r="P8" s="14">
        <f>MAX(0,(va!Q3-va!P3))</f>
        <v>66</v>
      </c>
      <c r="Q8" s="14">
        <f>MAX(0,(va!R3-va!Q3))</f>
        <v>66</v>
      </c>
      <c r="R8" s="14">
        <f>MAX(0,(va!S3-va!R3))</f>
        <v>52</v>
      </c>
      <c r="S8" s="14">
        <f>MAX(0,(va!T3-va!S3))</f>
        <v>70</v>
      </c>
      <c r="T8" s="14">
        <f>MAX(0,(va!U3-va!T3))</f>
        <v>87</v>
      </c>
      <c r="U8" s="14">
        <f>MAX(0,(va!V3-va!U3))</f>
        <v>65</v>
      </c>
      <c r="V8" s="14">
        <f>MAX(0,(va!W3-va!V3))</f>
        <v>35</v>
      </c>
      <c r="W8" s="14">
        <f>MAX(0,(va!X3-va!W3))</f>
        <v>31</v>
      </c>
      <c r="X8" s="14">
        <f>MAX(0,(va!Y3-va!X3))</f>
        <v>75</v>
      </c>
      <c r="Y8" s="14">
        <f>MAX(0,(va!Z3-va!Y3))</f>
        <v>70</v>
      </c>
      <c r="Z8" s="14">
        <f>MAX(0,(va!AA3-va!Z3))</f>
        <v>66</v>
      </c>
      <c r="AA8" s="14">
        <f>MAX(0,(va!AB3-va!AA3))</f>
        <v>107</v>
      </c>
      <c r="AB8" s="14">
        <f>MAX(0,(va!AC3-va!AB3))</f>
        <v>75</v>
      </c>
      <c r="AC8" s="14">
        <f>MAX(0,(va!AD3-va!AC3))</f>
        <v>126</v>
      </c>
      <c r="AD8" s="14">
        <f>MAX(0,(va!AE3-va!AD3))</f>
        <v>0</v>
      </c>
      <c r="AE8" s="14">
        <f>MAX(0,(va!AF3-va!AE3))</f>
        <v>0</v>
      </c>
      <c r="AF8" s="14">
        <f>MAX(0,(va!AG3-va!AF3))</f>
        <v>0</v>
      </c>
      <c r="AG8" s="14">
        <f>MAX(0,(va!AH3-va!AG3))</f>
        <v>0</v>
      </c>
      <c r="AH8" s="14">
        <f>MAX(0,(va!AI3-va!AH3))</f>
        <v>0</v>
      </c>
      <c r="AI8" s="14">
        <f>MAX(0,(va!AJ3-va!AI3))</f>
        <v>0</v>
      </c>
      <c r="AJ8" s="14">
        <f>MAX(0,(va!AK3-va!AJ3))</f>
        <v>0</v>
      </c>
      <c r="AK8" s="14">
        <f>MAX(0,(va!AL3-va!AK3))</f>
        <v>0</v>
      </c>
      <c r="AL8" s="14">
        <f>MAX(0,(va!AM3-va!AL3))</f>
        <v>0</v>
      </c>
      <c r="AM8" s="14">
        <f>MAX(0,(va!AN3-va!AM3))</f>
        <v>0</v>
      </c>
      <c r="AN8" s="14">
        <f>MAX(0,(va!AO3-va!AN3))</f>
        <v>0</v>
      </c>
      <c r="AO8" s="14">
        <f>MAX(0,(va!AP3-va!AO3))</f>
        <v>0</v>
      </c>
      <c r="AP8" s="14">
        <f>MAX(0,(va!AQ3-va!AP3))</f>
        <v>0</v>
      </c>
      <c r="AQ8" s="14">
        <f>MAX(0,(va!AR3-va!AQ3))</f>
        <v>0</v>
      </c>
      <c r="AR8" s="14">
        <f>MAX(0,(va!AS3-va!AR3))</f>
        <v>0</v>
      </c>
      <c r="AS8" s="14">
        <f>MAX(0,(va!AT3-va!AS3))</f>
        <v>0</v>
      </c>
      <c r="AT8" s="14">
        <f>MAX(0,(va!AU3-va!AT3))</f>
        <v>0</v>
      </c>
      <c r="AU8" s="14">
        <f>MAX(0,(va!AV3-va!AU3))</f>
        <v>0</v>
      </c>
      <c r="AV8" s="14">
        <f>MAX(0,(va!AW3-va!AV3))</f>
        <v>0</v>
      </c>
      <c r="AW8" s="14">
        <f>MAX(0,(va!AX3-va!AW3))</f>
        <v>0</v>
      </c>
      <c r="AX8" s="14">
        <f>MAX(0,(va!AY3-va!AX3))</f>
        <v>0</v>
      </c>
      <c r="AY8" s="14">
        <f>MAX(0,(va!AZ3-va!AY3))</f>
        <v>0</v>
      </c>
      <c r="AZ8" s="14">
        <f>MAX(0,(va!BA3-va!AZ3))</f>
        <v>0</v>
      </c>
      <c r="BA8" s="14">
        <f>MAX(0,(va!BB3-va!BA3))</f>
        <v>0</v>
      </c>
      <c r="BB8" s="14">
        <f>MAX(0,(va!BC3-va!BB3))</f>
        <v>0</v>
      </c>
      <c r="BC8" s="14">
        <f>MAX(0,(va!BD3-va!BC3))</f>
        <v>0</v>
      </c>
      <c r="BD8" s="14">
        <f>MAX(0,(va!BE3-va!BD3))</f>
        <v>0</v>
      </c>
      <c r="BE8" s="14">
        <f>MAX(0,(va!BF3-va!BE3))</f>
        <v>0</v>
      </c>
      <c r="BF8" s="14">
        <f>MAX(0,(va!BG3-va!BF3))</f>
        <v>0</v>
      </c>
      <c r="BG8" s="14">
        <f>MAX(0,(va!BH3-va!BG3))</f>
        <v>0</v>
      </c>
      <c r="BH8" s="14">
        <f>MAX(0,(va!BI3-va!BH3))</f>
        <v>0</v>
      </c>
      <c r="BI8" s="14">
        <f>MAX(0,(va!BJ3-va!BI3))</f>
        <v>0</v>
      </c>
      <c r="BJ8" s="14">
        <f>MAX(0,(va!BK3-va!BJ3))</f>
        <v>0</v>
      </c>
      <c r="BK8" s="14">
        <f>MAX(0,(va!BL3-va!BK3))</f>
        <v>0</v>
      </c>
      <c r="BL8" s="14">
        <f>MAX(0,(va!BM3-va!BL3))</f>
        <v>0</v>
      </c>
      <c r="BM8" s="14">
        <f>MAX(0,(va!BN3-va!BM3))</f>
        <v>0</v>
      </c>
      <c r="BN8" s="14">
        <f>MAX(0,(va!BO3-va!BN3))</f>
        <v>0</v>
      </c>
      <c r="BO8" s="14">
        <f>MAX(0,(va!BP3-va!BO3))</f>
        <v>0</v>
      </c>
      <c r="BP8" s="14">
        <f>MAX(0,(va!BQ3-va!BP3))</f>
        <v>0</v>
      </c>
      <c r="BQ8" s="14">
        <f>MAX(0,(va!BR3-va!BQ3))</f>
        <v>0</v>
      </c>
      <c r="BR8" s="14">
        <f>MAX(0,(va!BS3-va!BR3))</f>
        <v>0</v>
      </c>
      <c r="BS8" s="14">
        <f>MAX(0,(va!BT3-va!BS3))</f>
        <v>0</v>
      </c>
    </row>
    <row r="9" spans="1:71" x14ac:dyDescent="0.35">
      <c r="A9" s="10" t="s">
        <v>158</v>
      </c>
      <c r="D9" s="14">
        <f>SUM(delta_va[25-Mar])</f>
        <v>0</v>
      </c>
      <c r="E9" s="14">
        <f>MAX(0,(va!F4-va!E4))</f>
        <v>6</v>
      </c>
      <c r="F9" s="14">
        <f>MAX(0,(va!G4-va!F4))</f>
        <v>1</v>
      </c>
      <c r="G9" s="14">
        <f>MAX(0,(va!H4-va!G4))</f>
        <v>3</v>
      </c>
      <c r="H9" s="14">
        <f>MAX(0,(va!I4-va!H4))</f>
        <v>5</v>
      </c>
      <c r="I9" s="14">
        <f>MAX(0,(va!J4-va!I4))</f>
        <v>3</v>
      </c>
      <c r="J9" s="14">
        <f>MAX(0,(va!K4-va!J4))</f>
        <v>2</v>
      </c>
      <c r="K9" s="14">
        <f>MAX(0,(va!L4-va!K4))</f>
        <v>7</v>
      </c>
      <c r="L9" s="14">
        <f>MAX(0,(va!M4-va!L4))</f>
        <v>7</v>
      </c>
      <c r="M9" s="14">
        <f>MAX(0,(va!N4-va!M4))</f>
        <v>5</v>
      </c>
      <c r="N9" s="14">
        <f>MAX(0,(va!O4-va!N4))</f>
        <v>6</v>
      </c>
      <c r="O9" s="14">
        <f>MAX(0,(va!P4-va!O4))</f>
        <v>0</v>
      </c>
      <c r="P9" s="14">
        <f>MAX(0,(va!Q4-va!P4))</f>
        <v>3</v>
      </c>
      <c r="Q9" s="14">
        <f>MAX(0,(va!R4-va!Q4))</f>
        <v>9</v>
      </c>
      <c r="R9" s="14">
        <f>MAX(0,(va!S4-va!R4))</f>
        <v>12</v>
      </c>
      <c r="S9" s="14">
        <f>MAX(0,(va!T4-va!S4))</f>
        <v>34</v>
      </c>
      <c r="T9" s="14">
        <f>MAX(0,(va!U4-va!T4))</f>
        <v>12</v>
      </c>
      <c r="U9" s="14">
        <f>MAX(0,(va!V4-va!U4))</f>
        <v>9</v>
      </c>
      <c r="V9" s="14">
        <f>MAX(0,(va!W4-va!V4))</f>
        <v>11</v>
      </c>
      <c r="W9" s="14">
        <f>MAX(0,(va!X4-va!W4))</f>
        <v>8</v>
      </c>
      <c r="X9" s="14">
        <f>MAX(0,(va!Y4-va!X4))</f>
        <v>5</v>
      </c>
      <c r="Y9" s="14">
        <f>MAX(0,(va!Z4-va!Y4))</f>
        <v>41</v>
      </c>
      <c r="Z9" s="14">
        <f>MAX(0,(va!AA4-va!Z4))</f>
        <v>13</v>
      </c>
      <c r="AA9" s="14">
        <f>MAX(0,(va!AB4-va!AA4))</f>
        <v>23</v>
      </c>
      <c r="AB9" s="14">
        <f>MAX(0,(va!AC4-va!AB4))</f>
        <v>27</v>
      </c>
      <c r="AC9" s="14">
        <f>MAX(0,(va!AD4-va!AC4))</f>
        <v>19</v>
      </c>
      <c r="AD9" s="14">
        <f>MAX(0,(va!AE4-va!AD4))</f>
        <v>0</v>
      </c>
      <c r="AE9" s="14">
        <f>MAX(0,(va!AF4-va!AE4))</f>
        <v>0</v>
      </c>
      <c r="AF9" s="14">
        <f>MAX(0,(va!AG4-va!AF4))</f>
        <v>0</v>
      </c>
      <c r="AG9" s="14">
        <f>MAX(0,(va!AH4-va!AG4))</f>
        <v>0</v>
      </c>
      <c r="AH9" s="14">
        <f>MAX(0,(va!AI4-va!AH4))</f>
        <v>0</v>
      </c>
      <c r="AI9" s="14">
        <f>MAX(0,(va!AJ4-va!AI4))</f>
        <v>0</v>
      </c>
      <c r="AJ9" s="14">
        <f>MAX(0,(va!AK4-va!AJ4))</f>
        <v>0</v>
      </c>
      <c r="AK9" s="14">
        <f>MAX(0,(va!AL4-va!AK4))</f>
        <v>0</v>
      </c>
      <c r="AL9" s="14">
        <f>MAX(0,(va!AM4-va!AL4))</f>
        <v>0</v>
      </c>
      <c r="AM9" s="14">
        <f>MAX(0,(va!AN4-va!AM4))</f>
        <v>0</v>
      </c>
      <c r="AN9" s="14">
        <f>MAX(0,(va!AO4-va!AN4))</f>
        <v>0</v>
      </c>
      <c r="AO9" s="14">
        <f>MAX(0,(va!AP4-va!AO4))</f>
        <v>0</v>
      </c>
      <c r="AP9" s="14">
        <f>MAX(0,(va!AQ4-va!AP4))</f>
        <v>0</v>
      </c>
      <c r="AQ9" s="14">
        <f>MAX(0,(va!AR4-va!AQ4))</f>
        <v>0</v>
      </c>
      <c r="AR9" s="14">
        <f>MAX(0,(va!AS4-va!AR4))</f>
        <v>0</v>
      </c>
      <c r="AS9" s="14">
        <f>MAX(0,(va!AT4-va!AS4))</f>
        <v>0</v>
      </c>
      <c r="AT9" s="14">
        <f>MAX(0,(va!AU4-va!AT4))</f>
        <v>0</v>
      </c>
      <c r="AU9" s="14">
        <f>MAX(0,(va!AV4-va!AU4))</f>
        <v>0</v>
      </c>
      <c r="AV9" s="14">
        <f>MAX(0,(va!AW4-va!AV4))</f>
        <v>0</v>
      </c>
      <c r="AW9" s="14">
        <f>MAX(0,(va!AX4-va!AW4))</f>
        <v>0</v>
      </c>
      <c r="AX9" s="14">
        <f>MAX(0,(va!AY4-va!AX4))</f>
        <v>0</v>
      </c>
      <c r="AY9" s="14">
        <f>MAX(0,(va!AZ4-va!AY4))</f>
        <v>0</v>
      </c>
      <c r="AZ9" s="14">
        <f>MAX(0,(va!BA4-va!AZ4))</f>
        <v>0</v>
      </c>
      <c r="BA9" s="14">
        <f>MAX(0,(va!BB4-va!BA4))</f>
        <v>0</v>
      </c>
      <c r="BB9" s="14">
        <f>MAX(0,(va!BC4-va!BB4))</f>
        <v>0</v>
      </c>
      <c r="BC9" s="14">
        <f>MAX(0,(va!BD4-va!BC4))</f>
        <v>0</v>
      </c>
      <c r="BD9" s="14">
        <f>MAX(0,(va!BE4-va!BD4))</f>
        <v>0</v>
      </c>
      <c r="BE9" s="14">
        <f>MAX(0,(va!BF4-va!BE4))</f>
        <v>0</v>
      </c>
      <c r="BF9" s="14">
        <f>MAX(0,(va!BG4-va!BF4))</f>
        <v>0</v>
      </c>
      <c r="BG9" s="14">
        <f>MAX(0,(va!BH4-va!BG4))</f>
        <v>0</v>
      </c>
      <c r="BH9" s="14">
        <f>MAX(0,(va!BI4-va!BH4))</f>
        <v>0</v>
      </c>
      <c r="BI9" s="14">
        <f>MAX(0,(va!BJ4-va!BI4))</f>
        <v>0</v>
      </c>
      <c r="BJ9" s="14">
        <f>MAX(0,(va!BK4-va!BJ4))</f>
        <v>0</v>
      </c>
      <c r="BK9" s="14">
        <f>MAX(0,(va!BL4-va!BK4))</f>
        <v>0</v>
      </c>
      <c r="BL9" s="14">
        <f>MAX(0,(va!BM4-va!BL4))</f>
        <v>0</v>
      </c>
      <c r="BM9" s="14">
        <f>MAX(0,(va!BN4-va!BM4))</f>
        <v>0</v>
      </c>
      <c r="BN9" s="14">
        <f>MAX(0,(va!BO4-va!BN4))</f>
        <v>0</v>
      </c>
      <c r="BO9" s="14">
        <f>MAX(0,(va!BP4-va!BO4))</f>
        <v>0</v>
      </c>
      <c r="BP9" s="14">
        <f>MAX(0,(va!BQ4-va!BP4))</f>
        <v>0</v>
      </c>
      <c r="BQ9" s="14">
        <f>MAX(0,(va!BR4-va!BQ4))</f>
        <v>0</v>
      </c>
      <c r="BR9" s="14">
        <f>MAX(0,(va!BS4-va!BR4))</f>
        <v>0</v>
      </c>
      <c r="BS9" s="14">
        <f>MAX(0,(va!BT4-va!BS4))</f>
        <v>0</v>
      </c>
    </row>
    <row r="10" spans="1:71" ht="39" x14ac:dyDescent="0.35">
      <c r="A10" s="10" t="s">
        <v>1</v>
      </c>
      <c r="B10" s="10" t="s">
        <v>264</v>
      </c>
      <c r="C10" s="10" t="s">
        <v>0</v>
      </c>
      <c r="D10" s="13" t="s">
        <v>178</v>
      </c>
      <c r="E10" s="13" t="s">
        <v>179</v>
      </c>
      <c r="F10" s="13" t="s">
        <v>180</v>
      </c>
      <c r="G10" s="13" t="s">
        <v>181</v>
      </c>
      <c r="H10" s="13" t="s">
        <v>182</v>
      </c>
      <c r="I10" s="13" t="s">
        <v>183</v>
      </c>
      <c r="J10" s="13" t="s">
        <v>184</v>
      </c>
      <c r="K10" s="13" t="s">
        <v>185</v>
      </c>
      <c r="L10" s="13" t="s">
        <v>186</v>
      </c>
      <c r="M10" s="13" t="s">
        <v>187</v>
      </c>
      <c r="N10" s="13" t="s">
        <v>188</v>
      </c>
      <c r="O10" s="13" t="s">
        <v>189</v>
      </c>
      <c r="P10" s="13" t="s">
        <v>190</v>
      </c>
      <c r="Q10" s="13" t="s">
        <v>191</v>
      </c>
      <c r="R10" s="13" t="s">
        <v>192</v>
      </c>
      <c r="S10" s="13" t="s">
        <v>193</v>
      </c>
      <c r="T10" s="13" t="s">
        <v>194</v>
      </c>
      <c r="U10" s="13" t="s">
        <v>195</v>
      </c>
      <c r="V10" s="13" t="s">
        <v>196</v>
      </c>
      <c r="W10" s="13" t="s">
        <v>197</v>
      </c>
      <c r="X10" s="13" t="s">
        <v>198</v>
      </c>
      <c r="Y10" s="13" t="s">
        <v>199</v>
      </c>
      <c r="Z10" s="13" t="s">
        <v>200</v>
      </c>
      <c r="AA10" s="13" t="s">
        <v>201</v>
      </c>
      <c r="AB10" s="13" t="s">
        <v>202</v>
      </c>
      <c r="AC10" s="13" t="s">
        <v>203</v>
      </c>
      <c r="AD10" s="13" t="s">
        <v>204</v>
      </c>
      <c r="AE10" s="13" t="s">
        <v>205</v>
      </c>
      <c r="AF10" s="13" t="s">
        <v>206</v>
      </c>
      <c r="AG10" s="13" t="s">
        <v>207</v>
      </c>
      <c r="AH10" s="13" t="s">
        <v>208</v>
      </c>
      <c r="AI10" s="13" t="s">
        <v>209</v>
      </c>
      <c r="AJ10" s="13" t="s">
        <v>210</v>
      </c>
      <c r="AK10" s="13" t="s">
        <v>211</v>
      </c>
      <c r="AL10" s="13" t="s">
        <v>212</v>
      </c>
      <c r="AM10" s="13" t="s">
        <v>213</v>
      </c>
      <c r="AN10" s="13" t="s">
        <v>214</v>
      </c>
      <c r="AO10" s="13" t="s">
        <v>215</v>
      </c>
      <c r="AP10" s="13" t="s">
        <v>216</v>
      </c>
      <c r="AQ10" s="13" t="s">
        <v>217</v>
      </c>
      <c r="AR10" s="13" t="s">
        <v>218</v>
      </c>
      <c r="AS10" s="13" t="s">
        <v>219</v>
      </c>
      <c r="AT10" s="13" t="s">
        <v>220</v>
      </c>
      <c r="AU10" s="13" t="s">
        <v>221</v>
      </c>
      <c r="AV10" s="13" t="s">
        <v>222</v>
      </c>
      <c r="AW10" s="13" t="s">
        <v>223</v>
      </c>
      <c r="AX10" s="13" t="s">
        <v>224</v>
      </c>
      <c r="AY10" s="13" t="s">
        <v>225</v>
      </c>
      <c r="AZ10" s="13" t="s">
        <v>226</v>
      </c>
      <c r="BA10" s="13" t="s">
        <v>227</v>
      </c>
      <c r="BB10" s="13" t="s">
        <v>228</v>
      </c>
      <c r="BC10" s="13" t="s">
        <v>229</v>
      </c>
      <c r="BD10" s="13" t="s">
        <v>230</v>
      </c>
      <c r="BE10" s="13" t="s">
        <v>231</v>
      </c>
      <c r="BF10" s="13" t="s">
        <v>232</v>
      </c>
      <c r="BG10" s="13" t="s">
        <v>233</v>
      </c>
      <c r="BH10" s="13" t="s">
        <v>234</v>
      </c>
      <c r="BI10" s="13" t="s">
        <v>235</v>
      </c>
      <c r="BJ10" s="13" t="s">
        <v>236</v>
      </c>
      <c r="BK10" s="13" t="s">
        <v>237</v>
      </c>
      <c r="BL10" s="13" t="s">
        <v>238</v>
      </c>
      <c r="BM10" s="13" t="s">
        <v>239</v>
      </c>
      <c r="BN10" s="13" t="s">
        <v>240</v>
      </c>
      <c r="BO10" s="13" t="s">
        <v>241</v>
      </c>
      <c r="BP10" s="13" t="s">
        <v>242</v>
      </c>
      <c r="BQ10" s="13" t="s">
        <v>243</v>
      </c>
      <c r="BR10" s="13" t="s">
        <v>244</v>
      </c>
      <c r="BS10" s="13" t="s">
        <v>245</v>
      </c>
    </row>
    <row r="11" spans="1:71" x14ac:dyDescent="0.35">
      <c r="A11" s="1" t="s">
        <v>76</v>
      </c>
      <c r="B11" s="1">
        <v>1</v>
      </c>
      <c r="C11" s="10">
        <v>51510</v>
      </c>
      <c r="D11" s="16">
        <v>0</v>
      </c>
      <c r="E11" s="16">
        <f>MAX(0,(va!F7-va!E7))</f>
        <v>6</v>
      </c>
      <c r="F11" s="16">
        <f>MAX(0,(va!G7-va!F7))</f>
        <v>4</v>
      </c>
      <c r="G11" s="16">
        <f>MAX(0,(va!H7-va!G7))</f>
        <v>2</v>
      </c>
      <c r="H11" s="16">
        <f>MAX(0,(va!I7-va!H7))</f>
        <v>5</v>
      </c>
      <c r="I11" s="16">
        <f>MAX(0,(va!J7-va!I7))</f>
        <v>1</v>
      </c>
      <c r="J11" s="16">
        <f>MAX(0,(va!K7-va!J7))</f>
        <v>4</v>
      </c>
      <c r="K11" s="16">
        <f>MAX(0,(va!L7-va!K7))</f>
        <v>2</v>
      </c>
      <c r="L11" s="16">
        <f>MAX(0,(va!M7-va!L7))</f>
        <v>1</v>
      </c>
      <c r="M11" s="16">
        <f>MAX(0,(va!N7-va!M7))</f>
        <v>23</v>
      </c>
      <c r="N11" s="16">
        <f>MAX(0,(va!O7-va!N7))</f>
        <v>12</v>
      </c>
      <c r="O11" s="16">
        <f>MAX(0,(va!P7-va!O7))</f>
        <v>6</v>
      </c>
      <c r="P11" s="16">
        <f>MAX(0,(va!Q7-va!P7))</f>
        <v>19</v>
      </c>
      <c r="Q11" s="16">
        <f>MAX(0,(va!R7-va!Q7))</f>
        <v>33</v>
      </c>
      <c r="R11" s="16">
        <f>MAX(0,(va!S7-va!R7))</f>
        <v>17</v>
      </c>
      <c r="S11" s="16">
        <f>MAX(0,(va!T7-va!S7))</f>
        <v>6</v>
      </c>
      <c r="T11" s="16">
        <f>MAX(0,(va!U7-va!T7))</f>
        <v>25</v>
      </c>
      <c r="U11" s="16">
        <f>MAX(0,(va!V7-va!U7))</f>
        <v>14</v>
      </c>
      <c r="V11" s="16">
        <f>MAX(0,(va!W7-va!V7))</f>
        <v>10</v>
      </c>
      <c r="W11" s="16">
        <f>MAX(0,(va!X7-va!W7))</f>
        <v>37</v>
      </c>
      <c r="X11" s="16">
        <f>MAX(0,(va!Y7-va!X7))</f>
        <v>12</v>
      </c>
      <c r="Y11" s="16">
        <f>MAX(0,(va!Z7-va!Y7))</f>
        <v>7</v>
      </c>
      <c r="Z11" s="16">
        <f>MAX(0,(va!AA7-va!Z7))</f>
        <v>21</v>
      </c>
      <c r="AA11" s="16">
        <f>MAX(0,(va!AB7-va!AA7))</f>
        <v>46</v>
      </c>
      <c r="AB11" s="16">
        <f>MAX(0,(va!AC7-va!AB7))</f>
        <v>33</v>
      </c>
      <c r="AC11" s="16">
        <f>MAX(0,(va!AD7-va!AC7))</f>
        <v>29</v>
      </c>
      <c r="AD11" s="16">
        <f>MAX(0,(va!AE7-va!AD7))</f>
        <v>0</v>
      </c>
      <c r="AE11" s="16">
        <f>MAX(0,(va!AF7-va!AE7))</f>
        <v>0</v>
      </c>
      <c r="AF11" s="16">
        <f>MAX(0,(va!AG7-va!AF7))</f>
        <v>0</v>
      </c>
      <c r="AG11" s="16">
        <f>MAX(0,(va!AH7-va!AG7))</f>
        <v>0</v>
      </c>
      <c r="AH11" s="16">
        <f>MAX(0,(va!AI7-va!AH7))</f>
        <v>0</v>
      </c>
      <c r="AI11" s="16">
        <f>MAX(0,(va!AJ7-va!AI7))</f>
        <v>0</v>
      </c>
      <c r="AJ11" s="16">
        <f>MAX(0,(va!AK7-va!AJ7))</f>
        <v>0</v>
      </c>
      <c r="AK11" s="16">
        <f>MAX(0,(va!AL7-va!AK7))</f>
        <v>0</v>
      </c>
      <c r="AL11" s="16">
        <f>MAX(0,(va!AM7-va!AL7))</f>
        <v>0</v>
      </c>
      <c r="AM11" s="16">
        <f>MAX(0,(va!AN7-va!AM7))</f>
        <v>0</v>
      </c>
      <c r="AN11" s="16">
        <f>MAX(0,(va!AO7-va!AN7))</f>
        <v>0</v>
      </c>
      <c r="AO11" s="16">
        <f>MAX(0,(va!AP7-va!AO7))</f>
        <v>0</v>
      </c>
      <c r="AP11" s="16">
        <f>MAX(0,(va!AQ7-va!AP7))</f>
        <v>0</v>
      </c>
      <c r="AQ11" s="16">
        <f>MAX(0,(va!AR7-va!AQ7))</f>
        <v>0</v>
      </c>
      <c r="AR11" s="16">
        <f>MAX(0,(va!AS7-va!AR7))</f>
        <v>0</v>
      </c>
      <c r="AS11" s="16">
        <f>MAX(0,(va!AT7-va!AS7))</f>
        <v>0</v>
      </c>
      <c r="AT11" s="16">
        <f>MAX(0,(va!AU7-va!AT7))</f>
        <v>0</v>
      </c>
      <c r="AU11" s="16">
        <f>MAX(0,(va!AV7-va!AU7))</f>
        <v>0</v>
      </c>
      <c r="AV11" s="16">
        <f>MAX(0,(va!AW7-va!AV7))</f>
        <v>0</v>
      </c>
      <c r="AW11" s="16">
        <f>MAX(0,(va!AX7-va!AW7))</f>
        <v>0</v>
      </c>
      <c r="AX11" s="16">
        <f>MAX(0,(va!AY7-va!AX7))</f>
        <v>0</v>
      </c>
      <c r="AY11" s="16">
        <f>MAX(0,(va!AZ7-va!AY7))</f>
        <v>0</v>
      </c>
      <c r="AZ11" s="16">
        <f>MAX(0,(va!BA7-va!AZ7))</f>
        <v>0</v>
      </c>
      <c r="BA11" s="16">
        <f>MAX(0,(va!BB7-va!BA7))</f>
        <v>0</v>
      </c>
      <c r="BB11" s="16">
        <f>MAX(0,(va!BC7-va!BB7))</f>
        <v>0</v>
      </c>
      <c r="BC11" s="16">
        <f>MAX(0,(va!BD7-va!BC7))</f>
        <v>0</v>
      </c>
      <c r="BD11" s="16">
        <f>MAX(0,(va!BE7-va!BD7))</f>
        <v>0</v>
      </c>
      <c r="BE11" s="16">
        <f>MAX(0,(va!BF7-va!BE7))</f>
        <v>0</v>
      </c>
      <c r="BF11" s="16">
        <f>MAX(0,(va!BG7-va!BF7))</f>
        <v>0</v>
      </c>
      <c r="BG11" s="16">
        <f>MAX(0,(va!BH7-va!BG7))</f>
        <v>0</v>
      </c>
      <c r="BH11" s="16">
        <f>MAX(0,(va!BI7-va!BH7))</f>
        <v>0</v>
      </c>
      <c r="BI11" s="16">
        <f>MAX(0,(va!BJ7-va!BI7))</f>
        <v>0</v>
      </c>
      <c r="BJ11" s="16">
        <f>MAX(0,(va!BK7-va!BJ7))</f>
        <v>0</v>
      </c>
      <c r="BK11" s="16">
        <f>MAX(0,(va!BL7-va!BK7))</f>
        <v>0</v>
      </c>
      <c r="BL11" s="16">
        <f>MAX(0,(va!BM7-va!BL7))</f>
        <v>0</v>
      </c>
      <c r="BM11" s="16">
        <f>MAX(0,(va!BN7-va!BM7))</f>
        <v>0</v>
      </c>
      <c r="BN11" s="16">
        <f>MAX(0,(va!BO7-va!BN7))</f>
        <v>0</v>
      </c>
      <c r="BO11" s="16">
        <f>MAX(0,(va!BP7-va!BO7))</f>
        <v>0</v>
      </c>
      <c r="BP11" s="16">
        <f>MAX(0,(va!BQ7-va!BP7))</f>
        <v>0</v>
      </c>
      <c r="BQ11" s="16">
        <f>MAX(0,(va!BR7-va!BQ7))</f>
        <v>0</v>
      </c>
      <c r="BR11" s="16">
        <f>MAX(0,(va!BS7-va!BR7))</f>
        <v>0</v>
      </c>
      <c r="BS11" s="16">
        <f>MAX(0,(va!BT7-va!BS7))</f>
        <v>0</v>
      </c>
    </row>
    <row r="12" spans="1:71" x14ac:dyDescent="0.35">
      <c r="A12" s="1" t="s">
        <v>90</v>
      </c>
      <c r="B12" s="1">
        <v>2</v>
      </c>
      <c r="C12" s="10">
        <v>51005</v>
      </c>
      <c r="D12" s="16">
        <v>0</v>
      </c>
      <c r="E12" s="16">
        <f>MAX(0,(va!F8-va!E8))</f>
        <v>0</v>
      </c>
      <c r="F12" s="16">
        <f>MAX(0,(va!G8-va!F8))</f>
        <v>0</v>
      </c>
      <c r="G12" s="16">
        <f>MAX(0,(va!H8-va!G8))</f>
        <v>0</v>
      </c>
      <c r="H12" s="16">
        <f>MAX(0,(va!I8-va!H8))</f>
        <v>1</v>
      </c>
      <c r="I12" s="16">
        <f>MAX(0,(va!J8-va!I8))</f>
        <v>0</v>
      </c>
      <c r="J12" s="16">
        <f>MAX(0,(va!K8-va!J8))</f>
        <v>0</v>
      </c>
      <c r="K12" s="16">
        <f>MAX(0,(va!L8-va!K8))</f>
        <v>0</v>
      </c>
      <c r="L12" s="16">
        <f>MAX(0,(va!M8-va!L8))</f>
        <v>1</v>
      </c>
      <c r="M12" s="16">
        <f>MAX(0,(va!N8-va!M8))</f>
        <v>0</v>
      </c>
      <c r="N12" s="16">
        <f>MAX(0,(va!O8-va!N8))</f>
        <v>0</v>
      </c>
      <c r="O12" s="16">
        <f>MAX(0,(va!P8-va!O8))</f>
        <v>0</v>
      </c>
      <c r="P12" s="16">
        <f>MAX(0,(va!Q8-va!P8))</f>
        <v>0</v>
      </c>
      <c r="Q12" s="16">
        <f>MAX(0,(va!R8-va!Q8))</f>
        <v>0</v>
      </c>
      <c r="R12" s="16">
        <f>MAX(0,(va!S8-va!R8))</f>
        <v>0</v>
      </c>
      <c r="S12" s="16">
        <f>MAX(0,(va!T8-va!S8))</f>
        <v>0</v>
      </c>
      <c r="T12" s="16">
        <f>MAX(0,(va!U8-va!T8))</f>
        <v>0</v>
      </c>
      <c r="U12" s="16">
        <f>MAX(0,(va!V8-va!U8))</f>
        <v>2</v>
      </c>
      <c r="V12" s="16">
        <f>MAX(0,(va!W8-va!V8))</f>
        <v>0</v>
      </c>
      <c r="W12" s="16">
        <f>MAX(0,(va!X8-va!W8))</f>
        <v>0</v>
      </c>
      <c r="X12" s="16">
        <f>MAX(0,(va!Y8-va!X8))</f>
        <v>0</v>
      </c>
      <c r="Y12" s="16">
        <f>MAX(0,(va!Z8-va!Y8))</f>
        <v>0</v>
      </c>
      <c r="Z12" s="16">
        <f>MAX(0,(va!AA8-va!Z8))</f>
        <v>0</v>
      </c>
      <c r="AA12" s="16">
        <f>MAX(0,(va!AB8-va!AA8))</f>
        <v>0</v>
      </c>
      <c r="AB12" s="16">
        <f>MAX(0,(va!AC8-va!AB8))</f>
        <v>0</v>
      </c>
      <c r="AC12" s="16">
        <f>MAX(0,(va!AD8-va!AC8))</f>
        <v>1</v>
      </c>
      <c r="AD12" s="16">
        <f>MAX(0,(va!AE8-va!AD8))</f>
        <v>0</v>
      </c>
      <c r="AE12" s="16">
        <f>MAX(0,(va!AF8-va!AE8))</f>
        <v>0</v>
      </c>
      <c r="AF12" s="16">
        <f>MAX(0,(va!AG8-va!AF8))</f>
        <v>0</v>
      </c>
      <c r="AG12" s="16">
        <f>MAX(0,(va!AH8-va!AG8))</f>
        <v>0</v>
      </c>
      <c r="AH12" s="16">
        <f>MAX(0,(va!AI8-va!AH8))</f>
        <v>0</v>
      </c>
      <c r="AI12" s="16">
        <f>MAX(0,(va!AJ8-va!AI8))</f>
        <v>0</v>
      </c>
      <c r="AJ12" s="16">
        <f>MAX(0,(va!AK8-va!AJ8))</f>
        <v>0</v>
      </c>
      <c r="AK12" s="16">
        <f>MAX(0,(va!AL8-va!AK8))</f>
        <v>0</v>
      </c>
      <c r="AL12" s="16">
        <f>MAX(0,(va!AM8-va!AL8))</f>
        <v>0</v>
      </c>
      <c r="AM12" s="16">
        <f>MAX(0,(va!AN8-va!AM8))</f>
        <v>0</v>
      </c>
      <c r="AN12" s="16">
        <f>MAX(0,(va!AO8-va!AN8))</f>
        <v>0</v>
      </c>
      <c r="AO12" s="16">
        <f>MAX(0,(va!AP8-va!AO8))</f>
        <v>0</v>
      </c>
      <c r="AP12" s="16">
        <f>MAX(0,(va!AQ8-va!AP8))</f>
        <v>0</v>
      </c>
      <c r="AQ12" s="16">
        <f>MAX(0,(va!AR8-va!AQ8))</f>
        <v>0</v>
      </c>
      <c r="AR12" s="16">
        <f>MAX(0,(va!AS8-va!AR8))</f>
        <v>0</v>
      </c>
      <c r="AS12" s="16">
        <f>MAX(0,(va!AT8-va!AS8))</f>
        <v>0</v>
      </c>
      <c r="AT12" s="16">
        <f>MAX(0,(va!AU8-va!AT8))</f>
        <v>0</v>
      </c>
      <c r="AU12" s="16">
        <f>MAX(0,(va!AV8-va!AU8))</f>
        <v>0</v>
      </c>
      <c r="AV12" s="16">
        <f>MAX(0,(va!AW8-va!AV8))</f>
        <v>0</v>
      </c>
      <c r="AW12" s="16">
        <f>MAX(0,(va!AX8-va!AW8))</f>
        <v>0</v>
      </c>
      <c r="AX12" s="16">
        <f>MAX(0,(va!AY8-va!AX8))</f>
        <v>0</v>
      </c>
      <c r="AY12" s="16">
        <f>MAX(0,(va!AZ8-va!AY8))</f>
        <v>0</v>
      </c>
      <c r="AZ12" s="16">
        <f>MAX(0,(va!BA8-va!AZ8))</f>
        <v>0</v>
      </c>
      <c r="BA12" s="16">
        <f>MAX(0,(va!BB8-va!BA8))</f>
        <v>0</v>
      </c>
      <c r="BB12" s="16">
        <f>MAX(0,(va!BC8-va!BB8))</f>
        <v>0</v>
      </c>
      <c r="BC12" s="16">
        <f>MAX(0,(va!BD8-va!BC8))</f>
        <v>0</v>
      </c>
      <c r="BD12" s="16">
        <f>MAX(0,(va!BE8-va!BD8))</f>
        <v>0</v>
      </c>
      <c r="BE12" s="16">
        <f>MAX(0,(va!BF8-va!BE8))</f>
        <v>0</v>
      </c>
      <c r="BF12" s="16">
        <f>MAX(0,(va!BG8-va!BF8))</f>
        <v>0</v>
      </c>
      <c r="BG12" s="16">
        <f>MAX(0,(va!BH8-va!BG8))</f>
        <v>0</v>
      </c>
      <c r="BH12" s="16">
        <f>MAX(0,(va!BI8-va!BH8))</f>
        <v>0</v>
      </c>
      <c r="BI12" s="16">
        <f>MAX(0,(va!BJ8-va!BI8))</f>
        <v>0</v>
      </c>
      <c r="BJ12" s="16">
        <f>MAX(0,(va!BK8-va!BJ8))</f>
        <v>0</v>
      </c>
      <c r="BK12" s="16">
        <f>MAX(0,(va!BL8-va!BK8))</f>
        <v>0</v>
      </c>
      <c r="BL12" s="16">
        <f>MAX(0,(va!BM8-va!BL8))</f>
        <v>0</v>
      </c>
      <c r="BM12" s="16">
        <f>MAX(0,(va!BN8-va!BM8))</f>
        <v>0</v>
      </c>
      <c r="BN12" s="16">
        <f>MAX(0,(va!BO8-va!BN8))</f>
        <v>0</v>
      </c>
      <c r="BO12" s="16">
        <f>MAX(0,(va!BP8-va!BO8))</f>
        <v>0</v>
      </c>
      <c r="BP12" s="16">
        <f>MAX(0,(va!BQ8-va!BP8))</f>
        <v>0</v>
      </c>
      <c r="BQ12" s="16">
        <f>MAX(0,(va!BR8-va!BQ8))</f>
        <v>0</v>
      </c>
      <c r="BR12" s="16">
        <f>MAX(0,(va!BS8-va!BR8))</f>
        <v>0</v>
      </c>
      <c r="BS12" s="16">
        <f>MAX(0,(va!BT8-va!BS8))</f>
        <v>0</v>
      </c>
    </row>
    <row r="13" spans="1:71" x14ac:dyDescent="0.35">
      <c r="A13" s="1" t="s">
        <v>97</v>
      </c>
      <c r="B13" s="1">
        <v>3</v>
      </c>
      <c r="C13" s="10">
        <v>51023</v>
      </c>
      <c r="D13" s="16">
        <v>0</v>
      </c>
      <c r="E13" s="16">
        <f>MAX(0,(va!F9-va!E9))</f>
        <v>0</v>
      </c>
      <c r="F13" s="16">
        <f>MAX(0,(va!G9-va!F9))</f>
        <v>0</v>
      </c>
      <c r="G13" s="16">
        <f>MAX(0,(va!H9-va!G9))</f>
        <v>0</v>
      </c>
      <c r="H13" s="16">
        <f>MAX(0,(va!I9-va!H9))</f>
        <v>1</v>
      </c>
      <c r="I13" s="16">
        <f>MAX(0,(va!J9-va!I9))</f>
        <v>3</v>
      </c>
      <c r="J13" s="16">
        <f>MAX(0,(va!K9-va!J9))</f>
        <v>0</v>
      </c>
      <c r="K13" s="16">
        <f>MAX(0,(va!L9-va!K9))</f>
        <v>1</v>
      </c>
      <c r="L13" s="16">
        <f>MAX(0,(va!M9-va!L9))</f>
        <v>2</v>
      </c>
      <c r="M13" s="16">
        <f>MAX(0,(va!N9-va!M9))</f>
        <v>0</v>
      </c>
      <c r="N13" s="16">
        <f>MAX(0,(va!O9-va!N9))</f>
        <v>6</v>
      </c>
      <c r="O13" s="16">
        <f>MAX(0,(va!P9-va!O9))</f>
        <v>1</v>
      </c>
      <c r="P13" s="16">
        <f>MAX(0,(va!Q9-va!P9))</f>
        <v>0</v>
      </c>
      <c r="Q13" s="16">
        <f>MAX(0,(va!R9-va!Q9))</f>
        <v>3</v>
      </c>
      <c r="R13" s="16">
        <f>MAX(0,(va!S9-va!R9))</f>
        <v>0</v>
      </c>
      <c r="S13" s="16">
        <f>MAX(0,(va!T9-va!S9))</f>
        <v>0</v>
      </c>
      <c r="T13" s="16">
        <f>MAX(0,(va!U9-va!T9))</f>
        <v>3</v>
      </c>
      <c r="U13" s="16">
        <f>MAX(0,(va!V9-va!U9))</f>
        <v>1</v>
      </c>
      <c r="V13" s="16">
        <f>MAX(0,(va!W9-va!V9))</f>
        <v>1</v>
      </c>
      <c r="W13" s="16">
        <f>MAX(0,(va!X9-va!W9))</f>
        <v>1</v>
      </c>
      <c r="X13" s="16">
        <f>MAX(0,(va!Y9-va!X9))</f>
        <v>0</v>
      </c>
      <c r="Y13" s="16">
        <f>MAX(0,(va!Z9-va!Y9))</f>
        <v>0</v>
      </c>
      <c r="Z13" s="16">
        <f>MAX(0,(va!AA9-va!Z9))</f>
        <v>0</v>
      </c>
      <c r="AA13" s="16">
        <f>MAX(0,(va!AB9-va!AA9))</f>
        <v>0</v>
      </c>
      <c r="AB13" s="16">
        <f>MAX(0,(va!AC9-va!AB9))</f>
        <v>0</v>
      </c>
      <c r="AC13" s="16">
        <f>MAX(0,(va!AD9-va!AC9))</f>
        <v>1</v>
      </c>
      <c r="AD13" s="16">
        <f>MAX(0,(va!AE9-va!AD9))</f>
        <v>0</v>
      </c>
      <c r="AE13" s="16">
        <f>MAX(0,(va!AF9-va!AE9))</f>
        <v>0</v>
      </c>
      <c r="AF13" s="16">
        <f>MAX(0,(va!AG9-va!AF9))</f>
        <v>0</v>
      </c>
      <c r="AG13" s="16">
        <f>MAX(0,(va!AH9-va!AG9))</f>
        <v>0</v>
      </c>
      <c r="AH13" s="16">
        <f>MAX(0,(va!AI9-va!AH9))</f>
        <v>0</v>
      </c>
      <c r="AI13" s="16">
        <f>MAX(0,(va!AJ9-va!AI9))</f>
        <v>0</v>
      </c>
      <c r="AJ13" s="16">
        <f>MAX(0,(va!AK9-va!AJ9))</f>
        <v>0</v>
      </c>
      <c r="AK13" s="16">
        <f>MAX(0,(va!AL9-va!AK9))</f>
        <v>0</v>
      </c>
      <c r="AL13" s="16">
        <f>MAX(0,(va!AM9-va!AL9))</f>
        <v>0</v>
      </c>
      <c r="AM13" s="16">
        <f>MAX(0,(va!AN9-va!AM9))</f>
        <v>0</v>
      </c>
      <c r="AN13" s="16">
        <f>MAX(0,(va!AO9-va!AN9))</f>
        <v>0</v>
      </c>
      <c r="AO13" s="16">
        <f>MAX(0,(va!AP9-va!AO9))</f>
        <v>0</v>
      </c>
      <c r="AP13" s="16">
        <f>MAX(0,(va!AQ9-va!AP9))</f>
        <v>0</v>
      </c>
      <c r="AQ13" s="16">
        <f>MAX(0,(va!AR9-va!AQ9))</f>
        <v>0</v>
      </c>
      <c r="AR13" s="16">
        <f>MAX(0,(va!AS9-va!AR9))</f>
        <v>0</v>
      </c>
      <c r="AS13" s="16">
        <f>MAX(0,(va!AT9-va!AS9))</f>
        <v>0</v>
      </c>
      <c r="AT13" s="16">
        <f>MAX(0,(va!AU9-va!AT9))</f>
        <v>0</v>
      </c>
      <c r="AU13" s="16">
        <f>MAX(0,(va!AV9-va!AU9))</f>
        <v>0</v>
      </c>
      <c r="AV13" s="16">
        <f>MAX(0,(va!AW9-va!AV9))</f>
        <v>0</v>
      </c>
      <c r="AW13" s="16">
        <f>MAX(0,(va!AX9-va!AW9))</f>
        <v>0</v>
      </c>
      <c r="AX13" s="16">
        <f>MAX(0,(va!AY9-va!AX9))</f>
        <v>0</v>
      </c>
      <c r="AY13" s="16">
        <f>MAX(0,(va!AZ9-va!AY9))</f>
        <v>0</v>
      </c>
      <c r="AZ13" s="16">
        <f>MAX(0,(va!BA9-va!AZ9))</f>
        <v>0</v>
      </c>
      <c r="BA13" s="16">
        <f>MAX(0,(va!BB9-va!BA9))</f>
        <v>0</v>
      </c>
      <c r="BB13" s="16">
        <f>MAX(0,(va!BC9-va!BB9))</f>
        <v>0</v>
      </c>
      <c r="BC13" s="16">
        <f>MAX(0,(va!BD9-va!BC9))</f>
        <v>0</v>
      </c>
      <c r="BD13" s="16">
        <f>MAX(0,(va!BE9-va!BD9))</f>
        <v>0</v>
      </c>
      <c r="BE13" s="16">
        <f>MAX(0,(va!BF9-va!BE9))</f>
        <v>0</v>
      </c>
      <c r="BF13" s="16">
        <f>MAX(0,(va!BG9-va!BF9))</f>
        <v>0</v>
      </c>
      <c r="BG13" s="16">
        <f>MAX(0,(va!BH9-va!BG9))</f>
        <v>0</v>
      </c>
      <c r="BH13" s="16">
        <f>MAX(0,(va!BI9-va!BH9))</f>
        <v>0</v>
      </c>
      <c r="BI13" s="16">
        <f>MAX(0,(va!BJ9-va!BI9))</f>
        <v>0</v>
      </c>
      <c r="BJ13" s="16">
        <f>MAX(0,(va!BK9-va!BJ9))</f>
        <v>0</v>
      </c>
      <c r="BK13" s="16">
        <f>MAX(0,(va!BL9-va!BK9))</f>
        <v>0</v>
      </c>
      <c r="BL13" s="16">
        <f>MAX(0,(va!BM9-va!BL9))</f>
        <v>0</v>
      </c>
      <c r="BM13" s="16">
        <f>MAX(0,(va!BN9-va!BM9))</f>
        <v>0</v>
      </c>
      <c r="BN13" s="16">
        <f>MAX(0,(va!BO9-va!BN9))</f>
        <v>0</v>
      </c>
      <c r="BO13" s="16">
        <f>MAX(0,(va!BP9-va!BO9))</f>
        <v>0</v>
      </c>
      <c r="BP13" s="16">
        <f>MAX(0,(va!BQ9-va!BP9))</f>
        <v>0</v>
      </c>
      <c r="BQ13" s="16">
        <f>MAX(0,(va!BR9-va!BQ9))</f>
        <v>0</v>
      </c>
      <c r="BR13" s="16">
        <f>MAX(0,(va!BS9-va!BR9))</f>
        <v>0</v>
      </c>
      <c r="BS13" s="16">
        <f>MAX(0,(va!BT9-va!BS9))</f>
        <v>0</v>
      </c>
    </row>
    <row r="14" spans="1:71" x14ac:dyDescent="0.35">
      <c r="A14" s="1" t="s">
        <v>98</v>
      </c>
      <c r="B14" s="1">
        <v>4</v>
      </c>
      <c r="C14" s="10">
        <v>51045</v>
      </c>
      <c r="D14" s="16">
        <v>0</v>
      </c>
      <c r="E14" s="16">
        <f>MAX(0,(va!F10-va!E10))</f>
        <v>0</v>
      </c>
      <c r="F14" s="16">
        <f>MAX(0,(va!G10-va!F10))</f>
        <v>0</v>
      </c>
      <c r="G14" s="16">
        <f>MAX(0,(va!H10-va!G10))</f>
        <v>0</v>
      </c>
      <c r="H14" s="16">
        <f>MAX(0,(va!I10-va!H10))</f>
        <v>0</v>
      </c>
      <c r="I14" s="16">
        <f>MAX(0,(va!J10-va!I10))</f>
        <v>0</v>
      </c>
      <c r="J14" s="16">
        <f>MAX(0,(va!K10-va!J10))</f>
        <v>0</v>
      </c>
      <c r="K14" s="16">
        <f>MAX(0,(va!L10-va!K10))</f>
        <v>0</v>
      </c>
      <c r="L14" s="16">
        <f>MAX(0,(va!M10-va!L10))</f>
        <v>0</v>
      </c>
      <c r="M14" s="16">
        <f>MAX(0,(va!N10-va!M10))</f>
        <v>0</v>
      </c>
      <c r="N14" s="16">
        <f>MAX(0,(va!O10-va!N10))</f>
        <v>0</v>
      </c>
      <c r="O14" s="16">
        <f>MAX(0,(va!P10-va!O10))</f>
        <v>0</v>
      </c>
      <c r="P14" s="16">
        <f>MAX(0,(va!Q10-va!P10))</f>
        <v>0</v>
      </c>
      <c r="Q14" s="16">
        <f>MAX(0,(va!R10-va!Q10))</f>
        <v>2</v>
      </c>
      <c r="R14" s="16">
        <f>MAX(0,(va!S10-va!R10))</f>
        <v>0</v>
      </c>
      <c r="S14" s="16">
        <f>MAX(0,(va!T10-va!S10))</f>
        <v>0</v>
      </c>
      <c r="T14" s="16">
        <f>MAX(0,(va!U10-va!T10))</f>
        <v>0</v>
      </c>
      <c r="U14" s="16">
        <f>MAX(0,(va!V10-va!U10))</f>
        <v>0</v>
      </c>
      <c r="V14" s="16">
        <f>MAX(0,(va!W10-va!V10))</f>
        <v>0</v>
      </c>
      <c r="W14" s="16">
        <f>MAX(0,(va!X10-va!W10))</f>
        <v>0</v>
      </c>
      <c r="X14" s="16">
        <f>MAX(0,(va!Y10-va!X10))</f>
        <v>0</v>
      </c>
      <c r="Y14" s="16">
        <f>MAX(0,(va!Z10-va!Y10))</f>
        <v>0</v>
      </c>
      <c r="Z14" s="16">
        <f>MAX(0,(va!AA10-va!Z10))</f>
        <v>0</v>
      </c>
      <c r="AA14" s="16">
        <f>MAX(0,(va!AB10-va!AA10))</f>
        <v>0</v>
      </c>
      <c r="AB14" s="16">
        <f>MAX(0,(va!AC10-va!AB10))</f>
        <v>0</v>
      </c>
      <c r="AC14" s="16">
        <f>MAX(0,(va!AD10-va!AC10))</f>
        <v>0</v>
      </c>
      <c r="AD14" s="16">
        <f>MAX(0,(va!AE10-va!AD10))</f>
        <v>0</v>
      </c>
      <c r="AE14" s="16">
        <f>MAX(0,(va!AF10-va!AE10))</f>
        <v>0</v>
      </c>
      <c r="AF14" s="16">
        <f>MAX(0,(va!AG10-va!AF10))</f>
        <v>0</v>
      </c>
      <c r="AG14" s="16">
        <f>MAX(0,(va!AH10-va!AG10))</f>
        <v>0</v>
      </c>
      <c r="AH14" s="16">
        <f>MAX(0,(va!AI10-va!AH10))</f>
        <v>0</v>
      </c>
      <c r="AI14" s="16">
        <f>MAX(0,(va!AJ10-va!AI10))</f>
        <v>0</v>
      </c>
      <c r="AJ14" s="16">
        <f>MAX(0,(va!AK10-va!AJ10))</f>
        <v>0</v>
      </c>
      <c r="AK14" s="16">
        <f>MAX(0,(va!AL10-va!AK10))</f>
        <v>0</v>
      </c>
      <c r="AL14" s="16">
        <f>MAX(0,(va!AM10-va!AL10))</f>
        <v>0</v>
      </c>
      <c r="AM14" s="16">
        <f>MAX(0,(va!AN10-va!AM10))</f>
        <v>0</v>
      </c>
      <c r="AN14" s="16">
        <f>MAX(0,(va!AO10-va!AN10))</f>
        <v>0</v>
      </c>
      <c r="AO14" s="16">
        <f>MAX(0,(va!AP10-va!AO10))</f>
        <v>0</v>
      </c>
      <c r="AP14" s="16">
        <f>MAX(0,(va!AQ10-va!AP10))</f>
        <v>0</v>
      </c>
      <c r="AQ14" s="16">
        <f>MAX(0,(va!AR10-va!AQ10))</f>
        <v>0</v>
      </c>
      <c r="AR14" s="16">
        <f>MAX(0,(va!AS10-va!AR10))</f>
        <v>0</v>
      </c>
      <c r="AS14" s="16">
        <f>MAX(0,(va!AT10-va!AS10))</f>
        <v>0</v>
      </c>
      <c r="AT14" s="16">
        <f>MAX(0,(va!AU10-va!AT10))</f>
        <v>0</v>
      </c>
      <c r="AU14" s="16">
        <f>MAX(0,(va!AV10-va!AU10))</f>
        <v>0</v>
      </c>
      <c r="AV14" s="16">
        <f>MAX(0,(va!AW10-va!AV10))</f>
        <v>0</v>
      </c>
      <c r="AW14" s="16">
        <f>MAX(0,(va!AX10-va!AW10))</f>
        <v>0</v>
      </c>
      <c r="AX14" s="16">
        <f>MAX(0,(va!AY10-va!AX10))</f>
        <v>0</v>
      </c>
      <c r="AY14" s="16">
        <f>MAX(0,(va!AZ10-va!AY10))</f>
        <v>0</v>
      </c>
      <c r="AZ14" s="16">
        <f>MAX(0,(va!BA10-va!AZ10))</f>
        <v>0</v>
      </c>
      <c r="BA14" s="16">
        <f>MAX(0,(va!BB10-va!BA10))</f>
        <v>0</v>
      </c>
      <c r="BB14" s="16">
        <f>MAX(0,(va!BC10-va!BB10))</f>
        <v>0</v>
      </c>
      <c r="BC14" s="16">
        <f>MAX(0,(va!BD10-va!BC10))</f>
        <v>0</v>
      </c>
      <c r="BD14" s="16">
        <f>MAX(0,(va!BE10-va!BD10))</f>
        <v>0</v>
      </c>
      <c r="BE14" s="16">
        <f>MAX(0,(va!BF10-va!BE10))</f>
        <v>0</v>
      </c>
      <c r="BF14" s="16">
        <f>MAX(0,(va!BG10-va!BF10))</f>
        <v>0</v>
      </c>
      <c r="BG14" s="16">
        <f>MAX(0,(va!BH10-va!BG10))</f>
        <v>0</v>
      </c>
      <c r="BH14" s="16">
        <f>MAX(0,(va!BI10-va!BH10))</f>
        <v>0</v>
      </c>
      <c r="BI14" s="16">
        <f>MAX(0,(va!BJ10-va!BI10))</f>
        <v>0</v>
      </c>
      <c r="BJ14" s="16">
        <f>MAX(0,(va!BK10-va!BJ10))</f>
        <v>0</v>
      </c>
      <c r="BK14" s="16">
        <f>MAX(0,(va!BL10-va!BK10))</f>
        <v>0</v>
      </c>
      <c r="BL14" s="16">
        <f>MAX(0,(va!BM10-va!BL10))</f>
        <v>0</v>
      </c>
      <c r="BM14" s="16">
        <f>MAX(0,(va!BN10-va!BM10))</f>
        <v>0</v>
      </c>
      <c r="BN14" s="16">
        <f>MAX(0,(va!BO10-va!BN10))</f>
        <v>0</v>
      </c>
      <c r="BO14" s="16">
        <f>MAX(0,(va!BP10-va!BO10))</f>
        <v>0</v>
      </c>
      <c r="BP14" s="16">
        <f>MAX(0,(va!BQ10-va!BP10))</f>
        <v>0</v>
      </c>
      <c r="BQ14" s="16">
        <f>MAX(0,(va!BR10-va!BQ10))</f>
        <v>0</v>
      </c>
      <c r="BR14" s="16">
        <f>MAX(0,(va!BS10-va!BR10))</f>
        <v>0</v>
      </c>
      <c r="BS14" s="16">
        <f>MAX(0,(va!BT10-va!BS10))</f>
        <v>0</v>
      </c>
    </row>
    <row r="15" spans="1:71" x14ac:dyDescent="0.35">
      <c r="A15" s="1" t="s">
        <v>122</v>
      </c>
      <c r="B15" s="1">
        <v>5</v>
      </c>
      <c r="C15" s="10">
        <v>51161</v>
      </c>
      <c r="D15" s="16">
        <v>0</v>
      </c>
      <c r="E15" s="16">
        <f>MAX(0,(va!F11-va!E11))</f>
        <v>1</v>
      </c>
      <c r="F15" s="16">
        <f>MAX(0,(va!G11-va!F11))</f>
        <v>0</v>
      </c>
      <c r="G15" s="16">
        <f>MAX(0,(va!H11-va!G11))</f>
        <v>1</v>
      </c>
      <c r="H15" s="16">
        <f>MAX(0,(va!I11-va!H11))</f>
        <v>0</v>
      </c>
      <c r="I15" s="16">
        <f>MAX(0,(va!J11-va!I11))</f>
        <v>0</v>
      </c>
      <c r="J15" s="16">
        <f>MAX(0,(va!K11-va!J11))</f>
        <v>1</v>
      </c>
      <c r="K15" s="16">
        <f>MAX(0,(va!L11-va!K11))</f>
        <v>1</v>
      </c>
      <c r="L15" s="16">
        <f>MAX(0,(va!M11-va!L11))</f>
        <v>0</v>
      </c>
      <c r="M15" s="16">
        <f>MAX(0,(va!N11-va!M11))</f>
        <v>0</v>
      </c>
      <c r="N15" s="16">
        <f>MAX(0,(va!O11-va!N11))</f>
        <v>1</v>
      </c>
      <c r="O15" s="16">
        <f>MAX(0,(va!P11-va!O11))</f>
        <v>0</v>
      </c>
      <c r="P15" s="16">
        <f>MAX(0,(va!Q11-va!P11))</f>
        <v>0</v>
      </c>
      <c r="Q15" s="16">
        <f>MAX(0,(va!R11-va!Q11))</f>
        <v>3</v>
      </c>
      <c r="R15" s="16">
        <f>MAX(0,(va!S11-va!R11))</f>
        <v>1</v>
      </c>
      <c r="S15" s="16">
        <f>MAX(0,(va!T11-va!S11))</f>
        <v>0</v>
      </c>
      <c r="T15" s="16">
        <f>MAX(0,(va!U11-va!T11))</f>
        <v>4</v>
      </c>
      <c r="U15" s="16">
        <f>MAX(0,(va!V11-va!U11))</f>
        <v>0</v>
      </c>
      <c r="V15" s="16">
        <f>MAX(0,(va!W11-va!V11))</f>
        <v>1</v>
      </c>
      <c r="W15" s="16">
        <f>MAX(0,(va!X11-va!W11))</f>
        <v>4</v>
      </c>
      <c r="X15" s="16">
        <f>MAX(0,(va!Y11-va!X11))</f>
        <v>0</v>
      </c>
      <c r="Y15" s="16">
        <f>MAX(0,(va!Z11-va!Y11))</f>
        <v>1</v>
      </c>
      <c r="Z15" s="16">
        <f>MAX(0,(va!AA11-va!Z11))</f>
        <v>2</v>
      </c>
      <c r="AA15" s="16">
        <f>MAX(0,(va!AB11-va!AA11))</f>
        <v>1</v>
      </c>
      <c r="AB15" s="16">
        <f>MAX(0,(va!AC11-va!AB11))</f>
        <v>0</v>
      </c>
      <c r="AC15" s="16">
        <f>MAX(0,(va!AD11-va!AC11))</f>
        <v>2</v>
      </c>
      <c r="AD15" s="16">
        <f>MAX(0,(va!AE11-va!AD11))</f>
        <v>0</v>
      </c>
      <c r="AE15" s="16">
        <f>MAX(0,(va!AF11-va!AE11))</f>
        <v>0</v>
      </c>
      <c r="AF15" s="16">
        <f>MAX(0,(va!AG11-va!AF11))</f>
        <v>0</v>
      </c>
      <c r="AG15" s="16">
        <f>MAX(0,(va!AH11-va!AG11))</f>
        <v>0</v>
      </c>
      <c r="AH15" s="16">
        <f>MAX(0,(va!AI11-va!AH11))</f>
        <v>0</v>
      </c>
      <c r="AI15" s="16">
        <f>MAX(0,(va!AJ11-va!AI11))</f>
        <v>0</v>
      </c>
      <c r="AJ15" s="16">
        <f>MAX(0,(va!AK11-va!AJ11))</f>
        <v>0</v>
      </c>
      <c r="AK15" s="16">
        <f>MAX(0,(va!AL11-va!AK11))</f>
        <v>0</v>
      </c>
      <c r="AL15" s="16">
        <f>MAX(0,(va!AM11-va!AL11))</f>
        <v>0</v>
      </c>
      <c r="AM15" s="16">
        <f>MAX(0,(va!AN11-va!AM11))</f>
        <v>0</v>
      </c>
      <c r="AN15" s="16">
        <f>MAX(0,(va!AO11-va!AN11))</f>
        <v>0</v>
      </c>
      <c r="AO15" s="16">
        <f>MAX(0,(va!AP11-va!AO11))</f>
        <v>0</v>
      </c>
      <c r="AP15" s="16">
        <f>MAX(0,(va!AQ11-va!AP11))</f>
        <v>0</v>
      </c>
      <c r="AQ15" s="16">
        <f>MAX(0,(va!AR11-va!AQ11))</f>
        <v>0</v>
      </c>
      <c r="AR15" s="16">
        <f>MAX(0,(va!AS11-va!AR11))</f>
        <v>0</v>
      </c>
      <c r="AS15" s="16">
        <f>MAX(0,(va!AT11-va!AS11))</f>
        <v>0</v>
      </c>
      <c r="AT15" s="16">
        <f>MAX(0,(va!AU11-va!AT11))</f>
        <v>0</v>
      </c>
      <c r="AU15" s="16">
        <f>MAX(0,(va!AV11-va!AU11))</f>
        <v>0</v>
      </c>
      <c r="AV15" s="16">
        <f>MAX(0,(va!AW11-va!AV11))</f>
        <v>0</v>
      </c>
      <c r="AW15" s="16">
        <f>MAX(0,(va!AX11-va!AW11))</f>
        <v>0</v>
      </c>
      <c r="AX15" s="16">
        <f>MAX(0,(va!AY11-va!AX11))</f>
        <v>0</v>
      </c>
      <c r="AY15" s="16">
        <f>MAX(0,(va!AZ11-va!AY11))</f>
        <v>0</v>
      </c>
      <c r="AZ15" s="16">
        <f>MAX(0,(va!BA11-va!AZ11))</f>
        <v>0</v>
      </c>
      <c r="BA15" s="16">
        <f>MAX(0,(va!BB11-va!BA11))</f>
        <v>0</v>
      </c>
      <c r="BB15" s="16">
        <f>MAX(0,(va!BC11-va!BB11))</f>
        <v>0</v>
      </c>
      <c r="BC15" s="16">
        <f>MAX(0,(va!BD11-va!BC11))</f>
        <v>0</v>
      </c>
      <c r="BD15" s="16">
        <f>MAX(0,(va!BE11-va!BD11))</f>
        <v>0</v>
      </c>
      <c r="BE15" s="16">
        <f>MAX(0,(va!BF11-va!BE11))</f>
        <v>0</v>
      </c>
      <c r="BF15" s="16">
        <f>MAX(0,(va!BG11-va!BF11))</f>
        <v>0</v>
      </c>
      <c r="BG15" s="16">
        <f>MAX(0,(va!BH11-va!BG11))</f>
        <v>0</v>
      </c>
      <c r="BH15" s="16">
        <f>MAX(0,(va!BI11-va!BH11))</f>
        <v>0</v>
      </c>
      <c r="BI15" s="16">
        <f>MAX(0,(va!BJ11-va!BI11))</f>
        <v>0</v>
      </c>
      <c r="BJ15" s="16">
        <f>MAX(0,(va!BK11-va!BJ11))</f>
        <v>0</v>
      </c>
      <c r="BK15" s="16">
        <f>MAX(0,(va!BL11-va!BK11))</f>
        <v>0</v>
      </c>
      <c r="BL15" s="16">
        <f>MAX(0,(va!BM11-va!BL11))</f>
        <v>0</v>
      </c>
      <c r="BM15" s="16">
        <f>MAX(0,(va!BN11-va!BM11))</f>
        <v>0</v>
      </c>
      <c r="BN15" s="16">
        <f>MAX(0,(va!BO11-va!BN11))</f>
        <v>0</v>
      </c>
      <c r="BO15" s="16">
        <f>MAX(0,(va!BP11-va!BO11))</f>
        <v>0</v>
      </c>
      <c r="BP15" s="16">
        <f>MAX(0,(va!BQ11-va!BP11))</f>
        <v>0</v>
      </c>
      <c r="BQ15" s="16">
        <f>MAX(0,(va!BR11-va!BQ11))</f>
        <v>0</v>
      </c>
      <c r="BR15" s="16">
        <f>MAX(0,(va!BS11-va!BR11))</f>
        <v>0</v>
      </c>
      <c r="BS15" s="16">
        <f>MAX(0,(va!BT11-va!BS11))</f>
        <v>0</v>
      </c>
    </row>
    <row r="16" spans="1:71" x14ac:dyDescent="0.35">
      <c r="A16" s="1" t="s">
        <v>136</v>
      </c>
      <c r="B16" s="1">
        <v>6</v>
      </c>
      <c r="C16" s="10">
        <v>51580</v>
      </c>
      <c r="D16" s="16">
        <v>0</v>
      </c>
      <c r="E16" s="16">
        <f>MAX(0,(va!F12-va!E12))</f>
        <v>0</v>
      </c>
      <c r="F16" s="16">
        <f>MAX(0,(va!G12-va!F12))</f>
        <v>0</v>
      </c>
      <c r="G16" s="16">
        <f>MAX(0,(va!H12-va!G12))</f>
        <v>0</v>
      </c>
      <c r="H16" s="16">
        <f>MAX(0,(va!I12-va!H12))</f>
        <v>0</v>
      </c>
      <c r="I16" s="16">
        <f>MAX(0,(va!J12-va!I12))</f>
        <v>0</v>
      </c>
      <c r="J16" s="16">
        <f>MAX(0,(va!K12-va!J12))</f>
        <v>0</v>
      </c>
      <c r="K16" s="16">
        <f>MAX(0,(va!L12-va!K12))</f>
        <v>1</v>
      </c>
      <c r="L16" s="16">
        <f>MAX(0,(va!M12-va!L12))</f>
        <v>0</v>
      </c>
      <c r="M16" s="16">
        <f>MAX(0,(va!N12-va!M12))</f>
        <v>0</v>
      </c>
      <c r="N16" s="16">
        <f>MAX(0,(va!O12-va!N12))</f>
        <v>0</v>
      </c>
      <c r="O16" s="16">
        <f>MAX(0,(va!P12-va!O12))</f>
        <v>0</v>
      </c>
      <c r="P16" s="16">
        <f>MAX(0,(va!Q12-va!P12))</f>
        <v>0</v>
      </c>
      <c r="Q16" s="16">
        <f>MAX(0,(va!R12-va!Q12))</f>
        <v>0</v>
      </c>
      <c r="R16" s="16">
        <f>MAX(0,(va!S12-va!R12))</f>
        <v>0</v>
      </c>
      <c r="S16" s="16">
        <f>MAX(0,(va!T12-va!S12))</f>
        <v>0</v>
      </c>
      <c r="T16" s="16">
        <f>MAX(0,(va!U12-va!T12))</f>
        <v>0</v>
      </c>
      <c r="U16" s="16">
        <f>MAX(0,(va!V12-va!U12))</f>
        <v>0</v>
      </c>
      <c r="V16" s="16">
        <f>MAX(0,(va!W12-va!V12))</f>
        <v>0</v>
      </c>
      <c r="W16" s="16">
        <f>MAX(0,(va!X12-va!W12))</f>
        <v>0</v>
      </c>
      <c r="X16" s="16">
        <f>MAX(0,(va!Y12-va!X12))</f>
        <v>0</v>
      </c>
      <c r="Y16" s="16">
        <f>MAX(0,(va!Z12-va!Y12))</f>
        <v>0</v>
      </c>
      <c r="Z16" s="16">
        <f>MAX(0,(va!AA12-va!Z12))</f>
        <v>0</v>
      </c>
      <c r="AA16" s="16">
        <f>MAX(0,(va!AB12-va!AA12))</f>
        <v>0</v>
      </c>
      <c r="AB16" s="16">
        <f>MAX(0,(va!AC12-va!AB12))</f>
        <v>0</v>
      </c>
      <c r="AC16" s="16">
        <f>MAX(0,(va!AD12-va!AC12))</f>
        <v>0</v>
      </c>
      <c r="AD16" s="16">
        <f>MAX(0,(va!AE12-va!AD12))</f>
        <v>0</v>
      </c>
      <c r="AE16" s="16">
        <f>MAX(0,(va!AF12-va!AE12))</f>
        <v>0</v>
      </c>
      <c r="AF16" s="16">
        <f>MAX(0,(va!AG12-va!AF12))</f>
        <v>0</v>
      </c>
      <c r="AG16" s="16">
        <f>MAX(0,(va!AH12-va!AG12))</f>
        <v>0</v>
      </c>
      <c r="AH16" s="16">
        <f>MAX(0,(va!AI12-va!AH12))</f>
        <v>0</v>
      </c>
      <c r="AI16" s="16">
        <f>MAX(0,(va!AJ12-va!AI12))</f>
        <v>0</v>
      </c>
      <c r="AJ16" s="16">
        <f>MAX(0,(va!AK12-va!AJ12))</f>
        <v>0</v>
      </c>
      <c r="AK16" s="16">
        <f>MAX(0,(va!AL12-va!AK12))</f>
        <v>0</v>
      </c>
      <c r="AL16" s="16">
        <f>MAX(0,(va!AM12-va!AL12))</f>
        <v>0</v>
      </c>
      <c r="AM16" s="16">
        <f>MAX(0,(va!AN12-va!AM12))</f>
        <v>0</v>
      </c>
      <c r="AN16" s="16">
        <f>MAX(0,(va!AO12-va!AN12))</f>
        <v>0</v>
      </c>
      <c r="AO16" s="16">
        <f>MAX(0,(va!AP12-va!AO12))</f>
        <v>0</v>
      </c>
      <c r="AP16" s="16">
        <f>MAX(0,(va!AQ12-va!AP12))</f>
        <v>0</v>
      </c>
      <c r="AQ16" s="16">
        <f>MAX(0,(va!AR12-va!AQ12))</f>
        <v>0</v>
      </c>
      <c r="AR16" s="16">
        <f>MAX(0,(va!AS12-va!AR12))</f>
        <v>0</v>
      </c>
      <c r="AS16" s="16">
        <f>MAX(0,(va!AT12-va!AS12))</f>
        <v>0</v>
      </c>
      <c r="AT16" s="16">
        <f>MAX(0,(va!AU12-va!AT12))</f>
        <v>0</v>
      </c>
      <c r="AU16" s="16">
        <f>MAX(0,(va!AV12-va!AU12))</f>
        <v>0</v>
      </c>
      <c r="AV16" s="16">
        <f>MAX(0,(va!AW12-va!AV12))</f>
        <v>0</v>
      </c>
      <c r="AW16" s="16">
        <f>MAX(0,(va!AX12-va!AW12))</f>
        <v>0</v>
      </c>
      <c r="AX16" s="16">
        <f>MAX(0,(va!AY12-va!AX12))</f>
        <v>0</v>
      </c>
      <c r="AY16" s="16">
        <f>MAX(0,(va!AZ12-va!AY12))</f>
        <v>0</v>
      </c>
      <c r="AZ16" s="16">
        <f>MAX(0,(va!BA12-va!AZ12))</f>
        <v>0</v>
      </c>
      <c r="BA16" s="16">
        <f>MAX(0,(va!BB12-va!BA12))</f>
        <v>0</v>
      </c>
      <c r="BB16" s="16">
        <f>MAX(0,(va!BC12-va!BB12))</f>
        <v>0</v>
      </c>
      <c r="BC16" s="16">
        <f>MAX(0,(va!BD12-va!BC12))</f>
        <v>0</v>
      </c>
      <c r="BD16" s="16">
        <f>MAX(0,(va!BE12-va!BD12))</f>
        <v>0</v>
      </c>
      <c r="BE16" s="16">
        <f>MAX(0,(va!BF12-va!BE12))</f>
        <v>0</v>
      </c>
      <c r="BF16" s="16">
        <f>MAX(0,(va!BG12-va!BF12))</f>
        <v>0</v>
      </c>
      <c r="BG16" s="16">
        <f>MAX(0,(va!BH12-va!BG12))</f>
        <v>0</v>
      </c>
      <c r="BH16" s="16">
        <f>MAX(0,(va!BI12-va!BH12))</f>
        <v>0</v>
      </c>
      <c r="BI16" s="16">
        <f>MAX(0,(va!BJ12-va!BI12))</f>
        <v>0</v>
      </c>
      <c r="BJ16" s="16">
        <f>MAX(0,(va!BK12-va!BJ12))</f>
        <v>0</v>
      </c>
      <c r="BK16" s="16">
        <f>MAX(0,(va!BL12-va!BK12))</f>
        <v>0</v>
      </c>
      <c r="BL16" s="16">
        <f>MAX(0,(va!BM12-va!BL12))</f>
        <v>0</v>
      </c>
      <c r="BM16" s="16">
        <f>MAX(0,(va!BN12-va!BM12))</f>
        <v>0</v>
      </c>
      <c r="BN16" s="16">
        <f>MAX(0,(va!BO12-va!BN12))</f>
        <v>0</v>
      </c>
      <c r="BO16" s="16">
        <f>MAX(0,(va!BP12-va!BO12))</f>
        <v>0</v>
      </c>
      <c r="BP16" s="16">
        <f>MAX(0,(va!BQ12-va!BP12))</f>
        <v>0</v>
      </c>
      <c r="BQ16" s="16">
        <f>MAX(0,(va!BR12-va!BQ12))</f>
        <v>0</v>
      </c>
      <c r="BR16" s="16">
        <f>MAX(0,(va!BS12-va!BR12))</f>
        <v>0</v>
      </c>
      <c r="BS16" s="16">
        <f>MAX(0,(va!BT12-va!BS12))</f>
        <v>0</v>
      </c>
    </row>
    <row r="17" spans="1:71" x14ac:dyDescent="0.35">
      <c r="A17" s="1" t="s">
        <v>89</v>
      </c>
      <c r="B17" s="1">
        <v>7</v>
      </c>
      <c r="C17" s="10">
        <v>51775</v>
      </c>
      <c r="D17" s="16">
        <v>0</v>
      </c>
      <c r="E17" s="16">
        <f>MAX(0,(va!F13-va!E13))</f>
        <v>0</v>
      </c>
      <c r="F17" s="16">
        <f>MAX(0,(va!G13-va!F13))</f>
        <v>0</v>
      </c>
      <c r="G17" s="16">
        <f>MAX(0,(va!H13-va!G13))</f>
        <v>0</v>
      </c>
      <c r="H17" s="16">
        <f>MAX(0,(va!I13-va!H13))</f>
        <v>0</v>
      </c>
      <c r="I17" s="16">
        <f>MAX(0,(va!J13-va!I13))</f>
        <v>0</v>
      </c>
      <c r="J17" s="16">
        <f>MAX(0,(va!K13-va!J13))</f>
        <v>0</v>
      </c>
      <c r="K17" s="16">
        <f>MAX(0,(va!L13-va!K13))</f>
        <v>0</v>
      </c>
      <c r="L17" s="16">
        <f>MAX(0,(va!M13-va!L13))</f>
        <v>1</v>
      </c>
      <c r="M17" s="16">
        <f>MAX(0,(va!N13-va!M13))</f>
        <v>0</v>
      </c>
      <c r="N17" s="16">
        <f>MAX(0,(va!O13-va!N13))</f>
        <v>0</v>
      </c>
      <c r="O17" s="16">
        <f>MAX(0,(va!P13-va!O13))</f>
        <v>0</v>
      </c>
      <c r="P17" s="16">
        <f>MAX(0,(va!Q13-va!P13))</f>
        <v>0</v>
      </c>
      <c r="Q17" s="16">
        <f>MAX(0,(va!R13-va!Q13))</f>
        <v>0</v>
      </c>
      <c r="R17" s="16">
        <f>MAX(0,(va!S13-va!R13))</f>
        <v>0</v>
      </c>
      <c r="S17" s="16">
        <f>MAX(0,(va!T13-va!S13))</f>
        <v>0</v>
      </c>
      <c r="T17" s="16">
        <f>MAX(0,(va!U13-va!T13))</f>
        <v>0</v>
      </c>
      <c r="U17" s="16">
        <f>MAX(0,(va!V13-va!U13))</f>
        <v>0</v>
      </c>
      <c r="V17" s="16">
        <f>MAX(0,(va!W13-va!V13))</f>
        <v>0</v>
      </c>
      <c r="W17" s="16">
        <f>MAX(0,(va!X13-va!W13))</f>
        <v>0</v>
      </c>
      <c r="X17" s="16">
        <f>MAX(0,(va!Y13-va!X13))</f>
        <v>2</v>
      </c>
      <c r="Y17" s="16">
        <f>MAX(0,(va!Z13-va!Y13))</f>
        <v>0</v>
      </c>
      <c r="Z17" s="16">
        <f>MAX(0,(va!AA13-va!Z13))</f>
        <v>1</v>
      </c>
      <c r="AA17" s="16">
        <f>MAX(0,(va!AB13-va!AA13))</f>
        <v>2</v>
      </c>
      <c r="AB17" s="16">
        <f>MAX(0,(va!AC13-va!AB13))</f>
        <v>0</v>
      </c>
      <c r="AC17" s="16">
        <f>MAX(0,(va!AD13-va!AC13))</f>
        <v>0</v>
      </c>
      <c r="AD17" s="16">
        <f>MAX(0,(va!AE13-va!AD13))</f>
        <v>0</v>
      </c>
      <c r="AE17" s="16">
        <f>MAX(0,(va!AF13-va!AE13))</f>
        <v>0</v>
      </c>
      <c r="AF17" s="16">
        <f>MAX(0,(va!AG13-va!AF13))</f>
        <v>0</v>
      </c>
      <c r="AG17" s="16">
        <f>MAX(0,(va!AH13-va!AG13))</f>
        <v>0</v>
      </c>
      <c r="AH17" s="16">
        <f>MAX(0,(va!AI13-va!AH13))</f>
        <v>0</v>
      </c>
      <c r="AI17" s="16">
        <f>MAX(0,(va!AJ13-va!AI13))</f>
        <v>0</v>
      </c>
      <c r="AJ17" s="16">
        <f>MAX(0,(va!AK13-va!AJ13))</f>
        <v>0</v>
      </c>
      <c r="AK17" s="16">
        <f>MAX(0,(va!AL13-va!AK13))</f>
        <v>0</v>
      </c>
      <c r="AL17" s="16">
        <f>MAX(0,(va!AM13-va!AL13))</f>
        <v>0</v>
      </c>
      <c r="AM17" s="16">
        <f>MAX(0,(va!AN13-va!AM13))</f>
        <v>0</v>
      </c>
      <c r="AN17" s="16">
        <f>MAX(0,(va!AO13-va!AN13))</f>
        <v>0</v>
      </c>
      <c r="AO17" s="16">
        <f>MAX(0,(va!AP13-va!AO13))</f>
        <v>0</v>
      </c>
      <c r="AP17" s="16">
        <f>MAX(0,(va!AQ13-va!AP13))</f>
        <v>0</v>
      </c>
      <c r="AQ17" s="16">
        <f>MAX(0,(va!AR13-va!AQ13))</f>
        <v>0</v>
      </c>
      <c r="AR17" s="16">
        <f>MAX(0,(va!AS13-va!AR13))</f>
        <v>0</v>
      </c>
      <c r="AS17" s="16">
        <f>MAX(0,(va!AT13-va!AS13))</f>
        <v>0</v>
      </c>
      <c r="AT17" s="16">
        <f>MAX(0,(va!AU13-va!AT13))</f>
        <v>0</v>
      </c>
      <c r="AU17" s="16">
        <f>MAX(0,(va!AV13-va!AU13))</f>
        <v>0</v>
      </c>
      <c r="AV17" s="16">
        <f>MAX(0,(va!AW13-va!AV13))</f>
        <v>0</v>
      </c>
      <c r="AW17" s="16">
        <f>MAX(0,(va!AX13-va!AW13))</f>
        <v>0</v>
      </c>
      <c r="AX17" s="16">
        <f>MAX(0,(va!AY13-va!AX13))</f>
        <v>0</v>
      </c>
      <c r="AY17" s="16">
        <f>MAX(0,(va!AZ13-va!AY13))</f>
        <v>0</v>
      </c>
      <c r="AZ17" s="16">
        <f>MAX(0,(va!BA13-va!AZ13))</f>
        <v>0</v>
      </c>
      <c r="BA17" s="16">
        <f>MAX(0,(va!BB13-va!BA13))</f>
        <v>0</v>
      </c>
      <c r="BB17" s="16">
        <f>MAX(0,(va!BC13-va!BB13))</f>
        <v>0</v>
      </c>
      <c r="BC17" s="16">
        <f>MAX(0,(va!BD13-va!BC13))</f>
        <v>0</v>
      </c>
      <c r="BD17" s="16">
        <f>MAX(0,(va!BE13-va!BD13))</f>
        <v>0</v>
      </c>
      <c r="BE17" s="16">
        <f>MAX(0,(va!BF13-va!BE13))</f>
        <v>0</v>
      </c>
      <c r="BF17" s="16">
        <f>MAX(0,(va!BG13-va!BF13))</f>
        <v>0</v>
      </c>
      <c r="BG17" s="16">
        <f>MAX(0,(va!BH13-va!BG13))</f>
        <v>0</v>
      </c>
      <c r="BH17" s="16">
        <f>MAX(0,(va!BI13-va!BH13))</f>
        <v>0</v>
      </c>
      <c r="BI17" s="16">
        <f>MAX(0,(va!BJ13-va!BI13))</f>
        <v>0</v>
      </c>
      <c r="BJ17" s="16">
        <f>MAX(0,(va!BK13-va!BJ13))</f>
        <v>0</v>
      </c>
      <c r="BK17" s="16">
        <f>MAX(0,(va!BL13-va!BK13))</f>
        <v>0</v>
      </c>
      <c r="BL17" s="16">
        <f>MAX(0,(va!BM13-va!BL13))</f>
        <v>0</v>
      </c>
      <c r="BM17" s="16">
        <f>MAX(0,(va!BN13-va!BM13))</f>
        <v>0</v>
      </c>
      <c r="BN17" s="16">
        <f>MAX(0,(va!BO13-va!BN13))</f>
        <v>0</v>
      </c>
      <c r="BO17" s="16">
        <f>MAX(0,(va!BP13-va!BO13))</f>
        <v>0</v>
      </c>
      <c r="BP17" s="16">
        <f>MAX(0,(va!BQ13-va!BP13))</f>
        <v>0</v>
      </c>
      <c r="BQ17" s="16">
        <f>MAX(0,(va!BR13-va!BQ13))</f>
        <v>0</v>
      </c>
      <c r="BR17" s="16">
        <f>MAX(0,(va!BS13-va!BR13))</f>
        <v>0</v>
      </c>
      <c r="BS17" s="16">
        <f>MAX(0,(va!BT13-va!BS13))</f>
        <v>0</v>
      </c>
    </row>
    <row r="18" spans="1:71" x14ac:dyDescent="0.35">
      <c r="A18" s="1" t="s">
        <v>8</v>
      </c>
      <c r="B18" s="1">
        <v>8</v>
      </c>
      <c r="C18" s="10">
        <v>51013</v>
      </c>
      <c r="D18" s="16">
        <v>0</v>
      </c>
      <c r="E18" s="16">
        <f>MAX(0,(va!F14-va!E14))</f>
        <v>18</v>
      </c>
      <c r="F18" s="16">
        <f>MAX(0,(va!G14-va!F14))</f>
        <v>9</v>
      </c>
      <c r="G18" s="16">
        <f>MAX(0,(va!H14-va!G14))</f>
        <v>12</v>
      </c>
      <c r="H18" s="16">
        <f>MAX(0,(va!I14-va!H14))</f>
        <v>9</v>
      </c>
      <c r="I18" s="16">
        <f>MAX(0,(va!J14-va!I14))</f>
        <v>2</v>
      </c>
      <c r="J18" s="16">
        <f>MAX(0,(va!K14-va!J14))</f>
        <v>18</v>
      </c>
      <c r="K18" s="16">
        <f>MAX(0,(va!L14-va!K14))</f>
        <v>15</v>
      </c>
      <c r="L18" s="16">
        <f>MAX(0,(va!M14-va!L14))</f>
        <v>9</v>
      </c>
      <c r="M18" s="16">
        <f>MAX(0,(va!N14-va!M14))</f>
        <v>7</v>
      </c>
      <c r="N18" s="16">
        <f>MAX(0,(va!O14-va!N14))</f>
        <v>15</v>
      </c>
      <c r="O18" s="16">
        <f>MAX(0,(va!P14-va!O14))</f>
        <v>31</v>
      </c>
      <c r="P18" s="16">
        <f>MAX(0,(va!Q14-va!P14))</f>
        <v>22</v>
      </c>
      <c r="Q18" s="16">
        <f>MAX(0,(va!R14-va!Q14))</f>
        <v>34</v>
      </c>
      <c r="R18" s="16">
        <f>MAX(0,(va!S14-va!R14))</f>
        <v>17</v>
      </c>
      <c r="S18" s="16">
        <f>MAX(0,(va!T14-va!S14))</f>
        <v>26</v>
      </c>
      <c r="T18" s="16">
        <f>MAX(0,(va!U14-va!T14))</f>
        <v>32</v>
      </c>
      <c r="U18" s="16">
        <f>MAX(0,(va!V14-va!U14))</f>
        <v>37</v>
      </c>
      <c r="V18" s="16">
        <f>MAX(0,(va!W14-va!V14))</f>
        <v>17</v>
      </c>
      <c r="W18" s="16">
        <f>MAX(0,(va!X14-va!W14))</f>
        <v>24</v>
      </c>
      <c r="X18" s="16">
        <f>MAX(0,(va!Y14-va!X14))</f>
        <v>11</v>
      </c>
      <c r="Y18" s="16">
        <f>MAX(0,(va!Z14-va!Y14))</f>
        <v>19</v>
      </c>
      <c r="Z18" s="16">
        <f>MAX(0,(va!AA14-va!Z14))</f>
        <v>33</v>
      </c>
      <c r="AA18" s="16">
        <f>MAX(0,(va!AB14-va!AA14))</f>
        <v>32</v>
      </c>
      <c r="AB18" s="16">
        <f>MAX(0,(va!AC14-va!AB14))</f>
        <v>35</v>
      </c>
      <c r="AC18" s="16">
        <f>MAX(0,(va!AD14-va!AC14))</f>
        <v>55</v>
      </c>
      <c r="AD18" s="16">
        <f>MAX(0,(va!AE14-va!AD14))</f>
        <v>0</v>
      </c>
      <c r="AE18" s="16">
        <f>MAX(0,(va!AF14-va!AE14))</f>
        <v>0</v>
      </c>
      <c r="AF18" s="16">
        <f>MAX(0,(va!AG14-va!AF14))</f>
        <v>0</v>
      </c>
      <c r="AG18" s="16">
        <f>MAX(0,(va!AH14-va!AG14))</f>
        <v>0</v>
      </c>
      <c r="AH18" s="16">
        <f>MAX(0,(va!AI14-va!AH14))</f>
        <v>0</v>
      </c>
      <c r="AI18" s="16">
        <f>MAX(0,(va!AJ14-va!AI14))</f>
        <v>0</v>
      </c>
      <c r="AJ18" s="16">
        <f>MAX(0,(va!AK14-va!AJ14))</f>
        <v>0</v>
      </c>
      <c r="AK18" s="16">
        <f>MAX(0,(va!AL14-va!AK14))</f>
        <v>0</v>
      </c>
      <c r="AL18" s="16">
        <f>MAX(0,(va!AM14-va!AL14))</f>
        <v>0</v>
      </c>
      <c r="AM18" s="16">
        <f>MAX(0,(va!AN14-va!AM14))</f>
        <v>0</v>
      </c>
      <c r="AN18" s="16">
        <f>MAX(0,(va!AO14-va!AN14))</f>
        <v>0</v>
      </c>
      <c r="AO18" s="16">
        <f>MAX(0,(va!AP14-va!AO14))</f>
        <v>0</v>
      </c>
      <c r="AP18" s="16">
        <f>MAX(0,(va!AQ14-va!AP14))</f>
        <v>0</v>
      </c>
      <c r="AQ18" s="16">
        <f>MAX(0,(va!AR14-va!AQ14))</f>
        <v>0</v>
      </c>
      <c r="AR18" s="16">
        <f>MAX(0,(va!AS14-va!AR14))</f>
        <v>0</v>
      </c>
      <c r="AS18" s="16">
        <f>MAX(0,(va!AT14-va!AS14))</f>
        <v>0</v>
      </c>
      <c r="AT18" s="16">
        <f>MAX(0,(va!AU14-va!AT14))</f>
        <v>0</v>
      </c>
      <c r="AU18" s="16">
        <f>MAX(0,(va!AV14-va!AU14))</f>
        <v>0</v>
      </c>
      <c r="AV18" s="16">
        <f>MAX(0,(va!AW14-va!AV14))</f>
        <v>0</v>
      </c>
      <c r="AW18" s="16">
        <f>MAX(0,(va!AX14-va!AW14))</f>
        <v>0</v>
      </c>
      <c r="AX18" s="16">
        <f>MAX(0,(va!AY14-va!AX14))</f>
        <v>0</v>
      </c>
      <c r="AY18" s="16">
        <f>MAX(0,(va!AZ14-va!AY14))</f>
        <v>0</v>
      </c>
      <c r="AZ18" s="16">
        <f>MAX(0,(va!BA14-va!AZ14))</f>
        <v>0</v>
      </c>
      <c r="BA18" s="16">
        <f>MAX(0,(va!BB14-va!BA14))</f>
        <v>0</v>
      </c>
      <c r="BB18" s="16">
        <f>MAX(0,(va!BC14-va!BB14))</f>
        <v>0</v>
      </c>
      <c r="BC18" s="16">
        <f>MAX(0,(va!BD14-va!BC14))</f>
        <v>0</v>
      </c>
      <c r="BD18" s="16">
        <f>MAX(0,(va!BE14-va!BD14))</f>
        <v>0</v>
      </c>
      <c r="BE18" s="16">
        <f>MAX(0,(va!BF14-va!BE14))</f>
        <v>0</v>
      </c>
      <c r="BF18" s="16">
        <f>MAX(0,(va!BG14-va!BF14))</f>
        <v>0</v>
      </c>
      <c r="BG18" s="16">
        <f>MAX(0,(va!BH14-va!BG14))</f>
        <v>0</v>
      </c>
      <c r="BH18" s="16">
        <f>MAX(0,(va!BI14-va!BH14))</f>
        <v>0</v>
      </c>
      <c r="BI18" s="16">
        <f>MAX(0,(va!BJ14-va!BI14))</f>
        <v>0</v>
      </c>
      <c r="BJ18" s="16">
        <f>MAX(0,(va!BK14-va!BJ14))</f>
        <v>0</v>
      </c>
      <c r="BK18" s="16">
        <f>MAX(0,(va!BL14-va!BK14))</f>
        <v>0</v>
      </c>
      <c r="BL18" s="16">
        <f>MAX(0,(va!BM14-va!BL14))</f>
        <v>0</v>
      </c>
      <c r="BM18" s="16">
        <f>MAX(0,(va!BN14-va!BM14))</f>
        <v>0</v>
      </c>
      <c r="BN18" s="16">
        <f>MAX(0,(va!BO14-va!BN14))</f>
        <v>0</v>
      </c>
      <c r="BO18" s="16">
        <f>MAX(0,(va!BP14-va!BO14))</f>
        <v>0</v>
      </c>
      <c r="BP18" s="16">
        <f>MAX(0,(va!BQ14-va!BP14))</f>
        <v>0</v>
      </c>
      <c r="BQ18" s="16">
        <f>MAX(0,(va!BR14-va!BQ14))</f>
        <v>0</v>
      </c>
      <c r="BR18" s="16">
        <f>MAX(0,(va!BS14-va!BR14))</f>
        <v>0</v>
      </c>
      <c r="BS18" s="16">
        <f>MAX(0,(va!BT14-va!BS14))</f>
        <v>0</v>
      </c>
    </row>
    <row r="19" spans="1:71" x14ac:dyDescent="0.35">
      <c r="A19" s="1" t="s">
        <v>9</v>
      </c>
      <c r="B19" s="1">
        <v>9</v>
      </c>
      <c r="C19" s="10">
        <v>51015</v>
      </c>
      <c r="D19" s="16">
        <v>0</v>
      </c>
      <c r="E19" s="16">
        <f>MAX(0,(va!F15-va!E15))</f>
        <v>0</v>
      </c>
      <c r="F19" s="16">
        <f>MAX(0,(va!G15-va!F15))</f>
        <v>0</v>
      </c>
      <c r="G19" s="16">
        <f>MAX(0,(va!H15-va!G15))</f>
        <v>0</v>
      </c>
      <c r="H19" s="16">
        <f>MAX(0,(va!I15-va!H15))</f>
        <v>0</v>
      </c>
      <c r="I19" s="16">
        <f>MAX(0,(va!J15-va!I15))</f>
        <v>0</v>
      </c>
      <c r="J19" s="16">
        <f>MAX(0,(va!K15-va!J15))</f>
        <v>0</v>
      </c>
      <c r="K19" s="16">
        <f>MAX(0,(va!L15-va!K15))</f>
        <v>1</v>
      </c>
      <c r="L19" s="16">
        <f>MAX(0,(va!M15-va!L15))</f>
        <v>1</v>
      </c>
      <c r="M19" s="16">
        <f>MAX(0,(va!N15-va!M15))</f>
        <v>2</v>
      </c>
      <c r="N19" s="16">
        <f>MAX(0,(va!O15-va!N15))</f>
        <v>3</v>
      </c>
      <c r="O19" s="16">
        <f>MAX(0,(va!P15-va!O15))</f>
        <v>1</v>
      </c>
      <c r="P19" s="16">
        <f>MAX(0,(va!Q15-va!P15))</f>
        <v>1</v>
      </c>
      <c r="Q19" s="16">
        <f>MAX(0,(va!R15-va!Q15))</f>
        <v>1</v>
      </c>
      <c r="R19" s="16">
        <f>MAX(0,(va!S15-va!R15))</f>
        <v>3</v>
      </c>
      <c r="S19" s="16">
        <f>MAX(0,(va!T15-va!S15))</f>
        <v>0</v>
      </c>
      <c r="T19" s="16">
        <f>MAX(0,(va!U15-va!T15))</f>
        <v>2</v>
      </c>
      <c r="U19" s="16">
        <f>MAX(0,(va!V15-va!U15))</f>
        <v>2</v>
      </c>
      <c r="V19" s="16">
        <f>MAX(0,(va!W15-va!V15))</f>
        <v>0</v>
      </c>
      <c r="W19" s="16">
        <f>MAX(0,(va!X15-va!W15))</f>
        <v>0</v>
      </c>
      <c r="X19" s="16">
        <f>MAX(0,(va!Y15-va!X15))</f>
        <v>0</v>
      </c>
      <c r="Y19" s="16">
        <f>MAX(0,(va!Z15-va!Y15))</f>
        <v>1</v>
      </c>
      <c r="Z19" s="16">
        <f>MAX(0,(va!AA15-va!Z15))</f>
        <v>1</v>
      </c>
      <c r="AA19" s="16">
        <f>MAX(0,(va!AB15-va!AA15))</f>
        <v>0</v>
      </c>
      <c r="AB19" s="16">
        <f>MAX(0,(va!AC15-va!AB15))</f>
        <v>3</v>
      </c>
      <c r="AC19" s="16">
        <f>MAX(0,(va!AD15-va!AC15))</f>
        <v>0</v>
      </c>
      <c r="AD19" s="16">
        <f>MAX(0,(va!AE15-va!AD15))</f>
        <v>0</v>
      </c>
      <c r="AE19" s="16">
        <f>MAX(0,(va!AF15-va!AE15))</f>
        <v>0</v>
      </c>
      <c r="AF19" s="16">
        <f>MAX(0,(va!AG15-va!AF15))</f>
        <v>0</v>
      </c>
      <c r="AG19" s="16">
        <f>MAX(0,(va!AH15-va!AG15))</f>
        <v>0</v>
      </c>
      <c r="AH19" s="16">
        <f>MAX(0,(va!AI15-va!AH15))</f>
        <v>0</v>
      </c>
      <c r="AI19" s="16">
        <f>MAX(0,(va!AJ15-va!AI15))</f>
        <v>0</v>
      </c>
      <c r="AJ19" s="16">
        <f>MAX(0,(va!AK15-va!AJ15))</f>
        <v>0</v>
      </c>
      <c r="AK19" s="16">
        <f>MAX(0,(va!AL15-va!AK15))</f>
        <v>0</v>
      </c>
      <c r="AL19" s="16">
        <f>MAX(0,(va!AM15-va!AL15))</f>
        <v>0</v>
      </c>
      <c r="AM19" s="16">
        <f>MAX(0,(va!AN15-va!AM15))</f>
        <v>0</v>
      </c>
      <c r="AN19" s="16">
        <f>MAX(0,(va!AO15-va!AN15))</f>
        <v>0</v>
      </c>
      <c r="AO19" s="16">
        <f>MAX(0,(va!AP15-va!AO15))</f>
        <v>0</v>
      </c>
      <c r="AP19" s="16">
        <f>MAX(0,(va!AQ15-va!AP15))</f>
        <v>0</v>
      </c>
      <c r="AQ19" s="16">
        <f>MAX(0,(va!AR15-va!AQ15))</f>
        <v>0</v>
      </c>
      <c r="AR19" s="16">
        <f>MAX(0,(va!AS15-va!AR15))</f>
        <v>0</v>
      </c>
      <c r="AS19" s="16">
        <f>MAX(0,(va!AT15-va!AS15))</f>
        <v>0</v>
      </c>
      <c r="AT19" s="16">
        <f>MAX(0,(va!AU15-va!AT15))</f>
        <v>0</v>
      </c>
      <c r="AU19" s="16">
        <f>MAX(0,(va!AV15-va!AU15))</f>
        <v>0</v>
      </c>
      <c r="AV19" s="16">
        <f>MAX(0,(va!AW15-va!AV15))</f>
        <v>0</v>
      </c>
      <c r="AW19" s="16">
        <f>MAX(0,(va!AX15-va!AW15))</f>
        <v>0</v>
      </c>
      <c r="AX19" s="16">
        <f>MAX(0,(va!AY15-va!AX15))</f>
        <v>0</v>
      </c>
      <c r="AY19" s="16">
        <f>MAX(0,(va!AZ15-va!AY15))</f>
        <v>0</v>
      </c>
      <c r="AZ19" s="16">
        <f>MAX(0,(va!BA15-va!AZ15))</f>
        <v>0</v>
      </c>
      <c r="BA19" s="16">
        <f>MAX(0,(va!BB15-va!BA15))</f>
        <v>0</v>
      </c>
      <c r="BB19" s="16">
        <f>MAX(0,(va!BC15-va!BB15))</f>
        <v>0</v>
      </c>
      <c r="BC19" s="16">
        <f>MAX(0,(va!BD15-va!BC15))</f>
        <v>0</v>
      </c>
      <c r="BD19" s="16">
        <f>MAX(0,(va!BE15-va!BD15))</f>
        <v>0</v>
      </c>
      <c r="BE19" s="16">
        <f>MAX(0,(va!BF15-va!BE15))</f>
        <v>0</v>
      </c>
      <c r="BF19" s="16">
        <f>MAX(0,(va!BG15-va!BF15))</f>
        <v>0</v>
      </c>
      <c r="BG19" s="16">
        <f>MAX(0,(va!BH15-va!BG15))</f>
        <v>0</v>
      </c>
      <c r="BH19" s="16">
        <f>MAX(0,(va!BI15-va!BH15))</f>
        <v>0</v>
      </c>
      <c r="BI19" s="16">
        <f>MAX(0,(va!BJ15-va!BI15))</f>
        <v>0</v>
      </c>
      <c r="BJ19" s="16">
        <f>MAX(0,(va!BK15-va!BJ15))</f>
        <v>0</v>
      </c>
      <c r="BK19" s="16">
        <f>MAX(0,(va!BL15-va!BK15))</f>
        <v>0</v>
      </c>
      <c r="BL19" s="16">
        <f>MAX(0,(va!BM15-va!BL15))</f>
        <v>0</v>
      </c>
      <c r="BM19" s="16">
        <f>MAX(0,(va!BN15-va!BM15))</f>
        <v>0</v>
      </c>
      <c r="BN19" s="16">
        <f>MAX(0,(va!BO15-va!BN15))</f>
        <v>0</v>
      </c>
      <c r="BO19" s="16">
        <f>MAX(0,(va!BP15-va!BO15))</f>
        <v>0</v>
      </c>
      <c r="BP19" s="16">
        <f>MAX(0,(va!BQ15-va!BP15))</f>
        <v>0</v>
      </c>
      <c r="BQ19" s="16">
        <f>MAX(0,(va!BR15-va!BQ15))</f>
        <v>0</v>
      </c>
      <c r="BR19" s="16">
        <f>MAX(0,(va!BS15-va!BR15))</f>
        <v>0</v>
      </c>
      <c r="BS19" s="16">
        <f>MAX(0,(va!BT15-va!BS15))</f>
        <v>0</v>
      </c>
    </row>
    <row r="20" spans="1:71" x14ac:dyDescent="0.35">
      <c r="A20" s="1" t="s">
        <v>96</v>
      </c>
      <c r="B20" s="1">
        <v>10</v>
      </c>
      <c r="C20" s="10">
        <v>51017</v>
      </c>
      <c r="D20" s="16">
        <v>0</v>
      </c>
      <c r="E20" s="16">
        <f>MAX(0,(va!F16-va!E16))</f>
        <v>0</v>
      </c>
      <c r="F20" s="16">
        <f>MAX(0,(va!G16-va!F16))</f>
        <v>0</v>
      </c>
      <c r="G20" s="16">
        <f>MAX(0,(va!H16-va!G16))</f>
        <v>0</v>
      </c>
      <c r="H20" s="16">
        <f>MAX(0,(va!I16-va!H16))</f>
        <v>0</v>
      </c>
      <c r="I20" s="16">
        <f>MAX(0,(va!J16-va!I16))</f>
        <v>0</v>
      </c>
      <c r="J20" s="16">
        <f>MAX(0,(va!K16-va!J16))</f>
        <v>0</v>
      </c>
      <c r="K20" s="16">
        <f>MAX(0,(va!L16-va!K16))</f>
        <v>0</v>
      </c>
      <c r="L20" s="16">
        <f>MAX(0,(va!M16-va!L16))</f>
        <v>0</v>
      </c>
      <c r="M20" s="16">
        <f>MAX(0,(va!N16-va!M16))</f>
        <v>0</v>
      </c>
      <c r="N20" s="16">
        <f>MAX(0,(va!O16-va!N16))</f>
        <v>0</v>
      </c>
      <c r="O20" s="16">
        <f>MAX(0,(va!P16-va!O16))</f>
        <v>0</v>
      </c>
      <c r="P20" s="16">
        <f>MAX(0,(va!Q16-va!P16))</f>
        <v>0</v>
      </c>
      <c r="Q20" s="16">
        <f>MAX(0,(va!R16-va!Q16))</f>
        <v>0</v>
      </c>
      <c r="R20" s="16">
        <f>MAX(0,(va!S16-va!R16))</f>
        <v>0</v>
      </c>
      <c r="S20" s="16">
        <f>MAX(0,(va!T16-va!S16))</f>
        <v>0</v>
      </c>
      <c r="T20" s="16">
        <f>MAX(0,(va!U16-va!T16))</f>
        <v>0</v>
      </c>
      <c r="U20" s="16">
        <f>MAX(0,(va!V16-va!U16))</f>
        <v>0</v>
      </c>
      <c r="V20" s="16">
        <f>MAX(0,(va!W16-va!V16))</f>
        <v>0</v>
      </c>
      <c r="W20" s="16">
        <f>MAX(0,(va!X16-va!W16))</f>
        <v>0</v>
      </c>
      <c r="X20" s="16">
        <f>MAX(0,(va!Y16-va!X16))</f>
        <v>0</v>
      </c>
      <c r="Y20" s="16">
        <f>MAX(0,(va!Z16-va!Y16))</f>
        <v>0</v>
      </c>
      <c r="Z20" s="16">
        <f>MAX(0,(va!AA16-va!Z16))</f>
        <v>0</v>
      </c>
      <c r="AA20" s="16">
        <f>MAX(0,(va!AB16-va!AA16))</f>
        <v>0</v>
      </c>
      <c r="AB20" s="16">
        <f>MAX(0,(va!AC16-va!AB16))</f>
        <v>0</v>
      </c>
      <c r="AC20" s="16">
        <f>MAX(0,(va!AD16-va!AC16))</f>
        <v>0</v>
      </c>
      <c r="AD20" s="16">
        <f>MAX(0,(va!AE16-va!AD16))</f>
        <v>0</v>
      </c>
      <c r="AE20" s="16">
        <f>MAX(0,(va!AF16-va!AE16))</f>
        <v>0</v>
      </c>
      <c r="AF20" s="16">
        <f>MAX(0,(va!AG16-va!AF16))</f>
        <v>0</v>
      </c>
      <c r="AG20" s="16">
        <f>MAX(0,(va!AH16-va!AG16))</f>
        <v>0</v>
      </c>
      <c r="AH20" s="16">
        <f>MAX(0,(va!AI16-va!AH16))</f>
        <v>0</v>
      </c>
      <c r="AI20" s="16">
        <f>MAX(0,(va!AJ16-va!AI16))</f>
        <v>0</v>
      </c>
      <c r="AJ20" s="16">
        <f>MAX(0,(va!AK16-va!AJ16))</f>
        <v>0</v>
      </c>
      <c r="AK20" s="16">
        <f>MAX(0,(va!AL16-va!AK16))</f>
        <v>0</v>
      </c>
      <c r="AL20" s="16">
        <f>MAX(0,(va!AM16-va!AL16))</f>
        <v>0</v>
      </c>
      <c r="AM20" s="16">
        <f>MAX(0,(va!AN16-va!AM16))</f>
        <v>0</v>
      </c>
      <c r="AN20" s="16">
        <f>MAX(0,(va!AO16-va!AN16))</f>
        <v>0</v>
      </c>
      <c r="AO20" s="16">
        <f>MAX(0,(va!AP16-va!AO16))</f>
        <v>0</v>
      </c>
      <c r="AP20" s="16">
        <f>MAX(0,(va!AQ16-va!AP16))</f>
        <v>0</v>
      </c>
      <c r="AQ20" s="16">
        <f>MAX(0,(va!AR16-va!AQ16))</f>
        <v>0</v>
      </c>
      <c r="AR20" s="16">
        <f>MAX(0,(va!AS16-va!AR16))</f>
        <v>0</v>
      </c>
      <c r="AS20" s="16">
        <f>MAX(0,(va!AT16-va!AS16))</f>
        <v>0</v>
      </c>
      <c r="AT20" s="16">
        <f>MAX(0,(va!AU16-va!AT16))</f>
        <v>0</v>
      </c>
      <c r="AU20" s="16">
        <f>MAX(0,(va!AV16-va!AU16))</f>
        <v>0</v>
      </c>
      <c r="AV20" s="16">
        <f>MAX(0,(va!AW16-va!AV16))</f>
        <v>0</v>
      </c>
      <c r="AW20" s="16">
        <f>MAX(0,(va!AX16-va!AW16))</f>
        <v>0</v>
      </c>
      <c r="AX20" s="16">
        <f>MAX(0,(va!AY16-va!AX16))</f>
        <v>0</v>
      </c>
      <c r="AY20" s="16">
        <f>MAX(0,(va!AZ16-va!AY16))</f>
        <v>0</v>
      </c>
      <c r="AZ20" s="16">
        <f>MAX(0,(va!BA16-va!AZ16))</f>
        <v>0</v>
      </c>
      <c r="BA20" s="16">
        <f>MAX(0,(va!BB16-va!BA16))</f>
        <v>0</v>
      </c>
      <c r="BB20" s="16">
        <f>MAX(0,(va!BC16-va!BB16))</f>
        <v>0</v>
      </c>
      <c r="BC20" s="16">
        <f>MAX(0,(va!BD16-va!BC16))</f>
        <v>0</v>
      </c>
      <c r="BD20" s="16">
        <f>MAX(0,(va!BE16-va!BD16))</f>
        <v>0</v>
      </c>
      <c r="BE20" s="16">
        <f>MAX(0,(va!BF16-va!BE16))</f>
        <v>0</v>
      </c>
      <c r="BF20" s="16">
        <f>MAX(0,(va!BG16-va!BF16))</f>
        <v>0</v>
      </c>
      <c r="BG20" s="16">
        <f>MAX(0,(va!BH16-va!BG16))</f>
        <v>0</v>
      </c>
      <c r="BH20" s="16">
        <f>MAX(0,(va!BI16-va!BH16))</f>
        <v>0</v>
      </c>
      <c r="BI20" s="16">
        <f>MAX(0,(va!BJ16-va!BI16))</f>
        <v>0</v>
      </c>
      <c r="BJ20" s="16">
        <f>MAX(0,(va!BK16-va!BJ16))</f>
        <v>0</v>
      </c>
      <c r="BK20" s="16">
        <f>MAX(0,(va!BL16-va!BK16))</f>
        <v>0</v>
      </c>
      <c r="BL20" s="16">
        <f>MAX(0,(va!BM16-va!BL16))</f>
        <v>0</v>
      </c>
      <c r="BM20" s="16">
        <f>MAX(0,(va!BN16-va!BM16))</f>
        <v>0</v>
      </c>
      <c r="BN20" s="16">
        <f>MAX(0,(va!BO16-va!BN16))</f>
        <v>0</v>
      </c>
      <c r="BO20" s="16">
        <f>MAX(0,(va!BP16-va!BO16))</f>
        <v>0</v>
      </c>
      <c r="BP20" s="16">
        <f>MAX(0,(va!BQ16-va!BP16))</f>
        <v>0</v>
      </c>
      <c r="BQ20" s="16">
        <f>MAX(0,(va!BR16-va!BQ16))</f>
        <v>0</v>
      </c>
      <c r="BR20" s="16">
        <f>MAX(0,(va!BS16-va!BR16))</f>
        <v>0</v>
      </c>
      <c r="BS20" s="16">
        <f>MAX(0,(va!BT16-va!BS16))</f>
        <v>0</v>
      </c>
    </row>
    <row r="21" spans="1:71" x14ac:dyDescent="0.35">
      <c r="A21" s="1" t="s">
        <v>42</v>
      </c>
      <c r="B21" s="1">
        <v>11</v>
      </c>
      <c r="C21" s="10">
        <v>51091</v>
      </c>
      <c r="D21" s="16">
        <v>0</v>
      </c>
      <c r="E21" s="16">
        <f>MAX(0,(va!F17-va!E17))</f>
        <v>0</v>
      </c>
      <c r="F21" s="16">
        <f>MAX(0,(va!G17-va!F17))</f>
        <v>0</v>
      </c>
      <c r="G21" s="16">
        <f>MAX(0,(va!H17-va!G17))</f>
        <v>0</v>
      </c>
      <c r="H21" s="16">
        <f>MAX(0,(va!I17-va!H17))</f>
        <v>0</v>
      </c>
      <c r="I21" s="16">
        <f>MAX(0,(va!J17-va!I17))</f>
        <v>0</v>
      </c>
      <c r="J21" s="16">
        <f>MAX(0,(va!K17-va!J17))</f>
        <v>0</v>
      </c>
      <c r="K21" s="16">
        <f>MAX(0,(va!L17-va!K17))</f>
        <v>0</v>
      </c>
      <c r="L21" s="16">
        <f>MAX(0,(va!M17-va!L17))</f>
        <v>0</v>
      </c>
      <c r="M21" s="16">
        <f>MAX(0,(va!N17-va!M17))</f>
        <v>0</v>
      </c>
      <c r="N21" s="16">
        <f>MAX(0,(va!O17-va!N17))</f>
        <v>0</v>
      </c>
      <c r="O21" s="16">
        <f>MAX(0,(va!P17-va!O17))</f>
        <v>0</v>
      </c>
      <c r="P21" s="16">
        <f>MAX(0,(va!Q17-va!P17))</f>
        <v>0</v>
      </c>
      <c r="Q21" s="16">
        <f>MAX(0,(va!R17-va!Q17))</f>
        <v>0</v>
      </c>
      <c r="R21" s="16">
        <f>MAX(0,(va!S17-va!R17))</f>
        <v>0</v>
      </c>
      <c r="S21" s="16">
        <f>MAX(0,(va!T17-va!S17))</f>
        <v>0</v>
      </c>
      <c r="T21" s="16">
        <f>MAX(0,(va!U17-va!T17))</f>
        <v>0</v>
      </c>
      <c r="U21" s="16">
        <f>MAX(0,(va!V17-va!U17))</f>
        <v>0</v>
      </c>
      <c r="V21" s="16">
        <f>MAX(0,(va!W17-va!V17))</f>
        <v>0</v>
      </c>
      <c r="W21" s="16">
        <f>MAX(0,(va!X17-va!W17))</f>
        <v>0</v>
      </c>
      <c r="X21" s="16">
        <f>MAX(0,(va!Y17-va!X17))</f>
        <v>0</v>
      </c>
      <c r="Y21" s="16">
        <f>MAX(0,(va!Z17-va!Y17))</f>
        <v>0</v>
      </c>
      <c r="Z21" s="16">
        <f>MAX(0,(va!AA17-va!Z17))</f>
        <v>0</v>
      </c>
      <c r="AA21" s="16">
        <f>MAX(0,(va!AB17-va!AA17))</f>
        <v>0</v>
      </c>
      <c r="AB21" s="16">
        <f>MAX(0,(va!AC17-va!AB17))</f>
        <v>0</v>
      </c>
      <c r="AC21" s="16">
        <f>MAX(0,(va!AD17-va!AC17))</f>
        <v>0</v>
      </c>
      <c r="AD21" s="16">
        <f>MAX(0,(va!AE17-va!AD17))</f>
        <v>0</v>
      </c>
      <c r="AE21" s="16">
        <f>MAX(0,(va!AF17-va!AE17))</f>
        <v>0</v>
      </c>
      <c r="AF21" s="16">
        <f>MAX(0,(va!AG17-va!AF17))</f>
        <v>0</v>
      </c>
      <c r="AG21" s="16">
        <f>MAX(0,(va!AH17-va!AG17))</f>
        <v>0</v>
      </c>
      <c r="AH21" s="16">
        <f>MAX(0,(va!AI17-va!AH17))</f>
        <v>0</v>
      </c>
      <c r="AI21" s="16">
        <f>MAX(0,(va!AJ17-va!AI17))</f>
        <v>0</v>
      </c>
      <c r="AJ21" s="16">
        <f>MAX(0,(va!AK17-va!AJ17))</f>
        <v>0</v>
      </c>
      <c r="AK21" s="16">
        <f>MAX(0,(va!AL17-va!AK17))</f>
        <v>0</v>
      </c>
      <c r="AL21" s="16">
        <f>MAX(0,(va!AM17-va!AL17))</f>
        <v>0</v>
      </c>
      <c r="AM21" s="16">
        <f>MAX(0,(va!AN17-va!AM17))</f>
        <v>0</v>
      </c>
      <c r="AN21" s="16">
        <f>MAX(0,(va!AO17-va!AN17))</f>
        <v>0</v>
      </c>
      <c r="AO21" s="16">
        <f>MAX(0,(va!AP17-va!AO17))</f>
        <v>0</v>
      </c>
      <c r="AP21" s="16">
        <f>MAX(0,(va!AQ17-va!AP17))</f>
        <v>0</v>
      </c>
      <c r="AQ21" s="16">
        <f>MAX(0,(va!AR17-va!AQ17))</f>
        <v>0</v>
      </c>
      <c r="AR21" s="16">
        <f>MAX(0,(va!AS17-va!AR17))</f>
        <v>0</v>
      </c>
      <c r="AS21" s="16">
        <f>MAX(0,(va!AT17-va!AS17))</f>
        <v>0</v>
      </c>
      <c r="AT21" s="16">
        <f>MAX(0,(va!AU17-va!AT17))</f>
        <v>0</v>
      </c>
      <c r="AU21" s="16">
        <f>MAX(0,(va!AV17-va!AU17))</f>
        <v>0</v>
      </c>
      <c r="AV21" s="16">
        <f>MAX(0,(va!AW17-va!AV17))</f>
        <v>0</v>
      </c>
      <c r="AW21" s="16">
        <f>MAX(0,(va!AX17-va!AW17))</f>
        <v>0</v>
      </c>
      <c r="AX21" s="16">
        <f>MAX(0,(va!AY17-va!AX17))</f>
        <v>0</v>
      </c>
      <c r="AY21" s="16">
        <f>MAX(0,(va!AZ17-va!AY17))</f>
        <v>0</v>
      </c>
      <c r="AZ21" s="16">
        <f>MAX(0,(va!BA17-va!AZ17))</f>
        <v>0</v>
      </c>
      <c r="BA21" s="16">
        <f>MAX(0,(va!BB17-va!BA17))</f>
        <v>0</v>
      </c>
      <c r="BB21" s="16">
        <f>MAX(0,(va!BC17-va!BB17))</f>
        <v>0</v>
      </c>
      <c r="BC21" s="16">
        <f>MAX(0,(va!BD17-va!BC17))</f>
        <v>0</v>
      </c>
      <c r="BD21" s="16">
        <f>MAX(0,(va!BE17-va!BD17))</f>
        <v>0</v>
      </c>
      <c r="BE21" s="16">
        <f>MAX(0,(va!BF17-va!BE17))</f>
        <v>0</v>
      </c>
      <c r="BF21" s="16">
        <f>MAX(0,(va!BG17-va!BF17))</f>
        <v>0</v>
      </c>
      <c r="BG21" s="16">
        <f>MAX(0,(va!BH17-va!BG17))</f>
        <v>0</v>
      </c>
      <c r="BH21" s="16">
        <f>MAX(0,(va!BI17-va!BH17))</f>
        <v>0</v>
      </c>
      <c r="BI21" s="16">
        <f>MAX(0,(va!BJ17-va!BI17))</f>
        <v>0</v>
      </c>
      <c r="BJ21" s="16">
        <f>MAX(0,(va!BK17-va!BJ17))</f>
        <v>0</v>
      </c>
      <c r="BK21" s="16">
        <f>MAX(0,(va!BL17-va!BK17))</f>
        <v>0</v>
      </c>
      <c r="BL21" s="16">
        <f>MAX(0,(va!BM17-va!BL17))</f>
        <v>0</v>
      </c>
      <c r="BM21" s="16">
        <f>MAX(0,(va!BN17-va!BM17))</f>
        <v>0</v>
      </c>
      <c r="BN21" s="16">
        <f>MAX(0,(va!BO17-va!BN17))</f>
        <v>0</v>
      </c>
      <c r="BO21" s="16">
        <f>MAX(0,(va!BP17-va!BO17))</f>
        <v>0</v>
      </c>
      <c r="BP21" s="16">
        <f>MAX(0,(va!BQ17-va!BP17))</f>
        <v>0</v>
      </c>
      <c r="BQ21" s="16">
        <f>MAX(0,(va!BR17-va!BQ17))</f>
        <v>0</v>
      </c>
      <c r="BR21" s="16">
        <f>MAX(0,(va!BS17-va!BR17))</f>
        <v>0</v>
      </c>
      <c r="BS21" s="16">
        <f>MAX(0,(va!BT17-va!BS17))</f>
        <v>0</v>
      </c>
    </row>
    <row r="22" spans="1:71" x14ac:dyDescent="0.35">
      <c r="A22" s="1" t="s">
        <v>67</v>
      </c>
      <c r="B22" s="1">
        <v>12</v>
      </c>
      <c r="C22" s="10">
        <v>51163</v>
      </c>
      <c r="D22" s="16">
        <v>0</v>
      </c>
      <c r="E22" s="16">
        <f>MAX(0,(va!F18-va!E18))</f>
        <v>0</v>
      </c>
      <c r="F22" s="16">
        <f>MAX(0,(va!G18-va!F18))</f>
        <v>0</v>
      </c>
      <c r="G22" s="16">
        <f>MAX(0,(va!H18-va!G18))</f>
        <v>1</v>
      </c>
      <c r="H22" s="16">
        <f>MAX(0,(va!I18-va!H18))</f>
        <v>0</v>
      </c>
      <c r="I22" s="16">
        <f>MAX(0,(va!J18-va!I18))</f>
        <v>0</v>
      </c>
      <c r="J22" s="16">
        <f>MAX(0,(va!K18-va!J18))</f>
        <v>0</v>
      </c>
      <c r="K22" s="16">
        <f>MAX(0,(va!L18-va!K18))</f>
        <v>0</v>
      </c>
      <c r="L22" s="16">
        <f>MAX(0,(va!M18-va!L18))</f>
        <v>0</v>
      </c>
      <c r="M22" s="16">
        <f>MAX(0,(va!N18-va!M18))</f>
        <v>0</v>
      </c>
      <c r="N22" s="16">
        <f>MAX(0,(va!O18-va!N18))</f>
        <v>1</v>
      </c>
      <c r="O22" s="16">
        <f>MAX(0,(va!P18-va!O18))</f>
        <v>0</v>
      </c>
      <c r="P22" s="16">
        <f>MAX(0,(va!Q18-va!P18))</f>
        <v>0</v>
      </c>
      <c r="Q22" s="16">
        <f>MAX(0,(va!R18-va!Q18))</f>
        <v>0</v>
      </c>
      <c r="R22" s="16">
        <f>MAX(0,(va!S18-va!R18))</f>
        <v>0</v>
      </c>
      <c r="S22" s="16">
        <f>MAX(0,(va!T18-va!S18))</f>
        <v>0</v>
      </c>
      <c r="T22" s="16">
        <f>MAX(0,(va!U18-va!T18))</f>
        <v>0</v>
      </c>
      <c r="U22" s="16">
        <f>MAX(0,(va!V18-va!U18))</f>
        <v>0</v>
      </c>
      <c r="V22" s="16">
        <f>MAX(0,(va!W18-va!V18))</f>
        <v>0</v>
      </c>
      <c r="W22" s="16">
        <f>MAX(0,(va!X18-va!W18))</f>
        <v>0</v>
      </c>
      <c r="X22" s="16">
        <f>MAX(0,(va!Y18-va!X18))</f>
        <v>0</v>
      </c>
      <c r="Y22" s="16">
        <f>MAX(0,(va!Z18-va!Y18))</f>
        <v>0</v>
      </c>
      <c r="Z22" s="16">
        <f>MAX(0,(va!AA18-va!Z18))</f>
        <v>0</v>
      </c>
      <c r="AA22" s="16">
        <f>MAX(0,(va!AB18-va!AA18))</f>
        <v>2</v>
      </c>
      <c r="AB22" s="16">
        <f>MAX(0,(va!AC18-va!AB18))</f>
        <v>0</v>
      </c>
      <c r="AC22" s="16">
        <f>MAX(0,(va!AD18-va!AC18))</f>
        <v>0</v>
      </c>
      <c r="AD22" s="16">
        <f>MAX(0,(va!AE18-va!AD18))</f>
        <v>0</v>
      </c>
      <c r="AE22" s="16">
        <f>MAX(0,(va!AF18-va!AE18))</f>
        <v>0</v>
      </c>
      <c r="AF22" s="16">
        <f>MAX(0,(va!AG18-va!AF18))</f>
        <v>0</v>
      </c>
      <c r="AG22" s="16">
        <f>MAX(0,(va!AH18-va!AG18))</f>
        <v>0</v>
      </c>
      <c r="AH22" s="16">
        <f>MAX(0,(va!AI18-va!AH18))</f>
        <v>0</v>
      </c>
      <c r="AI22" s="16">
        <f>MAX(0,(va!AJ18-va!AI18))</f>
        <v>0</v>
      </c>
      <c r="AJ22" s="16">
        <f>MAX(0,(va!AK18-va!AJ18))</f>
        <v>0</v>
      </c>
      <c r="AK22" s="16">
        <f>MAX(0,(va!AL18-va!AK18))</f>
        <v>0</v>
      </c>
      <c r="AL22" s="16">
        <f>MAX(0,(va!AM18-va!AL18))</f>
        <v>0</v>
      </c>
      <c r="AM22" s="16">
        <f>MAX(0,(va!AN18-va!AM18))</f>
        <v>0</v>
      </c>
      <c r="AN22" s="16">
        <f>MAX(0,(va!AO18-va!AN18))</f>
        <v>0</v>
      </c>
      <c r="AO22" s="16">
        <f>MAX(0,(va!AP18-va!AO18))</f>
        <v>0</v>
      </c>
      <c r="AP22" s="16">
        <f>MAX(0,(va!AQ18-va!AP18))</f>
        <v>0</v>
      </c>
      <c r="AQ22" s="16">
        <f>MAX(0,(va!AR18-va!AQ18))</f>
        <v>0</v>
      </c>
      <c r="AR22" s="16">
        <f>MAX(0,(va!AS18-va!AR18))</f>
        <v>0</v>
      </c>
      <c r="AS22" s="16">
        <f>MAX(0,(va!AT18-va!AS18))</f>
        <v>0</v>
      </c>
      <c r="AT22" s="16">
        <f>MAX(0,(va!AU18-va!AT18))</f>
        <v>0</v>
      </c>
      <c r="AU22" s="16">
        <f>MAX(0,(va!AV18-va!AU18))</f>
        <v>0</v>
      </c>
      <c r="AV22" s="16">
        <f>MAX(0,(va!AW18-va!AV18))</f>
        <v>0</v>
      </c>
      <c r="AW22" s="16">
        <f>MAX(0,(va!AX18-va!AW18))</f>
        <v>0</v>
      </c>
      <c r="AX22" s="16">
        <f>MAX(0,(va!AY18-va!AX18))</f>
        <v>0</v>
      </c>
      <c r="AY22" s="16">
        <f>MAX(0,(va!AZ18-va!AY18))</f>
        <v>0</v>
      </c>
      <c r="AZ22" s="16">
        <f>MAX(0,(va!BA18-va!AZ18))</f>
        <v>0</v>
      </c>
      <c r="BA22" s="16">
        <f>MAX(0,(va!BB18-va!BA18))</f>
        <v>0</v>
      </c>
      <c r="BB22" s="16">
        <f>MAX(0,(va!BC18-va!BB18))</f>
        <v>0</v>
      </c>
      <c r="BC22" s="16">
        <f>MAX(0,(va!BD18-va!BC18))</f>
        <v>0</v>
      </c>
      <c r="BD22" s="16">
        <f>MAX(0,(va!BE18-va!BD18))</f>
        <v>0</v>
      </c>
      <c r="BE22" s="16">
        <f>MAX(0,(va!BF18-va!BE18))</f>
        <v>0</v>
      </c>
      <c r="BF22" s="16">
        <f>MAX(0,(va!BG18-va!BF18))</f>
        <v>0</v>
      </c>
      <c r="BG22" s="16">
        <f>MAX(0,(va!BH18-va!BG18))</f>
        <v>0</v>
      </c>
      <c r="BH22" s="16">
        <f>MAX(0,(va!BI18-va!BH18))</f>
        <v>0</v>
      </c>
      <c r="BI22" s="16">
        <f>MAX(0,(va!BJ18-va!BI18))</f>
        <v>0</v>
      </c>
      <c r="BJ22" s="16">
        <f>MAX(0,(va!BK18-va!BJ18))</f>
        <v>0</v>
      </c>
      <c r="BK22" s="16">
        <f>MAX(0,(va!BL18-va!BK18))</f>
        <v>0</v>
      </c>
      <c r="BL22" s="16">
        <f>MAX(0,(va!BM18-va!BL18))</f>
        <v>0</v>
      </c>
      <c r="BM22" s="16">
        <f>MAX(0,(va!BN18-va!BM18))</f>
        <v>0</v>
      </c>
      <c r="BN22" s="16">
        <f>MAX(0,(va!BO18-va!BN18))</f>
        <v>0</v>
      </c>
      <c r="BO22" s="16">
        <f>MAX(0,(va!BP18-va!BO18))</f>
        <v>0</v>
      </c>
      <c r="BP22" s="16">
        <f>MAX(0,(va!BQ18-va!BP18))</f>
        <v>0</v>
      </c>
      <c r="BQ22" s="16">
        <f>MAX(0,(va!BR18-va!BQ18))</f>
        <v>0</v>
      </c>
      <c r="BR22" s="16">
        <f>MAX(0,(va!BS18-va!BR18))</f>
        <v>0</v>
      </c>
      <c r="BS22" s="16">
        <f>MAX(0,(va!BT18-va!BS18))</f>
        <v>0</v>
      </c>
    </row>
    <row r="23" spans="1:71" x14ac:dyDescent="0.35">
      <c r="A23" s="1" t="s">
        <v>68</v>
      </c>
      <c r="B23" s="1">
        <v>13</v>
      </c>
      <c r="C23" s="10">
        <v>51165</v>
      </c>
      <c r="D23" s="16">
        <v>0</v>
      </c>
      <c r="E23" s="16">
        <f>MAX(0,(va!F19-va!E19))</f>
        <v>0</v>
      </c>
      <c r="F23" s="16">
        <f>MAX(0,(va!G19-va!F19))</f>
        <v>2</v>
      </c>
      <c r="G23" s="16">
        <f>MAX(0,(va!H19-va!G19))</f>
        <v>0</v>
      </c>
      <c r="H23" s="16">
        <f>MAX(0,(va!I19-va!H19))</f>
        <v>0</v>
      </c>
      <c r="I23" s="16">
        <f>MAX(0,(va!J19-va!I19))</f>
        <v>1</v>
      </c>
      <c r="J23" s="16">
        <f>MAX(0,(va!K19-va!J19))</f>
        <v>0</v>
      </c>
      <c r="K23" s="16">
        <f>MAX(0,(va!L19-va!K19))</f>
        <v>4</v>
      </c>
      <c r="L23" s="16">
        <f>MAX(0,(va!M19-va!L19))</f>
        <v>2</v>
      </c>
      <c r="M23" s="16">
        <f>MAX(0,(va!N19-va!M19))</f>
        <v>0</v>
      </c>
      <c r="N23" s="16">
        <f>MAX(0,(va!O19-va!N19))</f>
        <v>4</v>
      </c>
      <c r="O23" s="16">
        <f>MAX(0,(va!P19-va!O19))</f>
        <v>1</v>
      </c>
      <c r="P23" s="16">
        <f>MAX(0,(va!Q19-va!P19))</f>
        <v>0</v>
      </c>
      <c r="Q23" s="16">
        <f>MAX(0,(va!R19-va!Q19))</f>
        <v>1</v>
      </c>
      <c r="R23" s="16">
        <f>MAX(0,(va!S19-va!R19))</f>
        <v>4</v>
      </c>
      <c r="S23" s="16">
        <f>MAX(0,(va!T19-va!S19))</f>
        <v>1</v>
      </c>
      <c r="T23" s="16">
        <f>MAX(0,(va!U19-va!T19))</f>
        <v>10</v>
      </c>
      <c r="U23" s="16">
        <f>MAX(0,(va!V19-va!U19))</f>
        <v>13</v>
      </c>
      <c r="V23" s="16">
        <f>MAX(0,(va!W19-va!V19))</f>
        <v>0</v>
      </c>
      <c r="W23" s="16">
        <f>MAX(0,(va!X19-va!W19))</f>
        <v>6</v>
      </c>
      <c r="X23" s="16">
        <f>MAX(0,(va!Y19-va!X19))</f>
        <v>7</v>
      </c>
      <c r="Y23" s="16">
        <f>MAX(0,(va!Z19-va!Y19))</f>
        <v>11</v>
      </c>
      <c r="Z23" s="16">
        <f>MAX(0,(va!AA19-va!Z19))</f>
        <v>2</v>
      </c>
      <c r="AA23" s="16">
        <f>MAX(0,(va!AB19-va!AA19))</f>
        <v>14</v>
      </c>
      <c r="AB23" s="16">
        <f>MAX(0,(va!AC19-va!AB19))</f>
        <v>17</v>
      </c>
      <c r="AC23" s="16">
        <f>MAX(0,(va!AD19-va!AC19))</f>
        <v>0</v>
      </c>
      <c r="AD23" s="16">
        <f>MAX(0,(va!AE19-va!AD19))</f>
        <v>0</v>
      </c>
      <c r="AE23" s="16">
        <f>MAX(0,(va!AF19-va!AE19))</f>
        <v>0</v>
      </c>
      <c r="AF23" s="16">
        <f>MAX(0,(va!AG19-va!AF19))</f>
        <v>0</v>
      </c>
      <c r="AG23" s="16">
        <f>MAX(0,(va!AH19-va!AG19))</f>
        <v>0</v>
      </c>
      <c r="AH23" s="16">
        <f>MAX(0,(va!AI19-va!AH19))</f>
        <v>0</v>
      </c>
      <c r="AI23" s="16">
        <f>MAX(0,(va!AJ19-va!AI19))</f>
        <v>0</v>
      </c>
      <c r="AJ23" s="16">
        <f>MAX(0,(va!AK19-va!AJ19))</f>
        <v>0</v>
      </c>
      <c r="AK23" s="16">
        <f>MAX(0,(va!AL19-va!AK19))</f>
        <v>0</v>
      </c>
      <c r="AL23" s="16">
        <f>MAX(0,(va!AM19-va!AL19))</f>
        <v>0</v>
      </c>
      <c r="AM23" s="16">
        <f>MAX(0,(va!AN19-va!AM19))</f>
        <v>0</v>
      </c>
      <c r="AN23" s="16">
        <f>MAX(0,(va!AO19-va!AN19))</f>
        <v>0</v>
      </c>
      <c r="AO23" s="16">
        <f>MAX(0,(va!AP19-va!AO19))</f>
        <v>0</v>
      </c>
      <c r="AP23" s="16">
        <f>MAX(0,(va!AQ19-va!AP19))</f>
        <v>0</v>
      </c>
      <c r="AQ23" s="16">
        <f>MAX(0,(va!AR19-va!AQ19))</f>
        <v>0</v>
      </c>
      <c r="AR23" s="16">
        <f>MAX(0,(va!AS19-va!AR19))</f>
        <v>0</v>
      </c>
      <c r="AS23" s="16">
        <f>MAX(0,(va!AT19-va!AS19))</f>
        <v>0</v>
      </c>
      <c r="AT23" s="16">
        <f>MAX(0,(va!AU19-va!AT19))</f>
        <v>0</v>
      </c>
      <c r="AU23" s="16">
        <f>MAX(0,(va!AV19-va!AU19))</f>
        <v>0</v>
      </c>
      <c r="AV23" s="16">
        <f>MAX(0,(va!AW19-va!AV19))</f>
        <v>0</v>
      </c>
      <c r="AW23" s="16">
        <f>MAX(0,(va!AX19-va!AW19))</f>
        <v>0</v>
      </c>
      <c r="AX23" s="16">
        <f>MAX(0,(va!AY19-va!AX19))</f>
        <v>0</v>
      </c>
      <c r="AY23" s="16">
        <f>MAX(0,(va!AZ19-va!AY19))</f>
        <v>0</v>
      </c>
      <c r="AZ23" s="16">
        <f>MAX(0,(va!BA19-va!AZ19))</f>
        <v>0</v>
      </c>
      <c r="BA23" s="16">
        <f>MAX(0,(va!BB19-va!BA19))</f>
        <v>0</v>
      </c>
      <c r="BB23" s="16">
        <f>MAX(0,(va!BC19-va!BB19))</f>
        <v>0</v>
      </c>
      <c r="BC23" s="16">
        <f>MAX(0,(va!BD19-va!BC19))</f>
        <v>0</v>
      </c>
      <c r="BD23" s="16">
        <f>MAX(0,(va!BE19-va!BD19))</f>
        <v>0</v>
      </c>
      <c r="BE23" s="16">
        <f>MAX(0,(va!BF19-va!BE19))</f>
        <v>0</v>
      </c>
      <c r="BF23" s="16">
        <f>MAX(0,(va!BG19-va!BF19))</f>
        <v>0</v>
      </c>
      <c r="BG23" s="16">
        <f>MAX(0,(va!BH19-va!BG19))</f>
        <v>0</v>
      </c>
      <c r="BH23" s="16">
        <f>MAX(0,(va!BI19-va!BH19))</f>
        <v>0</v>
      </c>
      <c r="BI23" s="16">
        <f>MAX(0,(va!BJ19-va!BI19))</f>
        <v>0</v>
      </c>
      <c r="BJ23" s="16">
        <f>MAX(0,(va!BK19-va!BJ19))</f>
        <v>0</v>
      </c>
      <c r="BK23" s="16">
        <f>MAX(0,(va!BL19-va!BK19))</f>
        <v>0</v>
      </c>
      <c r="BL23" s="16">
        <f>MAX(0,(va!BM19-va!BL19))</f>
        <v>0</v>
      </c>
      <c r="BM23" s="16">
        <f>MAX(0,(va!BN19-va!BM19))</f>
        <v>0</v>
      </c>
      <c r="BN23" s="16">
        <f>MAX(0,(va!BO19-va!BN19))</f>
        <v>0</v>
      </c>
      <c r="BO23" s="16">
        <f>MAX(0,(va!BP19-va!BO19))</f>
        <v>0</v>
      </c>
      <c r="BP23" s="16">
        <f>MAX(0,(va!BQ19-va!BP19))</f>
        <v>0</v>
      </c>
      <c r="BQ23" s="16">
        <f>MAX(0,(va!BR19-va!BQ19))</f>
        <v>0</v>
      </c>
      <c r="BR23" s="16">
        <f>MAX(0,(va!BS19-va!BR19))</f>
        <v>0</v>
      </c>
      <c r="BS23" s="16">
        <f>MAX(0,(va!BT19-va!BS19))</f>
        <v>0</v>
      </c>
    </row>
    <row r="24" spans="1:71" x14ac:dyDescent="0.35">
      <c r="A24" s="1" t="s">
        <v>133</v>
      </c>
      <c r="B24" s="1">
        <v>14</v>
      </c>
      <c r="C24" s="10">
        <v>51530</v>
      </c>
      <c r="D24" s="16">
        <v>0</v>
      </c>
      <c r="E24" s="16">
        <f>MAX(0,(va!F20-va!E20))</f>
        <v>0</v>
      </c>
      <c r="F24" s="16">
        <f>MAX(0,(va!G20-va!F20))</f>
        <v>0</v>
      </c>
      <c r="G24" s="16">
        <f>MAX(0,(va!H20-va!G20))</f>
        <v>0</v>
      </c>
      <c r="H24" s="16">
        <f>MAX(0,(va!I20-va!H20))</f>
        <v>0</v>
      </c>
      <c r="I24" s="16">
        <f>MAX(0,(va!J20-va!I20))</f>
        <v>0</v>
      </c>
      <c r="J24" s="16">
        <f>MAX(0,(va!K20-va!J20))</f>
        <v>0</v>
      </c>
      <c r="K24" s="16">
        <f>MAX(0,(va!L20-va!K20))</f>
        <v>0</v>
      </c>
      <c r="L24" s="16">
        <f>MAX(0,(va!M20-va!L20))</f>
        <v>0</v>
      </c>
      <c r="M24" s="16">
        <f>MAX(0,(va!N20-va!M20))</f>
        <v>1</v>
      </c>
      <c r="N24" s="16">
        <f>MAX(0,(va!O20-va!N20))</f>
        <v>0</v>
      </c>
      <c r="O24" s="16">
        <f>MAX(0,(va!P20-va!O20))</f>
        <v>3</v>
      </c>
      <c r="P24" s="16">
        <f>MAX(0,(va!Q20-va!P20))</f>
        <v>0</v>
      </c>
      <c r="Q24" s="16">
        <f>MAX(0,(va!R20-va!Q20))</f>
        <v>0</v>
      </c>
      <c r="R24" s="16">
        <f>MAX(0,(va!S20-va!R20))</f>
        <v>0</v>
      </c>
      <c r="S24" s="16">
        <f>MAX(0,(va!T20-va!S20))</f>
        <v>0</v>
      </c>
      <c r="T24" s="16">
        <f>MAX(0,(va!U20-va!T20))</f>
        <v>0</v>
      </c>
      <c r="U24" s="16">
        <f>MAX(0,(va!V20-va!U20))</f>
        <v>0</v>
      </c>
      <c r="V24" s="16">
        <f>MAX(0,(va!W20-va!V20))</f>
        <v>0</v>
      </c>
      <c r="W24" s="16">
        <f>MAX(0,(va!X20-va!W20))</f>
        <v>0</v>
      </c>
      <c r="X24" s="16">
        <f>MAX(0,(va!Y20-va!X20))</f>
        <v>0</v>
      </c>
      <c r="Y24" s="16">
        <f>MAX(0,(va!Z20-va!Y20))</f>
        <v>0</v>
      </c>
      <c r="Z24" s="16">
        <f>MAX(0,(va!AA20-va!Z20))</f>
        <v>0</v>
      </c>
      <c r="AA24" s="16">
        <f>MAX(0,(va!AB20-va!AA20))</f>
        <v>1</v>
      </c>
      <c r="AB24" s="16">
        <f>MAX(0,(va!AC20-va!AB20))</f>
        <v>0</v>
      </c>
      <c r="AC24" s="16">
        <f>MAX(0,(va!AD20-va!AC20))</f>
        <v>0</v>
      </c>
      <c r="AD24" s="16">
        <f>MAX(0,(va!AE20-va!AD20))</f>
        <v>0</v>
      </c>
      <c r="AE24" s="16">
        <f>MAX(0,(va!AF20-va!AE20))</f>
        <v>0</v>
      </c>
      <c r="AF24" s="16">
        <f>MAX(0,(va!AG20-va!AF20))</f>
        <v>0</v>
      </c>
      <c r="AG24" s="16">
        <f>MAX(0,(va!AH20-va!AG20))</f>
        <v>0</v>
      </c>
      <c r="AH24" s="16">
        <f>MAX(0,(va!AI20-va!AH20))</f>
        <v>0</v>
      </c>
      <c r="AI24" s="16">
        <f>MAX(0,(va!AJ20-va!AI20))</f>
        <v>0</v>
      </c>
      <c r="AJ24" s="16">
        <f>MAX(0,(va!AK20-va!AJ20))</f>
        <v>0</v>
      </c>
      <c r="AK24" s="16">
        <f>MAX(0,(va!AL20-va!AK20))</f>
        <v>0</v>
      </c>
      <c r="AL24" s="16">
        <f>MAX(0,(va!AM20-va!AL20))</f>
        <v>0</v>
      </c>
      <c r="AM24" s="16">
        <f>MAX(0,(va!AN20-va!AM20))</f>
        <v>0</v>
      </c>
      <c r="AN24" s="16">
        <f>MAX(0,(va!AO20-va!AN20))</f>
        <v>0</v>
      </c>
      <c r="AO24" s="16">
        <f>MAX(0,(va!AP20-va!AO20))</f>
        <v>0</v>
      </c>
      <c r="AP24" s="16">
        <f>MAX(0,(va!AQ20-va!AP20))</f>
        <v>0</v>
      </c>
      <c r="AQ24" s="16">
        <f>MAX(0,(va!AR20-va!AQ20))</f>
        <v>0</v>
      </c>
      <c r="AR24" s="16">
        <f>MAX(0,(va!AS20-va!AR20))</f>
        <v>0</v>
      </c>
      <c r="AS24" s="16">
        <f>MAX(0,(va!AT20-va!AS20))</f>
        <v>0</v>
      </c>
      <c r="AT24" s="16">
        <f>MAX(0,(va!AU20-va!AT20))</f>
        <v>0</v>
      </c>
      <c r="AU24" s="16">
        <f>MAX(0,(va!AV20-va!AU20))</f>
        <v>0</v>
      </c>
      <c r="AV24" s="16">
        <f>MAX(0,(va!AW20-va!AV20))</f>
        <v>0</v>
      </c>
      <c r="AW24" s="16">
        <f>MAX(0,(va!AX20-va!AW20))</f>
        <v>0</v>
      </c>
      <c r="AX24" s="16">
        <f>MAX(0,(va!AY20-va!AX20))</f>
        <v>0</v>
      </c>
      <c r="AY24" s="16">
        <f>MAX(0,(va!AZ20-va!AY20))</f>
        <v>0</v>
      </c>
      <c r="AZ24" s="16">
        <f>MAX(0,(va!BA20-va!AZ20))</f>
        <v>0</v>
      </c>
      <c r="BA24" s="16">
        <f>MAX(0,(va!BB20-va!BA20))</f>
        <v>0</v>
      </c>
      <c r="BB24" s="16">
        <f>MAX(0,(va!BC20-va!BB20))</f>
        <v>0</v>
      </c>
      <c r="BC24" s="16">
        <f>MAX(0,(va!BD20-va!BC20))</f>
        <v>0</v>
      </c>
      <c r="BD24" s="16">
        <f>MAX(0,(va!BE20-va!BD20))</f>
        <v>0</v>
      </c>
      <c r="BE24" s="16">
        <f>MAX(0,(va!BF20-va!BE20))</f>
        <v>0</v>
      </c>
      <c r="BF24" s="16">
        <f>MAX(0,(va!BG20-va!BF20))</f>
        <v>0</v>
      </c>
      <c r="BG24" s="16">
        <f>MAX(0,(va!BH20-va!BG20))</f>
        <v>0</v>
      </c>
      <c r="BH24" s="16">
        <f>MAX(0,(va!BI20-va!BH20))</f>
        <v>0</v>
      </c>
      <c r="BI24" s="16">
        <f>MAX(0,(va!BJ20-va!BI20))</f>
        <v>0</v>
      </c>
      <c r="BJ24" s="16">
        <f>MAX(0,(va!BK20-va!BJ20))</f>
        <v>0</v>
      </c>
      <c r="BK24" s="16">
        <f>MAX(0,(va!BL20-va!BK20))</f>
        <v>0</v>
      </c>
      <c r="BL24" s="16">
        <f>MAX(0,(va!BM20-va!BL20))</f>
        <v>0</v>
      </c>
      <c r="BM24" s="16">
        <f>MAX(0,(va!BN20-va!BM20))</f>
        <v>0</v>
      </c>
      <c r="BN24" s="16">
        <f>MAX(0,(va!BO20-va!BN20))</f>
        <v>0</v>
      </c>
      <c r="BO24" s="16">
        <f>MAX(0,(va!BP20-va!BO20))</f>
        <v>0</v>
      </c>
      <c r="BP24" s="16">
        <f>MAX(0,(va!BQ20-va!BP20))</f>
        <v>0</v>
      </c>
      <c r="BQ24" s="16">
        <f>MAX(0,(va!BR20-va!BQ20))</f>
        <v>0</v>
      </c>
      <c r="BR24" s="16">
        <f>MAX(0,(va!BS20-va!BR20))</f>
        <v>0</v>
      </c>
      <c r="BS24" s="16">
        <f>MAX(0,(va!BT20-va!BS20))</f>
        <v>0</v>
      </c>
    </row>
    <row r="25" spans="1:71" x14ac:dyDescent="0.35">
      <c r="A25" s="1" t="s">
        <v>83</v>
      </c>
      <c r="B25" s="1">
        <v>15</v>
      </c>
      <c r="C25" s="10">
        <v>51660</v>
      </c>
      <c r="D25" s="16">
        <v>0</v>
      </c>
      <c r="E25" s="16">
        <f>MAX(0,(va!F21-va!E21))</f>
        <v>2</v>
      </c>
      <c r="F25" s="16">
        <f>MAX(0,(va!G21-va!F21))</f>
        <v>2</v>
      </c>
      <c r="G25" s="16">
        <f>MAX(0,(va!H21-va!G21))</f>
        <v>0</v>
      </c>
      <c r="H25" s="16">
        <f>MAX(0,(va!I21-va!H21))</f>
        <v>0</v>
      </c>
      <c r="I25" s="16">
        <f>MAX(0,(va!J21-va!I21))</f>
        <v>1</v>
      </c>
      <c r="J25" s="16">
        <f>MAX(0,(va!K21-va!J21))</f>
        <v>0</v>
      </c>
      <c r="K25" s="16">
        <f>MAX(0,(va!L21-va!K21))</f>
        <v>4</v>
      </c>
      <c r="L25" s="16">
        <f>MAX(0,(va!M21-va!L21))</f>
        <v>5</v>
      </c>
      <c r="M25" s="16">
        <f>MAX(0,(va!N21-va!M21))</f>
        <v>7</v>
      </c>
      <c r="N25" s="16">
        <f>MAX(0,(va!O21-va!N21))</f>
        <v>0</v>
      </c>
      <c r="O25" s="16">
        <f>MAX(0,(va!P21-va!O21))</f>
        <v>3</v>
      </c>
      <c r="P25" s="16">
        <f>MAX(0,(va!Q21-va!P21))</f>
        <v>2</v>
      </c>
      <c r="Q25" s="16">
        <f>MAX(0,(va!R21-va!Q21))</f>
        <v>0</v>
      </c>
      <c r="R25" s="16">
        <f>MAX(0,(va!S21-va!R21))</f>
        <v>9</v>
      </c>
      <c r="S25" s="16">
        <f>MAX(0,(va!T21-va!S21))</f>
        <v>3</v>
      </c>
      <c r="T25" s="16">
        <f>MAX(0,(va!U21-va!T21))</f>
        <v>18</v>
      </c>
      <c r="U25" s="16">
        <f>MAX(0,(va!V21-va!U21))</f>
        <v>22</v>
      </c>
      <c r="V25" s="16">
        <f>MAX(0,(va!W21-va!V21))</f>
        <v>2</v>
      </c>
      <c r="W25" s="16">
        <f>MAX(0,(va!X21-va!W21))</f>
        <v>6</v>
      </c>
      <c r="X25" s="16">
        <f>MAX(0,(va!Y21-va!X21))</f>
        <v>8</v>
      </c>
      <c r="Y25" s="16">
        <f>MAX(0,(va!Z21-va!Y21))</f>
        <v>6</v>
      </c>
      <c r="Z25" s="16">
        <f>MAX(0,(va!AA21-va!Z21))</f>
        <v>18</v>
      </c>
      <c r="AA25" s="16">
        <f>MAX(0,(va!AB21-va!AA21))</f>
        <v>95</v>
      </c>
      <c r="AB25" s="16">
        <f>MAX(0,(va!AC21-va!AB21))</f>
        <v>19</v>
      </c>
      <c r="AC25" s="16">
        <f>MAX(0,(va!AD21-va!AC21))</f>
        <v>3</v>
      </c>
      <c r="AD25" s="16">
        <f>MAX(0,(va!AE21-va!AD21))</f>
        <v>0</v>
      </c>
      <c r="AE25" s="16">
        <f>MAX(0,(va!AF21-va!AE21))</f>
        <v>0</v>
      </c>
      <c r="AF25" s="16">
        <f>MAX(0,(va!AG21-va!AF21))</f>
        <v>0</v>
      </c>
      <c r="AG25" s="16">
        <f>MAX(0,(va!AH21-va!AG21))</f>
        <v>0</v>
      </c>
      <c r="AH25" s="16">
        <f>MAX(0,(va!AI21-va!AH21))</f>
        <v>0</v>
      </c>
      <c r="AI25" s="16">
        <f>MAX(0,(va!AJ21-va!AI21))</f>
        <v>0</v>
      </c>
      <c r="AJ25" s="16">
        <f>MAX(0,(va!AK21-va!AJ21))</f>
        <v>0</v>
      </c>
      <c r="AK25" s="16">
        <f>MAX(0,(va!AL21-va!AK21))</f>
        <v>0</v>
      </c>
      <c r="AL25" s="16">
        <f>MAX(0,(va!AM21-va!AL21))</f>
        <v>0</v>
      </c>
      <c r="AM25" s="16">
        <f>MAX(0,(va!AN21-va!AM21))</f>
        <v>0</v>
      </c>
      <c r="AN25" s="16">
        <f>MAX(0,(va!AO21-va!AN21))</f>
        <v>0</v>
      </c>
      <c r="AO25" s="16">
        <f>MAX(0,(va!AP21-va!AO21))</f>
        <v>0</v>
      </c>
      <c r="AP25" s="16">
        <f>MAX(0,(va!AQ21-va!AP21))</f>
        <v>0</v>
      </c>
      <c r="AQ25" s="16">
        <f>MAX(0,(va!AR21-va!AQ21))</f>
        <v>0</v>
      </c>
      <c r="AR25" s="16">
        <f>MAX(0,(va!AS21-va!AR21))</f>
        <v>0</v>
      </c>
      <c r="AS25" s="16">
        <f>MAX(0,(va!AT21-va!AS21))</f>
        <v>0</v>
      </c>
      <c r="AT25" s="16">
        <f>MAX(0,(va!AU21-va!AT21))</f>
        <v>0</v>
      </c>
      <c r="AU25" s="16">
        <f>MAX(0,(va!AV21-va!AU21))</f>
        <v>0</v>
      </c>
      <c r="AV25" s="16">
        <f>MAX(0,(va!AW21-va!AV21))</f>
        <v>0</v>
      </c>
      <c r="AW25" s="16">
        <f>MAX(0,(va!AX21-va!AW21))</f>
        <v>0</v>
      </c>
      <c r="AX25" s="16">
        <f>MAX(0,(va!AY21-va!AX21))</f>
        <v>0</v>
      </c>
      <c r="AY25" s="16">
        <f>MAX(0,(va!AZ21-va!AY21))</f>
        <v>0</v>
      </c>
      <c r="AZ25" s="16">
        <f>MAX(0,(va!BA21-va!AZ21))</f>
        <v>0</v>
      </c>
      <c r="BA25" s="16">
        <f>MAX(0,(va!BB21-va!BA21))</f>
        <v>0</v>
      </c>
      <c r="BB25" s="16">
        <f>MAX(0,(va!BC21-va!BB21))</f>
        <v>0</v>
      </c>
      <c r="BC25" s="16">
        <f>MAX(0,(va!BD21-va!BC21))</f>
        <v>0</v>
      </c>
      <c r="BD25" s="16">
        <f>MAX(0,(va!BE21-va!BD21))</f>
        <v>0</v>
      </c>
      <c r="BE25" s="16">
        <f>MAX(0,(va!BF21-va!BE21))</f>
        <v>0</v>
      </c>
      <c r="BF25" s="16">
        <f>MAX(0,(va!BG21-va!BF21))</f>
        <v>0</v>
      </c>
      <c r="BG25" s="16">
        <f>MAX(0,(va!BH21-va!BG21))</f>
        <v>0</v>
      </c>
      <c r="BH25" s="16">
        <f>MAX(0,(va!BI21-va!BH21))</f>
        <v>0</v>
      </c>
      <c r="BI25" s="16">
        <f>MAX(0,(va!BJ21-va!BI21))</f>
        <v>0</v>
      </c>
      <c r="BJ25" s="16">
        <f>MAX(0,(va!BK21-va!BJ21))</f>
        <v>0</v>
      </c>
      <c r="BK25" s="16">
        <f>MAX(0,(va!BL21-va!BK21))</f>
        <v>0</v>
      </c>
      <c r="BL25" s="16">
        <f>MAX(0,(va!BM21-va!BL21))</f>
        <v>0</v>
      </c>
      <c r="BM25" s="16">
        <f>MAX(0,(va!BN21-va!BM21))</f>
        <v>0</v>
      </c>
      <c r="BN25" s="16">
        <f>MAX(0,(va!BO21-va!BN21))</f>
        <v>0</v>
      </c>
      <c r="BO25" s="16">
        <f>MAX(0,(va!BP21-va!BO21))</f>
        <v>0</v>
      </c>
      <c r="BP25" s="16">
        <f>MAX(0,(va!BQ21-va!BP21))</f>
        <v>0</v>
      </c>
      <c r="BQ25" s="16">
        <f>MAX(0,(va!BR21-va!BQ21))</f>
        <v>0</v>
      </c>
      <c r="BR25" s="16">
        <f>MAX(0,(va!BS21-va!BR21))</f>
        <v>0</v>
      </c>
      <c r="BS25" s="16">
        <f>MAX(0,(va!BT21-va!BS21))</f>
        <v>0</v>
      </c>
    </row>
    <row r="26" spans="1:71" x14ac:dyDescent="0.35">
      <c r="A26" s="1" t="s">
        <v>143</v>
      </c>
      <c r="B26" s="1">
        <v>16</v>
      </c>
      <c r="C26" s="10">
        <v>51678</v>
      </c>
      <c r="D26" s="16">
        <v>0</v>
      </c>
      <c r="E26" s="16">
        <f>MAX(0,(va!F22-va!E22))</f>
        <v>0</v>
      </c>
      <c r="F26" s="16">
        <f>MAX(0,(va!G22-va!F22))</f>
        <v>0</v>
      </c>
      <c r="G26" s="16">
        <f>MAX(0,(va!H22-va!G22))</f>
        <v>0</v>
      </c>
      <c r="H26" s="16">
        <f>MAX(0,(va!I22-va!H22))</f>
        <v>0</v>
      </c>
      <c r="I26" s="16">
        <f>MAX(0,(va!J22-va!I22))</f>
        <v>0</v>
      </c>
      <c r="J26" s="16">
        <f>MAX(0,(va!K22-va!J22))</f>
        <v>0</v>
      </c>
      <c r="K26" s="16">
        <f>MAX(0,(va!L22-va!K22))</f>
        <v>0</v>
      </c>
      <c r="L26" s="16">
        <f>MAX(0,(va!M22-va!L22))</f>
        <v>0</v>
      </c>
      <c r="M26" s="16">
        <f>MAX(0,(va!N22-va!M22))</f>
        <v>2</v>
      </c>
      <c r="N26" s="16">
        <f>MAX(0,(va!O22-va!N22))</f>
        <v>1</v>
      </c>
      <c r="O26" s="16">
        <f>MAX(0,(va!P22-va!O22))</f>
        <v>0</v>
      </c>
      <c r="P26" s="16">
        <f>MAX(0,(va!Q22-va!P22))</f>
        <v>0</v>
      </c>
      <c r="Q26" s="16">
        <f>MAX(0,(va!R22-va!Q22))</f>
        <v>0</v>
      </c>
      <c r="R26" s="16">
        <f>MAX(0,(va!S22-va!R22))</f>
        <v>0</v>
      </c>
      <c r="S26" s="16">
        <f>MAX(0,(va!T22-va!S22))</f>
        <v>0</v>
      </c>
      <c r="T26" s="16">
        <f>MAX(0,(va!U22-va!T22))</f>
        <v>0</v>
      </c>
      <c r="U26" s="16">
        <f>MAX(0,(va!V22-va!U22))</f>
        <v>0</v>
      </c>
      <c r="V26" s="16">
        <f>MAX(0,(va!W22-va!V22))</f>
        <v>0</v>
      </c>
      <c r="W26" s="16">
        <f>MAX(0,(va!X22-va!W22))</f>
        <v>0</v>
      </c>
      <c r="X26" s="16">
        <f>MAX(0,(va!Y22-va!X22))</f>
        <v>0</v>
      </c>
      <c r="Y26" s="16">
        <f>MAX(0,(va!Z22-va!Y22))</f>
        <v>0</v>
      </c>
      <c r="Z26" s="16">
        <f>MAX(0,(va!AA22-va!Z22))</f>
        <v>0</v>
      </c>
      <c r="AA26" s="16">
        <f>MAX(0,(va!AB22-va!AA22))</f>
        <v>0</v>
      </c>
      <c r="AB26" s="16">
        <f>MAX(0,(va!AC22-va!AB22))</f>
        <v>0</v>
      </c>
      <c r="AC26" s="16">
        <f>MAX(0,(va!AD22-va!AC22))</f>
        <v>0</v>
      </c>
      <c r="AD26" s="16">
        <f>MAX(0,(va!AE22-va!AD22))</f>
        <v>0</v>
      </c>
      <c r="AE26" s="16">
        <f>MAX(0,(va!AF22-va!AE22))</f>
        <v>0</v>
      </c>
      <c r="AF26" s="16">
        <f>MAX(0,(va!AG22-va!AF22))</f>
        <v>0</v>
      </c>
      <c r="AG26" s="16">
        <f>MAX(0,(va!AH22-va!AG22))</f>
        <v>0</v>
      </c>
      <c r="AH26" s="16">
        <f>MAX(0,(va!AI22-va!AH22))</f>
        <v>0</v>
      </c>
      <c r="AI26" s="16">
        <f>MAX(0,(va!AJ22-va!AI22))</f>
        <v>0</v>
      </c>
      <c r="AJ26" s="16">
        <f>MAX(0,(va!AK22-va!AJ22))</f>
        <v>0</v>
      </c>
      <c r="AK26" s="16">
        <f>MAX(0,(va!AL22-va!AK22))</f>
        <v>0</v>
      </c>
      <c r="AL26" s="16">
        <f>MAX(0,(va!AM22-va!AL22))</f>
        <v>0</v>
      </c>
      <c r="AM26" s="16">
        <f>MAX(0,(va!AN22-va!AM22))</f>
        <v>0</v>
      </c>
      <c r="AN26" s="16">
        <f>MAX(0,(va!AO22-va!AN22))</f>
        <v>0</v>
      </c>
      <c r="AO26" s="16">
        <f>MAX(0,(va!AP22-va!AO22))</f>
        <v>0</v>
      </c>
      <c r="AP26" s="16">
        <f>MAX(0,(va!AQ22-va!AP22))</f>
        <v>0</v>
      </c>
      <c r="AQ26" s="16">
        <f>MAX(0,(va!AR22-va!AQ22))</f>
        <v>0</v>
      </c>
      <c r="AR26" s="16">
        <f>MAX(0,(va!AS22-va!AR22))</f>
        <v>0</v>
      </c>
      <c r="AS26" s="16">
        <f>MAX(0,(va!AT22-va!AS22))</f>
        <v>0</v>
      </c>
      <c r="AT26" s="16">
        <f>MAX(0,(va!AU22-va!AT22))</f>
        <v>0</v>
      </c>
      <c r="AU26" s="16">
        <f>MAX(0,(va!AV22-va!AU22))</f>
        <v>0</v>
      </c>
      <c r="AV26" s="16">
        <f>MAX(0,(va!AW22-va!AV22))</f>
        <v>0</v>
      </c>
      <c r="AW26" s="16">
        <f>MAX(0,(va!AX22-va!AW22))</f>
        <v>0</v>
      </c>
      <c r="AX26" s="16">
        <f>MAX(0,(va!AY22-va!AX22))</f>
        <v>0</v>
      </c>
      <c r="AY26" s="16">
        <f>MAX(0,(va!AZ22-va!AY22))</f>
        <v>0</v>
      </c>
      <c r="AZ26" s="16">
        <f>MAX(0,(va!BA22-va!AZ22))</f>
        <v>0</v>
      </c>
      <c r="BA26" s="16">
        <f>MAX(0,(va!BB22-va!BA22))</f>
        <v>0</v>
      </c>
      <c r="BB26" s="16">
        <f>MAX(0,(va!BC22-va!BB22))</f>
        <v>0</v>
      </c>
      <c r="BC26" s="16">
        <f>MAX(0,(va!BD22-va!BC22))</f>
        <v>0</v>
      </c>
      <c r="BD26" s="16">
        <f>MAX(0,(va!BE22-va!BD22))</f>
        <v>0</v>
      </c>
      <c r="BE26" s="16">
        <f>MAX(0,(va!BF22-va!BE22))</f>
        <v>0</v>
      </c>
      <c r="BF26" s="16">
        <f>MAX(0,(va!BG22-va!BF22))</f>
        <v>0</v>
      </c>
      <c r="BG26" s="16">
        <f>MAX(0,(va!BH22-va!BG22))</f>
        <v>0</v>
      </c>
      <c r="BH26" s="16">
        <f>MAX(0,(va!BI22-va!BH22))</f>
        <v>0</v>
      </c>
      <c r="BI26" s="16">
        <f>MAX(0,(va!BJ22-va!BI22))</f>
        <v>0</v>
      </c>
      <c r="BJ26" s="16">
        <f>MAX(0,(va!BK22-va!BJ22))</f>
        <v>0</v>
      </c>
      <c r="BK26" s="16">
        <f>MAX(0,(va!BL22-va!BK22))</f>
        <v>0</v>
      </c>
      <c r="BL26" s="16">
        <f>MAX(0,(va!BM22-va!BL22))</f>
        <v>0</v>
      </c>
      <c r="BM26" s="16">
        <f>MAX(0,(va!BN22-va!BM22))</f>
        <v>0</v>
      </c>
      <c r="BN26" s="16">
        <f>MAX(0,(va!BO22-va!BN22))</f>
        <v>0</v>
      </c>
      <c r="BO26" s="16">
        <f>MAX(0,(va!BP22-va!BO22))</f>
        <v>0</v>
      </c>
      <c r="BP26" s="16">
        <f>MAX(0,(va!BQ22-va!BP22))</f>
        <v>0</v>
      </c>
      <c r="BQ26" s="16">
        <f>MAX(0,(va!BR22-va!BQ22))</f>
        <v>0</v>
      </c>
      <c r="BR26" s="16">
        <f>MAX(0,(va!BS22-va!BR22))</f>
        <v>0</v>
      </c>
      <c r="BS26" s="16">
        <f>MAX(0,(va!BT22-va!BS22))</f>
        <v>0</v>
      </c>
    </row>
    <row r="27" spans="1:71" x14ac:dyDescent="0.35">
      <c r="A27" s="1" t="s">
        <v>154</v>
      </c>
      <c r="B27" s="1">
        <v>17</v>
      </c>
      <c r="C27" s="10">
        <v>51790</v>
      </c>
      <c r="D27" s="16">
        <v>0</v>
      </c>
      <c r="E27" s="16">
        <f>MAX(0,(va!F23-va!E23))</f>
        <v>0</v>
      </c>
      <c r="F27" s="16">
        <f>MAX(0,(va!G23-va!F23))</f>
        <v>0</v>
      </c>
      <c r="G27" s="16">
        <f>MAX(0,(va!H23-va!G23))</f>
        <v>0</v>
      </c>
      <c r="H27" s="16">
        <f>MAX(0,(va!I23-va!H23))</f>
        <v>0</v>
      </c>
      <c r="I27" s="16">
        <f>MAX(0,(va!J23-va!I23))</f>
        <v>0</v>
      </c>
      <c r="J27" s="16">
        <f>MAX(0,(va!K23-va!J23))</f>
        <v>0</v>
      </c>
      <c r="K27" s="16">
        <f>MAX(0,(va!L23-va!K23))</f>
        <v>0</v>
      </c>
      <c r="L27" s="16">
        <f>MAX(0,(va!M23-va!L23))</f>
        <v>0</v>
      </c>
      <c r="M27" s="16">
        <f>MAX(0,(va!N23-va!M23))</f>
        <v>0</v>
      </c>
      <c r="N27" s="16">
        <f>MAX(0,(va!O23-va!N23))</f>
        <v>1</v>
      </c>
      <c r="O27" s="16">
        <f>MAX(0,(va!P23-va!O23))</f>
        <v>0</v>
      </c>
      <c r="P27" s="16">
        <f>MAX(0,(va!Q23-va!P23))</f>
        <v>0</v>
      </c>
      <c r="Q27" s="16">
        <f>MAX(0,(va!R23-va!Q23))</f>
        <v>0</v>
      </c>
      <c r="R27" s="16">
        <f>MAX(0,(va!S23-va!R23))</f>
        <v>0</v>
      </c>
      <c r="S27" s="16">
        <f>MAX(0,(va!T23-va!S23))</f>
        <v>0</v>
      </c>
      <c r="T27" s="16">
        <f>MAX(0,(va!U23-va!T23))</f>
        <v>0</v>
      </c>
      <c r="U27" s="16">
        <f>MAX(0,(va!V23-va!U23))</f>
        <v>0</v>
      </c>
      <c r="V27" s="16">
        <f>MAX(0,(va!W23-va!V23))</f>
        <v>0</v>
      </c>
      <c r="W27" s="16">
        <f>MAX(0,(va!X23-va!W23))</f>
        <v>1</v>
      </c>
      <c r="X27" s="16">
        <f>MAX(0,(va!Y23-va!X23))</f>
        <v>0</v>
      </c>
      <c r="Y27" s="16">
        <f>MAX(0,(va!Z23-va!Y23))</f>
        <v>0</v>
      </c>
      <c r="Z27" s="16">
        <f>MAX(0,(va!AA23-va!Z23))</f>
        <v>1</v>
      </c>
      <c r="AA27" s="16">
        <f>MAX(0,(va!AB23-va!AA23))</f>
        <v>1</v>
      </c>
      <c r="AB27" s="16">
        <f>MAX(0,(va!AC23-va!AB23))</f>
        <v>1</v>
      </c>
      <c r="AC27" s="16">
        <f>MAX(0,(va!AD23-va!AC23))</f>
        <v>0</v>
      </c>
      <c r="AD27" s="16">
        <f>MAX(0,(va!AE23-va!AD23))</f>
        <v>0</v>
      </c>
      <c r="AE27" s="16">
        <f>MAX(0,(va!AF23-va!AE23))</f>
        <v>0</v>
      </c>
      <c r="AF27" s="16">
        <f>MAX(0,(va!AG23-va!AF23))</f>
        <v>0</v>
      </c>
      <c r="AG27" s="16">
        <f>MAX(0,(va!AH23-va!AG23))</f>
        <v>0</v>
      </c>
      <c r="AH27" s="16">
        <f>MAX(0,(va!AI23-va!AH23))</f>
        <v>0</v>
      </c>
      <c r="AI27" s="16">
        <f>MAX(0,(va!AJ23-va!AI23))</f>
        <v>0</v>
      </c>
      <c r="AJ27" s="16">
        <f>MAX(0,(va!AK23-va!AJ23))</f>
        <v>0</v>
      </c>
      <c r="AK27" s="16">
        <f>MAX(0,(va!AL23-va!AK23))</f>
        <v>0</v>
      </c>
      <c r="AL27" s="16">
        <f>MAX(0,(va!AM23-va!AL23))</f>
        <v>0</v>
      </c>
      <c r="AM27" s="16">
        <f>MAX(0,(va!AN23-va!AM23))</f>
        <v>0</v>
      </c>
      <c r="AN27" s="16">
        <f>MAX(0,(va!AO23-va!AN23))</f>
        <v>0</v>
      </c>
      <c r="AO27" s="16">
        <f>MAX(0,(va!AP23-va!AO23))</f>
        <v>0</v>
      </c>
      <c r="AP27" s="16">
        <f>MAX(0,(va!AQ23-va!AP23))</f>
        <v>0</v>
      </c>
      <c r="AQ27" s="16">
        <f>MAX(0,(va!AR23-va!AQ23))</f>
        <v>0</v>
      </c>
      <c r="AR27" s="16">
        <f>MAX(0,(va!AS23-va!AR23))</f>
        <v>0</v>
      </c>
      <c r="AS27" s="16">
        <f>MAX(0,(va!AT23-va!AS23))</f>
        <v>0</v>
      </c>
      <c r="AT27" s="16">
        <f>MAX(0,(va!AU23-va!AT23))</f>
        <v>0</v>
      </c>
      <c r="AU27" s="16">
        <f>MAX(0,(va!AV23-va!AU23))</f>
        <v>0</v>
      </c>
      <c r="AV27" s="16">
        <f>MAX(0,(va!AW23-va!AV23))</f>
        <v>0</v>
      </c>
      <c r="AW27" s="16">
        <f>MAX(0,(va!AX23-va!AW23))</f>
        <v>0</v>
      </c>
      <c r="AX27" s="16">
        <f>MAX(0,(va!AY23-va!AX23))</f>
        <v>0</v>
      </c>
      <c r="AY27" s="16">
        <f>MAX(0,(va!AZ23-va!AY23))</f>
        <v>0</v>
      </c>
      <c r="AZ27" s="16">
        <f>MAX(0,(va!BA23-va!AZ23))</f>
        <v>0</v>
      </c>
      <c r="BA27" s="16">
        <f>MAX(0,(va!BB23-va!BA23))</f>
        <v>0</v>
      </c>
      <c r="BB27" s="16">
        <f>MAX(0,(va!BC23-va!BB23))</f>
        <v>0</v>
      </c>
      <c r="BC27" s="16">
        <f>MAX(0,(va!BD23-va!BC23))</f>
        <v>0</v>
      </c>
      <c r="BD27" s="16">
        <f>MAX(0,(va!BE23-va!BD23))</f>
        <v>0</v>
      </c>
      <c r="BE27" s="16">
        <f>MAX(0,(va!BF23-va!BE23))</f>
        <v>0</v>
      </c>
      <c r="BF27" s="16">
        <f>MAX(0,(va!BG23-va!BF23))</f>
        <v>0</v>
      </c>
      <c r="BG27" s="16">
        <f>MAX(0,(va!BH23-va!BG23))</f>
        <v>0</v>
      </c>
      <c r="BH27" s="16">
        <f>MAX(0,(va!BI23-va!BH23))</f>
        <v>0</v>
      </c>
      <c r="BI27" s="16">
        <f>MAX(0,(va!BJ23-va!BI23))</f>
        <v>0</v>
      </c>
      <c r="BJ27" s="16">
        <f>MAX(0,(va!BK23-va!BJ23))</f>
        <v>0</v>
      </c>
      <c r="BK27" s="16">
        <f>MAX(0,(va!BL23-va!BK23))</f>
        <v>0</v>
      </c>
      <c r="BL27" s="16">
        <f>MAX(0,(va!BM23-va!BL23))</f>
        <v>0</v>
      </c>
      <c r="BM27" s="16">
        <f>MAX(0,(va!BN23-va!BM23))</f>
        <v>0</v>
      </c>
      <c r="BN27" s="16">
        <f>MAX(0,(va!BO23-va!BN23))</f>
        <v>0</v>
      </c>
      <c r="BO27" s="16">
        <f>MAX(0,(va!BP23-va!BO23))</f>
        <v>0</v>
      </c>
      <c r="BP27" s="16">
        <f>MAX(0,(va!BQ23-va!BP23))</f>
        <v>0</v>
      </c>
      <c r="BQ27" s="16">
        <f>MAX(0,(va!BR23-va!BQ23))</f>
        <v>0</v>
      </c>
      <c r="BR27" s="16">
        <f>MAX(0,(va!BS23-va!BR23))</f>
        <v>0</v>
      </c>
      <c r="BS27" s="16">
        <f>MAX(0,(va!BT23-va!BS23))</f>
        <v>0</v>
      </c>
    </row>
    <row r="28" spans="1:71" x14ac:dyDescent="0.35">
      <c r="A28" s="1" t="s">
        <v>91</v>
      </c>
      <c r="B28" s="1">
        <v>18</v>
      </c>
      <c r="C28" s="10">
        <v>51820</v>
      </c>
      <c r="D28" s="16">
        <v>0</v>
      </c>
      <c r="E28" s="16">
        <f>MAX(0,(va!F24-va!E24))</f>
        <v>0</v>
      </c>
      <c r="F28" s="16">
        <f>MAX(0,(va!G24-va!F24))</f>
        <v>0</v>
      </c>
      <c r="G28" s="16">
        <f>MAX(0,(va!H24-va!G24))</f>
        <v>0</v>
      </c>
      <c r="H28" s="16">
        <f>MAX(0,(va!I24-va!H24))</f>
        <v>0</v>
      </c>
      <c r="I28" s="16">
        <f>MAX(0,(va!J24-va!I24))</f>
        <v>0</v>
      </c>
      <c r="J28" s="16">
        <f>MAX(0,(va!K24-va!J24))</f>
        <v>2</v>
      </c>
      <c r="K28" s="16">
        <f>MAX(0,(va!L24-va!K24))</f>
        <v>0</v>
      </c>
      <c r="L28" s="16">
        <f>MAX(0,(va!M24-va!L24))</f>
        <v>0</v>
      </c>
      <c r="M28" s="16">
        <f>MAX(0,(va!N24-va!M24))</f>
        <v>1</v>
      </c>
      <c r="N28" s="16">
        <f>MAX(0,(va!O24-va!N24))</f>
        <v>0</v>
      </c>
      <c r="O28" s="16">
        <f>MAX(0,(va!P24-va!O24))</f>
        <v>0</v>
      </c>
      <c r="P28" s="16">
        <f>MAX(0,(va!Q24-va!P24))</f>
        <v>1</v>
      </c>
      <c r="Q28" s="16">
        <f>MAX(0,(va!R24-va!Q24))</f>
        <v>0</v>
      </c>
      <c r="R28" s="16">
        <f>MAX(0,(va!S24-va!R24))</f>
        <v>0</v>
      </c>
      <c r="S28" s="16">
        <f>MAX(0,(va!T24-va!S24))</f>
        <v>1</v>
      </c>
      <c r="T28" s="16">
        <f>MAX(0,(va!U24-va!T24))</f>
        <v>2</v>
      </c>
      <c r="U28" s="16">
        <f>MAX(0,(va!V24-va!U24))</f>
        <v>0</v>
      </c>
      <c r="V28" s="16">
        <f>MAX(0,(va!W24-va!V24))</f>
        <v>0</v>
      </c>
      <c r="W28" s="16">
        <f>MAX(0,(va!X24-va!W24))</f>
        <v>1</v>
      </c>
      <c r="X28" s="16">
        <f>MAX(0,(va!Y24-va!X24))</f>
        <v>0</v>
      </c>
      <c r="Y28" s="16">
        <f>MAX(0,(va!Z24-va!Y24))</f>
        <v>0</v>
      </c>
      <c r="Z28" s="16">
        <f>MAX(0,(va!AA24-va!Z24))</f>
        <v>0</v>
      </c>
      <c r="AA28" s="16">
        <f>MAX(0,(va!AB24-va!AA24))</f>
        <v>1</v>
      </c>
      <c r="AB28" s="16">
        <f>MAX(0,(va!AC24-va!AB24))</f>
        <v>0</v>
      </c>
      <c r="AC28" s="16">
        <f>MAX(0,(va!AD24-va!AC24))</f>
        <v>0</v>
      </c>
      <c r="AD28" s="16">
        <f>MAX(0,(va!AE24-va!AD24))</f>
        <v>0</v>
      </c>
      <c r="AE28" s="16">
        <f>MAX(0,(va!AF24-va!AE24))</f>
        <v>0</v>
      </c>
      <c r="AF28" s="16">
        <f>MAX(0,(va!AG24-va!AF24))</f>
        <v>0</v>
      </c>
      <c r="AG28" s="16">
        <f>MAX(0,(va!AH24-va!AG24))</f>
        <v>0</v>
      </c>
      <c r="AH28" s="16">
        <f>MAX(0,(va!AI24-va!AH24))</f>
        <v>0</v>
      </c>
      <c r="AI28" s="16">
        <f>MAX(0,(va!AJ24-va!AI24))</f>
        <v>0</v>
      </c>
      <c r="AJ28" s="16">
        <f>MAX(0,(va!AK24-va!AJ24))</f>
        <v>0</v>
      </c>
      <c r="AK28" s="16">
        <f>MAX(0,(va!AL24-va!AK24))</f>
        <v>0</v>
      </c>
      <c r="AL28" s="16">
        <f>MAX(0,(va!AM24-va!AL24))</f>
        <v>0</v>
      </c>
      <c r="AM28" s="16">
        <f>MAX(0,(va!AN24-va!AM24))</f>
        <v>0</v>
      </c>
      <c r="AN28" s="16">
        <f>MAX(0,(va!AO24-va!AN24))</f>
        <v>0</v>
      </c>
      <c r="AO28" s="16">
        <f>MAX(0,(va!AP24-va!AO24))</f>
        <v>0</v>
      </c>
      <c r="AP28" s="16">
        <f>MAX(0,(va!AQ24-va!AP24))</f>
        <v>0</v>
      </c>
      <c r="AQ28" s="16">
        <f>MAX(0,(va!AR24-va!AQ24))</f>
        <v>0</v>
      </c>
      <c r="AR28" s="16">
        <f>MAX(0,(va!AS24-va!AR24))</f>
        <v>0</v>
      </c>
      <c r="AS28" s="16">
        <f>MAX(0,(va!AT24-va!AS24))</f>
        <v>0</v>
      </c>
      <c r="AT28" s="16">
        <f>MAX(0,(va!AU24-va!AT24))</f>
        <v>0</v>
      </c>
      <c r="AU28" s="16">
        <f>MAX(0,(va!AV24-va!AU24))</f>
        <v>0</v>
      </c>
      <c r="AV28" s="16">
        <f>MAX(0,(va!AW24-va!AV24))</f>
        <v>0</v>
      </c>
      <c r="AW28" s="16">
        <f>MAX(0,(va!AX24-va!AW24))</f>
        <v>0</v>
      </c>
      <c r="AX28" s="16">
        <f>MAX(0,(va!AY24-va!AX24))</f>
        <v>0</v>
      </c>
      <c r="AY28" s="16">
        <f>MAX(0,(va!AZ24-va!AY24))</f>
        <v>0</v>
      </c>
      <c r="AZ28" s="16">
        <f>MAX(0,(va!BA24-va!AZ24))</f>
        <v>0</v>
      </c>
      <c r="BA28" s="16">
        <f>MAX(0,(va!BB24-va!BA24))</f>
        <v>0</v>
      </c>
      <c r="BB28" s="16">
        <f>MAX(0,(va!BC24-va!BB24))</f>
        <v>0</v>
      </c>
      <c r="BC28" s="16">
        <f>MAX(0,(va!BD24-va!BC24))</f>
        <v>0</v>
      </c>
      <c r="BD28" s="16">
        <f>MAX(0,(va!BE24-va!BD24))</f>
        <v>0</v>
      </c>
      <c r="BE28" s="16">
        <f>MAX(0,(va!BF24-va!BE24))</f>
        <v>0</v>
      </c>
      <c r="BF28" s="16">
        <f>MAX(0,(va!BG24-va!BF24))</f>
        <v>0</v>
      </c>
      <c r="BG28" s="16">
        <f>MAX(0,(va!BH24-va!BG24))</f>
        <v>0</v>
      </c>
      <c r="BH28" s="16">
        <f>MAX(0,(va!BI24-va!BH24))</f>
        <v>0</v>
      </c>
      <c r="BI28" s="16">
        <f>MAX(0,(va!BJ24-va!BI24))</f>
        <v>0</v>
      </c>
      <c r="BJ28" s="16">
        <f>MAX(0,(va!BK24-va!BJ24))</f>
        <v>0</v>
      </c>
      <c r="BK28" s="16">
        <f>MAX(0,(va!BL24-va!BK24))</f>
        <v>0</v>
      </c>
      <c r="BL28" s="16">
        <f>MAX(0,(va!BM24-va!BL24))</f>
        <v>0</v>
      </c>
      <c r="BM28" s="16">
        <f>MAX(0,(va!BN24-va!BM24))</f>
        <v>0</v>
      </c>
      <c r="BN28" s="16">
        <f>MAX(0,(va!BO24-va!BN24))</f>
        <v>0</v>
      </c>
      <c r="BO28" s="16">
        <f>MAX(0,(va!BP24-va!BO24))</f>
        <v>0</v>
      </c>
      <c r="BP28" s="16">
        <f>MAX(0,(va!BQ24-va!BP24))</f>
        <v>0</v>
      </c>
      <c r="BQ28" s="16">
        <f>MAX(0,(va!BR24-va!BQ24))</f>
        <v>0</v>
      </c>
      <c r="BR28" s="16">
        <f>MAX(0,(va!BS24-va!BR24))</f>
        <v>0</v>
      </c>
      <c r="BS28" s="16">
        <f>MAX(0,(va!BT24-va!BS24))</f>
        <v>0</v>
      </c>
    </row>
    <row r="29" spans="1:71" x14ac:dyDescent="0.35">
      <c r="A29" s="1" t="s">
        <v>5</v>
      </c>
      <c r="B29" s="1">
        <v>19</v>
      </c>
      <c r="C29" s="10">
        <v>51009</v>
      </c>
      <c r="D29" s="16">
        <v>0</v>
      </c>
      <c r="E29" s="16">
        <f>MAX(0,(va!F25-va!E25))</f>
        <v>0</v>
      </c>
      <c r="F29" s="16">
        <f>MAX(0,(va!G25-va!F25))</f>
        <v>0</v>
      </c>
      <c r="G29" s="16">
        <f>MAX(0,(va!H25-va!G25))</f>
        <v>1</v>
      </c>
      <c r="H29" s="16">
        <f>MAX(0,(va!I25-va!H25))</f>
        <v>0</v>
      </c>
      <c r="I29" s="16">
        <f>MAX(0,(va!J25-va!I25))</f>
        <v>1</v>
      </c>
      <c r="J29" s="16">
        <f>MAX(0,(va!K25-va!J25))</f>
        <v>0</v>
      </c>
      <c r="K29" s="16">
        <f>MAX(0,(va!L25-va!K25))</f>
        <v>2</v>
      </c>
      <c r="L29" s="16">
        <f>MAX(0,(va!M25-va!L25))</f>
        <v>1</v>
      </c>
      <c r="M29" s="16">
        <f>MAX(0,(va!N25-va!M25))</f>
        <v>0</v>
      </c>
      <c r="N29" s="16">
        <f>MAX(0,(va!O25-va!N25))</f>
        <v>0</v>
      </c>
      <c r="O29" s="16">
        <f>MAX(0,(va!P25-va!O25))</f>
        <v>0</v>
      </c>
      <c r="P29" s="16">
        <f>MAX(0,(va!Q25-va!P25))</f>
        <v>0</v>
      </c>
      <c r="Q29" s="16">
        <f>MAX(0,(va!R25-va!Q25))</f>
        <v>2</v>
      </c>
      <c r="R29" s="16">
        <f>MAX(0,(va!S25-va!R25))</f>
        <v>0</v>
      </c>
      <c r="S29" s="16">
        <f>MAX(0,(va!T25-va!S25))</f>
        <v>1</v>
      </c>
      <c r="T29" s="16">
        <f>MAX(0,(va!U25-va!T25))</f>
        <v>0</v>
      </c>
      <c r="U29" s="16">
        <f>MAX(0,(va!V25-va!U25))</f>
        <v>1</v>
      </c>
      <c r="V29" s="16">
        <f>MAX(0,(va!W25-va!V25))</f>
        <v>0</v>
      </c>
      <c r="W29" s="16">
        <f>MAX(0,(va!X25-va!W25))</f>
        <v>0</v>
      </c>
      <c r="X29" s="16">
        <f>MAX(0,(va!Y25-va!X25))</f>
        <v>0</v>
      </c>
      <c r="Y29" s="16">
        <f>MAX(0,(va!Z25-va!Y25))</f>
        <v>0</v>
      </c>
      <c r="Z29" s="16">
        <f>MAX(0,(va!AA25-va!Z25))</f>
        <v>0</v>
      </c>
      <c r="AA29" s="16">
        <f>MAX(0,(va!AB25-va!AA25))</f>
        <v>0</v>
      </c>
      <c r="AB29" s="16">
        <f>MAX(0,(va!AC25-va!AB25))</f>
        <v>0</v>
      </c>
      <c r="AC29" s="16">
        <f>MAX(0,(va!AD25-va!AC25))</f>
        <v>0</v>
      </c>
      <c r="AD29" s="16">
        <f>MAX(0,(va!AE25-va!AD25))</f>
        <v>0</v>
      </c>
      <c r="AE29" s="16">
        <f>MAX(0,(va!AF25-va!AE25))</f>
        <v>0</v>
      </c>
      <c r="AF29" s="16">
        <f>MAX(0,(va!AG25-va!AF25))</f>
        <v>0</v>
      </c>
      <c r="AG29" s="16">
        <f>MAX(0,(va!AH25-va!AG25))</f>
        <v>0</v>
      </c>
      <c r="AH29" s="16">
        <f>MAX(0,(va!AI25-va!AH25))</f>
        <v>0</v>
      </c>
      <c r="AI29" s="16">
        <f>MAX(0,(va!AJ25-va!AI25))</f>
        <v>0</v>
      </c>
      <c r="AJ29" s="16">
        <f>MAX(0,(va!AK25-va!AJ25))</f>
        <v>0</v>
      </c>
      <c r="AK29" s="16">
        <f>MAX(0,(va!AL25-va!AK25))</f>
        <v>0</v>
      </c>
      <c r="AL29" s="16">
        <f>MAX(0,(va!AM25-va!AL25))</f>
        <v>0</v>
      </c>
      <c r="AM29" s="16">
        <f>MAX(0,(va!AN25-va!AM25))</f>
        <v>0</v>
      </c>
      <c r="AN29" s="16">
        <f>MAX(0,(va!AO25-va!AN25))</f>
        <v>0</v>
      </c>
      <c r="AO29" s="16">
        <f>MAX(0,(va!AP25-va!AO25))</f>
        <v>0</v>
      </c>
      <c r="AP29" s="16">
        <f>MAX(0,(va!AQ25-va!AP25))</f>
        <v>0</v>
      </c>
      <c r="AQ29" s="16">
        <f>MAX(0,(va!AR25-va!AQ25))</f>
        <v>0</v>
      </c>
      <c r="AR29" s="16">
        <f>MAX(0,(va!AS25-va!AR25))</f>
        <v>0</v>
      </c>
      <c r="AS29" s="16">
        <f>MAX(0,(va!AT25-va!AS25))</f>
        <v>0</v>
      </c>
      <c r="AT29" s="16">
        <f>MAX(0,(va!AU25-va!AT25))</f>
        <v>0</v>
      </c>
      <c r="AU29" s="16">
        <f>MAX(0,(va!AV25-va!AU25))</f>
        <v>0</v>
      </c>
      <c r="AV29" s="16">
        <f>MAX(0,(va!AW25-va!AV25))</f>
        <v>0</v>
      </c>
      <c r="AW29" s="16">
        <f>MAX(0,(va!AX25-va!AW25))</f>
        <v>0</v>
      </c>
      <c r="AX29" s="16">
        <f>MAX(0,(va!AY25-va!AX25))</f>
        <v>0</v>
      </c>
      <c r="AY29" s="16">
        <f>MAX(0,(va!AZ25-va!AY25))</f>
        <v>0</v>
      </c>
      <c r="AZ29" s="16">
        <f>MAX(0,(va!BA25-va!AZ25))</f>
        <v>0</v>
      </c>
      <c r="BA29" s="16">
        <f>MAX(0,(va!BB25-va!BA25))</f>
        <v>0</v>
      </c>
      <c r="BB29" s="16">
        <f>MAX(0,(va!BC25-va!BB25))</f>
        <v>0</v>
      </c>
      <c r="BC29" s="16">
        <f>MAX(0,(va!BD25-va!BC25))</f>
        <v>0</v>
      </c>
      <c r="BD29" s="16">
        <f>MAX(0,(va!BE25-va!BD25))</f>
        <v>0</v>
      </c>
      <c r="BE29" s="16">
        <f>MAX(0,(va!BF25-va!BE25))</f>
        <v>0</v>
      </c>
      <c r="BF29" s="16">
        <f>MAX(0,(va!BG25-va!BF25))</f>
        <v>0</v>
      </c>
      <c r="BG29" s="16">
        <f>MAX(0,(va!BH25-va!BG25))</f>
        <v>0</v>
      </c>
      <c r="BH29" s="16">
        <f>MAX(0,(va!BI25-va!BH25))</f>
        <v>0</v>
      </c>
      <c r="BI29" s="16">
        <f>MAX(0,(va!BJ25-va!BI25))</f>
        <v>0</v>
      </c>
      <c r="BJ29" s="16">
        <f>MAX(0,(va!BK25-va!BJ25))</f>
        <v>0</v>
      </c>
      <c r="BK29" s="16">
        <f>MAX(0,(va!BL25-va!BK25))</f>
        <v>0</v>
      </c>
      <c r="BL29" s="16">
        <f>MAX(0,(va!BM25-va!BL25))</f>
        <v>0</v>
      </c>
      <c r="BM29" s="16">
        <f>MAX(0,(va!BN25-va!BM25))</f>
        <v>0</v>
      </c>
      <c r="BN29" s="16">
        <f>MAX(0,(va!BO25-va!BN25))</f>
        <v>0</v>
      </c>
      <c r="BO29" s="16">
        <f>MAX(0,(va!BP25-va!BO25))</f>
        <v>0</v>
      </c>
      <c r="BP29" s="16">
        <f>MAX(0,(va!BQ25-va!BP25))</f>
        <v>0</v>
      </c>
      <c r="BQ29" s="16">
        <f>MAX(0,(va!BR25-va!BQ25))</f>
        <v>0</v>
      </c>
      <c r="BR29" s="16">
        <f>MAX(0,(va!BS25-va!BR25))</f>
        <v>0</v>
      </c>
      <c r="BS29" s="16">
        <f>MAX(0,(va!BT25-va!BS25))</f>
        <v>0</v>
      </c>
    </row>
    <row r="30" spans="1:71" x14ac:dyDescent="0.35">
      <c r="A30" s="1" t="s">
        <v>7</v>
      </c>
      <c r="B30" s="1">
        <v>20</v>
      </c>
      <c r="C30" s="10">
        <v>51011</v>
      </c>
      <c r="D30" s="16">
        <v>0</v>
      </c>
      <c r="E30" s="16">
        <f>MAX(0,(va!F26-va!E26))</f>
        <v>0</v>
      </c>
      <c r="F30" s="16">
        <f>MAX(0,(va!G26-va!F26))</f>
        <v>0</v>
      </c>
      <c r="G30" s="16">
        <f>MAX(0,(va!H26-va!G26))</f>
        <v>0</v>
      </c>
      <c r="H30" s="16">
        <f>MAX(0,(va!I26-va!H26))</f>
        <v>0</v>
      </c>
      <c r="I30" s="16">
        <f>MAX(0,(va!J26-va!I26))</f>
        <v>0</v>
      </c>
      <c r="J30" s="16">
        <f>MAX(0,(va!K26-va!J26))</f>
        <v>0</v>
      </c>
      <c r="K30" s="16">
        <f>MAX(0,(va!L26-va!K26))</f>
        <v>0</v>
      </c>
      <c r="L30" s="16">
        <f>MAX(0,(va!M26-va!L26))</f>
        <v>0</v>
      </c>
      <c r="M30" s="16">
        <f>MAX(0,(va!N26-va!M26))</f>
        <v>0</v>
      </c>
      <c r="N30" s="16">
        <f>MAX(0,(va!O26-va!N26))</f>
        <v>0</v>
      </c>
      <c r="O30" s="16">
        <f>MAX(0,(va!P26-va!O26))</f>
        <v>0</v>
      </c>
      <c r="P30" s="16">
        <f>MAX(0,(va!Q26-va!P26))</f>
        <v>1</v>
      </c>
      <c r="Q30" s="16">
        <f>MAX(0,(va!R26-va!Q26))</f>
        <v>2</v>
      </c>
      <c r="R30" s="16">
        <f>MAX(0,(va!S26-va!R26))</f>
        <v>0</v>
      </c>
      <c r="S30" s="16">
        <f>MAX(0,(va!T26-va!S26))</f>
        <v>1</v>
      </c>
      <c r="T30" s="16">
        <f>MAX(0,(va!U26-va!T26))</f>
        <v>1</v>
      </c>
      <c r="U30" s="16">
        <f>MAX(0,(va!V26-va!U26))</f>
        <v>2</v>
      </c>
      <c r="V30" s="16">
        <f>MAX(0,(va!W26-va!V26))</f>
        <v>0</v>
      </c>
      <c r="W30" s="16">
        <f>MAX(0,(va!X26-va!W26))</f>
        <v>0</v>
      </c>
      <c r="X30" s="16">
        <f>MAX(0,(va!Y26-va!X26))</f>
        <v>0</v>
      </c>
      <c r="Y30" s="16">
        <f>MAX(0,(va!Z26-va!Y26))</f>
        <v>0</v>
      </c>
      <c r="Z30" s="16">
        <f>MAX(0,(va!AA26-va!Z26))</f>
        <v>0</v>
      </c>
      <c r="AA30" s="16">
        <f>MAX(0,(va!AB26-va!AA26))</f>
        <v>0</v>
      </c>
      <c r="AB30" s="16">
        <f>MAX(0,(va!AC26-va!AB26))</f>
        <v>0</v>
      </c>
      <c r="AC30" s="16">
        <f>MAX(0,(va!AD26-va!AC26))</f>
        <v>0</v>
      </c>
      <c r="AD30" s="16">
        <f>MAX(0,(va!AE26-va!AD26))</f>
        <v>0</v>
      </c>
      <c r="AE30" s="16">
        <f>MAX(0,(va!AF26-va!AE26))</f>
        <v>0</v>
      </c>
      <c r="AF30" s="16">
        <f>MAX(0,(va!AG26-va!AF26))</f>
        <v>0</v>
      </c>
      <c r="AG30" s="16">
        <f>MAX(0,(va!AH26-va!AG26))</f>
        <v>0</v>
      </c>
      <c r="AH30" s="16">
        <f>MAX(0,(va!AI26-va!AH26))</f>
        <v>0</v>
      </c>
      <c r="AI30" s="16">
        <f>MAX(0,(va!AJ26-va!AI26))</f>
        <v>0</v>
      </c>
      <c r="AJ30" s="16">
        <f>MAX(0,(va!AK26-va!AJ26))</f>
        <v>0</v>
      </c>
      <c r="AK30" s="16">
        <f>MAX(0,(va!AL26-va!AK26))</f>
        <v>0</v>
      </c>
      <c r="AL30" s="16">
        <f>MAX(0,(va!AM26-va!AL26))</f>
        <v>0</v>
      </c>
      <c r="AM30" s="16">
        <f>MAX(0,(va!AN26-va!AM26))</f>
        <v>0</v>
      </c>
      <c r="AN30" s="16">
        <f>MAX(0,(va!AO26-va!AN26))</f>
        <v>0</v>
      </c>
      <c r="AO30" s="16">
        <f>MAX(0,(va!AP26-va!AO26))</f>
        <v>0</v>
      </c>
      <c r="AP30" s="16">
        <f>MAX(0,(va!AQ26-va!AP26))</f>
        <v>0</v>
      </c>
      <c r="AQ30" s="16">
        <f>MAX(0,(va!AR26-va!AQ26))</f>
        <v>0</v>
      </c>
      <c r="AR30" s="16">
        <f>MAX(0,(va!AS26-va!AR26))</f>
        <v>0</v>
      </c>
      <c r="AS30" s="16">
        <f>MAX(0,(va!AT26-va!AS26))</f>
        <v>0</v>
      </c>
      <c r="AT30" s="16">
        <f>MAX(0,(va!AU26-va!AT26))</f>
        <v>0</v>
      </c>
      <c r="AU30" s="16">
        <f>MAX(0,(va!AV26-va!AU26))</f>
        <v>0</v>
      </c>
      <c r="AV30" s="16">
        <f>MAX(0,(va!AW26-va!AV26))</f>
        <v>0</v>
      </c>
      <c r="AW30" s="16">
        <f>MAX(0,(va!AX26-va!AW26))</f>
        <v>0</v>
      </c>
      <c r="AX30" s="16">
        <f>MAX(0,(va!AY26-va!AX26))</f>
        <v>0</v>
      </c>
      <c r="AY30" s="16">
        <f>MAX(0,(va!AZ26-va!AY26))</f>
        <v>0</v>
      </c>
      <c r="AZ30" s="16">
        <f>MAX(0,(va!BA26-va!AZ26))</f>
        <v>0</v>
      </c>
      <c r="BA30" s="16">
        <f>MAX(0,(va!BB26-va!BA26))</f>
        <v>0</v>
      </c>
      <c r="BB30" s="16">
        <f>MAX(0,(va!BC26-va!BB26))</f>
        <v>0</v>
      </c>
      <c r="BC30" s="16">
        <f>MAX(0,(va!BD26-va!BC26))</f>
        <v>0</v>
      </c>
      <c r="BD30" s="16">
        <f>MAX(0,(va!BE26-va!BD26))</f>
        <v>0</v>
      </c>
      <c r="BE30" s="16">
        <f>MAX(0,(va!BF26-va!BE26))</f>
        <v>0</v>
      </c>
      <c r="BF30" s="16">
        <f>MAX(0,(va!BG26-va!BF26))</f>
        <v>0</v>
      </c>
      <c r="BG30" s="16">
        <f>MAX(0,(va!BH26-va!BG26))</f>
        <v>0</v>
      </c>
      <c r="BH30" s="16">
        <f>MAX(0,(va!BI26-va!BH26))</f>
        <v>0</v>
      </c>
      <c r="BI30" s="16">
        <f>MAX(0,(va!BJ26-va!BI26))</f>
        <v>0</v>
      </c>
      <c r="BJ30" s="16">
        <f>MAX(0,(va!BK26-va!BJ26))</f>
        <v>0</v>
      </c>
      <c r="BK30" s="16">
        <f>MAX(0,(va!BL26-va!BK26))</f>
        <v>0</v>
      </c>
      <c r="BL30" s="16">
        <f>MAX(0,(va!BM26-va!BL26))</f>
        <v>0</v>
      </c>
      <c r="BM30" s="16">
        <f>MAX(0,(va!BN26-va!BM26))</f>
        <v>0</v>
      </c>
      <c r="BN30" s="16">
        <f>MAX(0,(va!BO26-va!BN26))</f>
        <v>0</v>
      </c>
      <c r="BO30" s="16">
        <f>MAX(0,(va!BP26-va!BO26))</f>
        <v>0</v>
      </c>
      <c r="BP30" s="16">
        <f>MAX(0,(va!BQ26-va!BP26))</f>
        <v>0</v>
      </c>
      <c r="BQ30" s="16">
        <f>MAX(0,(va!BR26-va!BQ26))</f>
        <v>0</v>
      </c>
      <c r="BR30" s="16">
        <f>MAX(0,(va!BS26-va!BR26))</f>
        <v>0</v>
      </c>
      <c r="BS30" s="16">
        <f>MAX(0,(va!BT26-va!BS26))</f>
        <v>0</v>
      </c>
    </row>
    <row r="31" spans="1:71" x14ac:dyDescent="0.35">
      <c r="A31" s="1" t="s">
        <v>11</v>
      </c>
      <c r="B31" s="1">
        <v>21</v>
      </c>
      <c r="C31" s="10">
        <v>51019</v>
      </c>
      <c r="D31" s="16">
        <v>0</v>
      </c>
      <c r="E31" s="16">
        <f>MAX(0,(va!F27-va!E27))</f>
        <v>1</v>
      </c>
      <c r="F31" s="16">
        <f>MAX(0,(va!G27-va!F27))</f>
        <v>0</v>
      </c>
      <c r="G31" s="16">
        <f>MAX(0,(va!H27-va!G27))</f>
        <v>0</v>
      </c>
      <c r="H31" s="16">
        <f>MAX(0,(va!I27-va!H27))</f>
        <v>0</v>
      </c>
      <c r="I31" s="16">
        <f>MAX(0,(va!J27-va!I27))</f>
        <v>0</v>
      </c>
      <c r="J31" s="16">
        <f>MAX(0,(va!K27-va!J27))</f>
        <v>0</v>
      </c>
      <c r="K31" s="16">
        <f>MAX(0,(va!L27-va!K27))</f>
        <v>1</v>
      </c>
      <c r="L31" s="16">
        <f>MAX(0,(va!M27-va!L27))</f>
        <v>0</v>
      </c>
      <c r="M31" s="16">
        <f>MAX(0,(va!N27-va!M27))</f>
        <v>0</v>
      </c>
      <c r="N31" s="16">
        <f>MAX(0,(va!O27-va!N27))</f>
        <v>1</v>
      </c>
      <c r="O31" s="16">
        <f>MAX(0,(va!P27-va!O27))</f>
        <v>0</v>
      </c>
      <c r="P31" s="16">
        <f>MAX(0,(va!Q27-va!P27))</f>
        <v>1</v>
      </c>
      <c r="Q31" s="16">
        <f>MAX(0,(va!R27-va!Q27))</f>
        <v>3</v>
      </c>
      <c r="R31" s="16">
        <f>MAX(0,(va!S27-va!R27))</f>
        <v>4</v>
      </c>
      <c r="S31" s="16">
        <f>MAX(0,(va!T27-va!S27))</f>
        <v>0</v>
      </c>
      <c r="T31" s="16">
        <f>MAX(0,(va!U27-va!T27))</f>
        <v>3</v>
      </c>
      <c r="U31" s="16">
        <f>MAX(0,(va!V27-va!U27))</f>
        <v>0</v>
      </c>
      <c r="V31" s="16">
        <f>MAX(0,(va!W27-va!V27))</f>
        <v>0</v>
      </c>
      <c r="W31" s="16">
        <f>MAX(0,(va!X27-va!W27))</f>
        <v>1</v>
      </c>
      <c r="X31" s="16">
        <f>MAX(0,(va!Y27-va!X27))</f>
        <v>0</v>
      </c>
      <c r="Y31" s="16">
        <f>MAX(0,(va!Z27-va!Y27))</f>
        <v>0</v>
      </c>
      <c r="Z31" s="16">
        <f>MAX(0,(va!AA27-va!Z27))</f>
        <v>0</v>
      </c>
      <c r="AA31" s="16">
        <f>MAX(0,(va!AB27-va!AA27))</f>
        <v>1</v>
      </c>
      <c r="AB31" s="16">
        <f>MAX(0,(va!AC27-va!AB27))</f>
        <v>0</v>
      </c>
      <c r="AC31" s="16">
        <f>MAX(0,(va!AD27-va!AC27))</f>
        <v>1</v>
      </c>
      <c r="AD31" s="16">
        <f>MAX(0,(va!AE27-va!AD27))</f>
        <v>0</v>
      </c>
      <c r="AE31" s="16">
        <f>MAX(0,(va!AF27-va!AE27))</f>
        <v>0</v>
      </c>
      <c r="AF31" s="16">
        <f>MAX(0,(va!AG27-va!AF27))</f>
        <v>0</v>
      </c>
      <c r="AG31" s="16">
        <f>MAX(0,(va!AH27-va!AG27))</f>
        <v>0</v>
      </c>
      <c r="AH31" s="16">
        <f>MAX(0,(va!AI27-va!AH27))</f>
        <v>0</v>
      </c>
      <c r="AI31" s="16">
        <f>MAX(0,(va!AJ27-va!AI27))</f>
        <v>0</v>
      </c>
      <c r="AJ31" s="16">
        <f>MAX(0,(va!AK27-va!AJ27))</f>
        <v>0</v>
      </c>
      <c r="AK31" s="16">
        <f>MAX(0,(va!AL27-va!AK27))</f>
        <v>0</v>
      </c>
      <c r="AL31" s="16">
        <f>MAX(0,(va!AM27-va!AL27))</f>
        <v>0</v>
      </c>
      <c r="AM31" s="16">
        <f>MAX(0,(va!AN27-va!AM27))</f>
        <v>0</v>
      </c>
      <c r="AN31" s="16">
        <f>MAX(0,(va!AO27-va!AN27))</f>
        <v>0</v>
      </c>
      <c r="AO31" s="16">
        <f>MAX(0,(va!AP27-va!AO27))</f>
        <v>0</v>
      </c>
      <c r="AP31" s="16">
        <f>MAX(0,(va!AQ27-va!AP27))</f>
        <v>0</v>
      </c>
      <c r="AQ31" s="16">
        <f>MAX(0,(va!AR27-va!AQ27))</f>
        <v>0</v>
      </c>
      <c r="AR31" s="16">
        <f>MAX(0,(va!AS27-va!AR27))</f>
        <v>0</v>
      </c>
      <c r="AS31" s="16">
        <f>MAX(0,(va!AT27-va!AS27))</f>
        <v>0</v>
      </c>
      <c r="AT31" s="16">
        <f>MAX(0,(va!AU27-va!AT27))</f>
        <v>0</v>
      </c>
      <c r="AU31" s="16">
        <f>MAX(0,(va!AV27-va!AU27))</f>
        <v>0</v>
      </c>
      <c r="AV31" s="16">
        <f>MAX(0,(va!AW27-va!AV27))</f>
        <v>0</v>
      </c>
      <c r="AW31" s="16">
        <f>MAX(0,(va!AX27-va!AW27))</f>
        <v>0</v>
      </c>
      <c r="AX31" s="16">
        <f>MAX(0,(va!AY27-va!AX27))</f>
        <v>0</v>
      </c>
      <c r="AY31" s="16">
        <f>MAX(0,(va!AZ27-va!AY27))</f>
        <v>0</v>
      </c>
      <c r="AZ31" s="16">
        <f>MAX(0,(va!BA27-va!AZ27))</f>
        <v>0</v>
      </c>
      <c r="BA31" s="16">
        <f>MAX(0,(va!BB27-va!BA27))</f>
        <v>0</v>
      </c>
      <c r="BB31" s="16">
        <f>MAX(0,(va!BC27-va!BB27))</f>
        <v>0</v>
      </c>
      <c r="BC31" s="16">
        <f>MAX(0,(va!BD27-va!BC27))</f>
        <v>0</v>
      </c>
      <c r="BD31" s="16">
        <f>MAX(0,(va!BE27-va!BD27))</f>
        <v>0</v>
      </c>
      <c r="BE31" s="16">
        <f>MAX(0,(va!BF27-va!BE27))</f>
        <v>0</v>
      </c>
      <c r="BF31" s="16">
        <f>MAX(0,(va!BG27-va!BF27))</f>
        <v>0</v>
      </c>
      <c r="BG31" s="16">
        <f>MAX(0,(va!BH27-va!BG27))</f>
        <v>0</v>
      </c>
      <c r="BH31" s="16">
        <f>MAX(0,(va!BI27-va!BH27))</f>
        <v>0</v>
      </c>
      <c r="BI31" s="16">
        <f>MAX(0,(va!BJ27-va!BI27))</f>
        <v>0</v>
      </c>
      <c r="BJ31" s="16">
        <f>MAX(0,(va!BK27-va!BJ27))</f>
        <v>0</v>
      </c>
      <c r="BK31" s="16">
        <f>MAX(0,(va!BL27-va!BK27))</f>
        <v>0</v>
      </c>
      <c r="BL31" s="16">
        <f>MAX(0,(va!BM27-va!BL27))</f>
        <v>0</v>
      </c>
      <c r="BM31" s="16">
        <f>MAX(0,(va!BN27-va!BM27))</f>
        <v>0</v>
      </c>
      <c r="BN31" s="16">
        <f>MAX(0,(va!BO27-va!BN27))</f>
        <v>0</v>
      </c>
      <c r="BO31" s="16">
        <f>MAX(0,(va!BP27-va!BO27))</f>
        <v>0</v>
      </c>
      <c r="BP31" s="16">
        <f>MAX(0,(va!BQ27-va!BP27))</f>
        <v>0</v>
      </c>
      <c r="BQ31" s="16">
        <f>MAX(0,(va!BR27-va!BQ27))</f>
        <v>0</v>
      </c>
      <c r="BR31" s="16">
        <f>MAX(0,(va!BS27-va!BR27))</f>
        <v>0</v>
      </c>
      <c r="BS31" s="16">
        <f>MAX(0,(va!BT27-va!BS27))</f>
        <v>0</v>
      </c>
    </row>
    <row r="32" spans="1:71" x14ac:dyDescent="0.35">
      <c r="A32" s="1" t="s">
        <v>20</v>
      </c>
      <c r="B32" s="1">
        <v>22</v>
      </c>
      <c r="C32" s="10">
        <v>51031</v>
      </c>
      <c r="D32" s="16">
        <v>0</v>
      </c>
      <c r="E32" s="16">
        <f>MAX(0,(va!F28-va!E28))</f>
        <v>0</v>
      </c>
      <c r="F32" s="16">
        <f>MAX(0,(va!G28-va!F28))</f>
        <v>0</v>
      </c>
      <c r="G32" s="16">
        <f>MAX(0,(va!H28-va!G28))</f>
        <v>0</v>
      </c>
      <c r="H32" s="16">
        <f>MAX(0,(va!I28-va!H28))</f>
        <v>0</v>
      </c>
      <c r="I32" s="16">
        <f>MAX(0,(va!J28-va!I28))</f>
        <v>0</v>
      </c>
      <c r="J32" s="16">
        <f>MAX(0,(va!K28-va!J28))</f>
        <v>1</v>
      </c>
      <c r="K32" s="16">
        <f>MAX(0,(va!L28-va!K28))</f>
        <v>1</v>
      </c>
      <c r="L32" s="16">
        <f>MAX(0,(va!M28-va!L28))</f>
        <v>0</v>
      </c>
      <c r="M32" s="16">
        <f>MAX(0,(va!N28-va!M28))</f>
        <v>0</v>
      </c>
      <c r="N32" s="16">
        <f>MAX(0,(va!O28-va!N28))</f>
        <v>0</v>
      </c>
      <c r="O32" s="16">
        <f>MAX(0,(va!P28-va!O28))</f>
        <v>0</v>
      </c>
      <c r="P32" s="16">
        <f>MAX(0,(va!Q28-va!P28))</f>
        <v>0</v>
      </c>
      <c r="Q32" s="16">
        <f>MAX(0,(va!R28-va!Q28))</f>
        <v>1</v>
      </c>
      <c r="R32" s="16">
        <f>MAX(0,(va!S28-va!R28))</f>
        <v>1</v>
      </c>
      <c r="S32" s="16">
        <f>MAX(0,(va!T28-va!S28))</f>
        <v>0</v>
      </c>
      <c r="T32" s="16">
        <f>MAX(0,(va!U28-va!T28))</f>
        <v>3</v>
      </c>
      <c r="U32" s="16">
        <f>MAX(0,(va!V28-va!U28))</f>
        <v>2</v>
      </c>
      <c r="V32" s="16">
        <f>MAX(0,(va!W28-va!V28))</f>
        <v>0</v>
      </c>
      <c r="W32" s="16">
        <f>MAX(0,(va!X28-va!W28))</f>
        <v>1</v>
      </c>
      <c r="X32" s="16">
        <f>MAX(0,(va!Y28-va!X28))</f>
        <v>1</v>
      </c>
      <c r="Y32" s="16">
        <f>MAX(0,(va!Z28-va!Y28))</f>
        <v>0</v>
      </c>
      <c r="Z32" s="16">
        <f>MAX(0,(va!AA28-va!Z28))</f>
        <v>0</v>
      </c>
      <c r="AA32" s="16">
        <f>MAX(0,(va!AB28-va!AA28))</f>
        <v>0</v>
      </c>
      <c r="AB32" s="16">
        <f>MAX(0,(va!AC28-va!AB28))</f>
        <v>0</v>
      </c>
      <c r="AC32" s="16">
        <f>MAX(0,(va!AD28-va!AC28))</f>
        <v>0</v>
      </c>
      <c r="AD32" s="16">
        <f>MAX(0,(va!AE28-va!AD28))</f>
        <v>0</v>
      </c>
      <c r="AE32" s="16">
        <f>MAX(0,(va!AF28-va!AE28))</f>
        <v>0</v>
      </c>
      <c r="AF32" s="16">
        <f>MAX(0,(va!AG28-va!AF28))</f>
        <v>0</v>
      </c>
      <c r="AG32" s="16">
        <f>MAX(0,(va!AH28-va!AG28))</f>
        <v>0</v>
      </c>
      <c r="AH32" s="16">
        <f>MAX(0,(va!AI28-va!AH28))</f>
        <v>0</v>
      </c>
      <c r="AI32" s="16">
        <f>MAX(0,(va!AJ28-va!AI28))</f>
        <v>0</v>
      </c>
      <c r="AJ32" s="16">
        <f>MAX(0,(va!AK28-va!AJ28))</f>
        <v>0</v>
      </c>
      <c r="AK32" s="16">
        <f>MAX(0,(va!AL28-va!AK28))</f>
        <v>0</v>
      </c>
      <c r="AL32" s="16">
        <f>MAX(0,(va!AM28-va!AL28))</f>
        <v>0</v>
      </c>
      <c r="AM32" s="16">
        <f>MAX(0,(va!AN28-va!AM28))</f>
        <v>0</v>
      </c>
      <c r="AN32" s="16">
        <f>MAX(0,(va!AO28-va!AN28))</f>
        <v>0</v>
      </c>
      <c r="AO32" s="16">
        <f>MAX(0,(va!AP28-va!AO28))</f>
        <v>0</v>
      </c>
      <c r="AP32" s="16">
        <f>MAX(0,(va!AQ28-va!AP28))</f>
        <v>0</v>
      </c>
      <c r="AQ32" s="16">
        <f>MAX(0,(va!AR28-va!AQ28))</f>
        <v>0</v>
      </c>
      <c r="AR32" s="16">
        <f>MAX(0,(va!AS28-va!AR28))</f>
        <v>0</v>
      </c>
      <c r="AS32" s="16">
        <f>MAX(0,(va!AT28-va!AS28))</f>
        <v>0</v>
      </c>
      <c r="AT32" s="16">
        <f>MAX(0,(va!AU28-va!AT28))</f>
        <v>0</v>
      </c>
      <c r="AU32" s="16">
        <f>MAX(0,(va!AV28-va!AU28))</f>
        <v>0</v>
      </c>
      <c r="AV32" s="16">
        <f>MAX(0,(va!AW28-va!AV28))</f>
        <v>0</v>
      </c>
      <c r="AW32" s="16">
        <f>MAX(0,(va!AX28-va!AW28))</f>
        <v>0</v>
      </c>
      <c r="AX32" s="16">
        <f>MAX(0,(va!AY28-va!AX28))</f>
        <v>0</v>
      </c>
      <c r="AY32" s="16">
        <f>MAX(0,(va!AZ28-va!AY28))</f>
        <v>0</v>
      </c>
      <c r="AZ32" s="16">
        <f>MAX(0,(va!BA28-va!AZ28))</f>
        <v>0</v>
      </c>
      <c r="BA32" s="16">
        <f>MAX(0,(va!BB28-va!BA28))</f>
        <v>0</v>
      </c>
      <c r="BB32" s="16">
        <f>MAX(0,(va!BC28-va!BB28))</f>
        <v>0</v>
      </c>
      <c r="BC32" s="16">
        <f>MAX(0,(va!BD28-va!BC28))</f>
        <v>0</v>
      </c>
      <c r="BD32" s="16">
        <f>MAX(0,(va!BE28-va!BD28))</f>
        <v>0</v>
      </c>
      <c r="BE32" s="16">
        <f>MAX(0,(va!BF28-va!BE28))</f>
        <v>0</v>
      </c>
      <c r="BF32" s="16">
        <f>MAX(0,(va!BG28-va!BF28))</f>
        <v>0</v>
      </c>
      <c r="BG32" s="16">
        <f>MAX(0,(va!BH28-va!BG28))</f>
        <v>0</v>
      </c>
      <c r="BH32" s="16">
        <f>MAX(0,(va!BI28-va!BH28))</f>
        <v>0</v>
      </c>
      <c r="BI32" s="16">
        <f>MAX(0,(va!BJ28-va!BI28))</f>
        <v>0</v>
      </c>
      <c r="BJ32" s="16">
        <f>MAX(0,(va!BK28-va!BJ28))</f>
        <v>0</v>
      </c>
      <c r="BK32" s="16">
        <f>MAX(0,(va!BL28-va!BK28))</f>
        <v>0</v>
      </c>
      <c r="BL32" s="16">
        <f>MAX(0,(va!BM28-va!BL28))</f>
        <v>0</v>
      </c>
      <c r="BM32" s="16">
        <f>MAX(0,(va!BN28-va!BM28))</f>
        <v>0</v>
      </c>
      <c r="BN32" s="16">
        <f>MAX(0,(va!BO28-va!BN28))</f>
        <v>0</v>
      </c>
      <c r="BO32" s="16">
        <f>MAX(0,(va!BP28-va!BO28))</f>
        <v>0</v>
      </c>
      <c r="BP32" s="16">
        <f>MAX(0,(va!BQ28-va!BP28))</f>
        <v>0</v>
      </c>
      <c r="BQ32" s="16">
        <f>MAX(0,(va!BR28-va!BQ28))</f>
        <v>0</v>
      </c>
      <c r="BR32" s="16">
        <f>MAX(0,(va!BS28-va!BR28))</f>
        <v>0</v>
      </c>
      <c r="BS32" s="16">
        <f>MAX(0,(va!BT28-va!BS28))</f>
        <v>0</v>
      </c>
    </row>
    <row r="33" spans="1:71" x14ac:dyDescent="0.35">
      <c r="A33" s="1" t="s">
        <v>84</v>
      </c>
      <c r="B33" s="1">
        <v>23</v>
      </c>
      <c r="C33" s="10">
        <v>51680</v>
      </c>
      <c r="D33" s="16">
        <v>0</v>
      </c>
      <c r="E33" s="16">
        <f>MAX(0,(va!F29-va!E29))</f>
        <v>1</v>
      </c>
      <c r="F33" s="16">
        <f>MAX(0,(va!G29-va!F29))</f>
        <v>1</v>
      </c>
      <c r="G33" s="16">
        <f>MAX(0,(va!H29-va!G29))</f>
        <v>0</v>
      </c>
      <c r="H33" s="16">
        <f>MAX(0,(va!I29-va!H29))</f>
        <v>1</v>
      </c>
      <c r="I33" s="16">
        <f>MAX(0,(va!J29-va!I29))</f>
        <v>1</v>
      </c>
      <c r="J33" s="16">
        <f>MAX(0,(va!K29-va!J29))</f>
        <v>1</v>
      </c>
      <c r="K33" s="16">
        <f>MAX(0,(va!L29-va!K29))</f>
        <v>2</v>
      </c>
      <c r="L33" s="16">
        <f>MAX(0,(va!M29-va!L29))</f>
        <v>2</v>
      </c>
      <c r="M33" s="16">
        <f>MAX(0,(va!N29-va!M29))</f>
        <v>0</v>
      </c>
      <c r="N33" s="16">
        <f>MAX(0,(va!O29-va!N29))</f>
        <v>1</v>
      </c>
      <c r="O33" s="16">
        <f>MAX(0,(va!P29-va!O29))</f>
        <v>0</v>
      </c>
      <c r="P33" s="16">
        <f>MAX(0,(va!Q29-va!P29))</f>
        <v>1</v>
      </c>
      <c r="Q33" s="16">
        <f>MAX(0,(va!R29-va!Q29))</f>
        <v>9</v>
      </c>
      <c r="R33" s="16">
        <f>MAX(0,(va!S29-va!R29))</f>
        <v>0</v>
      </c>
      <c r="S33" s="16">
        <f>MAX(0,(va!T29-va!S29))</f>
        <v>1</v>
      </c>
      <c r="T33" s="16">
        <f>MAX(0,(va!U29-va!T29))</f>
        <v>6</v>
      </c>
      <c r="U33" s="16">
        <f>MAX(0,(va!V29-va!U29))</f>
        <v>4</v>
      </c>
      <c r="V33" s="16">
        <f>MAX(0,(va!W29-va!V29))</f>
        <v>0</v>
      </c>
      <c r="W33" s="16">
        <f>MAX(0,(va!X29-va!W29))</f>
        <v>2</v>
      </c>
      <c r="X33" s="16">
        <f>MAX(0,(va!Y29-va!X29))</f>
        <v>0</v>
      </c>
      <c r="Y33" s="16">
        <f>MAX(0,(va!Z29-va!Y29))</f>
        <v>1</v>
      </c>
      <c r="Z33" s="16">
        <f>MAX(0,(va!AA29-va!Z29))</f>
        <v>0</v>
      </c>
      <c r="AA33" s="16">
        <f>MAX(0,(va!AB29-va!AA29))</f>
        <v>4</v>
      </c>
      <c r="AB33" s="16">
        <f>MAX(0,(va!AC29-va!AB29))</f>
        <v>0</v>
      </c>
      <c r="AC33" s="16">
        <f>MAX(0,(va!AD29-va!AC29))</f>
        <v>0</v>
      </c>
      <c r="AD33" s="16">
        <f>MAX(0,(va!AE29-va!AD29))</f>
        <v>0</v>
      </c>
      <c r="AE33" s="16">
        <f>MAX(0,(va!AF29-va!AE29))</f>
        <v>0</v>
      </c>
      <c r="AF33" s="16">
        <f>MAX(0,(va!AG29-va!AF29))</f>
        <v>0</v>
      </c>
      <c r="AG33" s="16">
        <f>MAX(0,(va!AH29-va!AG29))</f>
        <v>0</v>
      </c>
      <c r="AH33" s="16">
        <f>MAX(0,(va!AI29-va!AH29))</f>
        <v>0</v>
      </c>
      <c r="AI33" s="16">
        <f>MAX(0,(va!AJ29-va!AI29))</f>
        <v>0</v>
      </c>
      <c r="AJ33" s="16">
        <f>MAX(0,(va!AK29-va!AJ29))</f>
        <v>0</v>
      </c>
      <c r="AK33" s="16">
        <f>MAX(0,(va!AL29-va!AK29))</f>
        <v>0</v>
      </c>
      <c r="AL33" s="16">
        <f>MAX(0,(va!AM29-va!AL29))</f>
        <v>0</v>
      </c>
      <c r="AM33" s="16">
        <f>MAX(0,(va!AN29-va!AM29))</f>
        <v>0</v>
      </c>
      <c r="AN33" s="16">
        <f>MAX(0,(va!AO29-va!AN29))</f>
        <v>0</v>
      </c>
      <c r="AO33" s="16">
        <f>MAX(0,(va!AP29-va!AO29))</f>
        <v>0</v>
      </c>
      <c r="AP33" s="16">
        <f>MAX(0,(va!AQ29-va!AP29))</f>
        <v>0</v>
      </c>
      <c r="AQ33" s="16">
        <f>MAX(0,(va!AR29-va!AQ29))</f>
        <v>0</v>
      </c>
      <c r="AR33" s="16">
        <f>MAX(0,(va!AS29-va!AR29))</f>
        <v>0</v>
      </c>
      <c r="AS33" s="16">
        <f>MAX(0,(va!AT29-va!AS29))</f>
        <v>0</v>
      </c>
      <c r="AT33" s="16">
        <f>MAX(0,(va!AU29-va!AT29))</f>
        <v>0</v>
      </c>
      <c r="AU33" s="16">
        <f>MAX(0,(va!AV29-va!AU29))</f>
        <v>0</v>
      </c>
      <c r="AV33" s="16">
        <f>MAX(0,(va!AW29-va!AV29))</f>
        <v>0</v>
      </c>
      <c r="AW33" s="16">
        <f>MAX(0,(va!AX29-va!AW29))</f>
        <v>0</v>
      </c>
      <c r="AX33" s="16">
        <f>MAX(0,(va!AY29-va!AX29))</f>
        <v>0</v>
      </c>
      <c r="AY33" s="16">
        <f>MAX(0,(va!AZ29-va!AY29))</f>
        <v>0</v>
      </c>
      <c r="AZ33" s="16">
        <f>MAX(0,(va!BA29-va!AZ29))</f>
        <v>0</v>
      </c>
      <c r="BA33" s="16">
        <f>MAX(0,(va!BB29-va!BA29))</f>
        <v>0</v>
      </c>
      <c r="BB33" s="16">
        <f>MAX(0,(va!BC29-va!BB29))</f>
        <v>0</v>
      </c>
      <c r="BC33" s="16">
        <f>MAX(0,(va!BD29-va!BC29))</f>
        <v>0</v>
      </c>
      <c r="BD33" s="16">
        <f>MAX(0,(va!BE29-va!BD29))</f>
        <v>0</v>
      </c>
      <c r="BE33" s="16">
        <f>MAX(0,(va!BF29-va!BE29))</f>
        <v>0</v>
      </c>
      <c r="BF33" s="16">
        <f>MAX(0,(va!BG29-va!BF29))</f>
        <v>0</v>
      </c>
      <c r="BG33" s="16">
        <f>MAX(0,(va!BH29-va!BG29))</f>
        <v>0</v>
      </c>
      <c r="BH33" s="16">
        <f>MAX(0,(va!BI29-va!BH29))</f>
        <v>0</v>
      </c>
      <c r="BI33" s="16">
        <f>MAX(0,(va!BJ29-va!BI29))</f>
        <v>0</v>
      </c>
      <c r="BJ33" s="16">
        <f>MAX(0,(va!BK29-va!BJ29))</f>
        <v>0</v>
      </c>
      <c r="BK33" s="16">
        <f>MAX(0,(va!BL29-va!BK29))</f>
        <v>0</v>
      </c>
      <c r="BL33" s="16">
        <f>MAX(0,(va!BM29-va!BL29))</f>
        <v>0</v>
      </c>
      <c r="BM33" s="16">
        <f>MAX(0,(va!BN29-va!BM29))</f>
        <v>0</v>
      </c>
      <c r="BN33" s="16">
        <f>MAX(0,(va!BO29-va!BN29))</f>
        <v>0</v>
      </c>
      <c r="BO33" s="16">
        <f>MAX(0,(va!BP29-va!BO29))</f>
        <v>0</v>
      </c>
      <c r="BP33" s="16">
        <f>MAX(0,(va!BQ29-va!BP29))</f>
        <v>0</v>
      </c>
      <c r="BQ33" s="16">
        <f>MAX(0,(va!BR29-va!BQ29))</f>
        <v>0</v>
      </c>
      <c r="BR33" s="16">
        <f>MAX(0,(va!BS29-va!BR29))</f>
        <v>0</v>
      </c>
      <c r="BS33" s="16">
        <f>MAX(0,(va!BT29-va!BS29))</f>
        <v>0</v>
      </c>
    </row>
    <row r="34" spans="1:71" x14ac:dyDescent="0.35">
      <c r="A34" s="1" t="s">
        <v>78</v>
      </c>
      <c r="B34" s="1">
        <v>24</v>
      </c>
      <c r="C34" s="10">
        <v>51550</v>
      </c>
      <c r="D34" s="16">
        <v>0</v>
      </c>
      <c r="E34" s="16">
        <f>MAX(0,(va!F30-va!E30))</f>
        <v>3</v>
      </c>
      <c r="F34" s="16">
        <f>MAX(0,(va!G30-va!F30))</f>
        <v>1</v>
      </c>
      <c r="G34" s="16">
        <f>MAX(0,(va!H30-va!G30))</f>
        <v>2</v>
      </c>
      <c r="H34" s="16">
        <f>MAX(0,(va!I30-va!H30))</f>
        <v>8</v>
      </c>
      <c r="I34" s="16">
        <f>MAX(0,(va!J30-va!I30))</f>
        <v>3</v>
      </c>
      <c r="J34" s="16">
        <f>MAX(0,(va!K30-va!J30))</f>
        <v>5</v>
      </c>
      <c r="K34" s="16">
        <f>MAX(0,(va!L30-va!K30))</f>
        <v>8</v>
      </c>
      <c r="L34" s="16">
        <f>MAX(0,(va!M30-va!L30))</f>
        <v>8</v>
      </c>
      <c r="M34" s="16">
        <f>MAX(0,(va!N30-va!M30))</f>
        <v>11</v>
      </c>
      <c r="N34" s="16">
        <f>MAX(0,(va!O30-va!N30))</f>
        <v>15</v>
      </c>
      <c r="O34" s="16">
        <f>MAX(0,(va!P30-va!O30))</f>
        <v>7</v>
      </c>
      <c r="P34" s="16">
        <f>MAX(0,(va!Q30-va!P30))</f>
        <v>5</v>
      </c>
      <c r="Q34" s="16">
        <f>MAX(0,(va!R30-va!Q30))</f>
        <v>3</v>
      </c>
      <c r="R34" s="16">
        <f>MAX(0,(va!S30-va!R30))</f>
        <v>19</v>
      </c>
      <c r="S34" s="16">
        <f>MAX(0,(va!T30-va!S30))</f>
        <v>2</v>
      </c>
      <c r="T34" s="16">
        <f>MAX(0,(va!U30-va!T30))</f>
        <v>8</v>
      </c>
      <c r="U34" s="16">
        <f>MAX(0,(va!V30-va!U30))</f>
        <v>6</v>
      </c>
      <c r="V34" s="16">
        <f>MAX(0,(va!W30-va!V30))</f>
        <v>6</v>
      </c>
      <c r="W34" s="16">
        <f>MAX(0,(va!X30-va!W30))</f>
        <v>5</v>
      </c>
      <c r="X34" s="16">
        <f>MAX(0,(va!Y30-va!X30))</f>
        <v>10</v>
      </c>
      <c r="Y34" s="16">
        <f>MAX(0,(va!Z30-va!Y30))</f>
        <v>4</v>
      </c>
      <c r="Z34" s="16">
        <f>MAX(0,(va!AA30-va!Z30))</f>
        <v>3</v>
      </c>
      <c r="AA34" s="16">
        <f>MAX(0,(va!AB30-va!AA30))</f>
        <v>4</v>
      </c>
      <c r="AB34" s="16">
        <f>MAX(0,(va!AC30-va!AB30))</f>
        <v>7</v>
      </c>
      <c r="AC34" s="16">
        <f>MAX(0,(va!AD30-va!AC30))</f>
        <v>8</v>
      </c>
      <c r="AD34" s="16">
        <f>MAX(0,(va!AE30-va!AD30))</f>
        <v>0</v>
      </c>
      <c r="AE34" s="16">
        <f>MAX(0,(va!AF30-va!AE30))</f>
        <v>0</v>
      </c>
      <c r="AF34" s="16">
        <f>MAX(0,(va!AG30-va!AF30))</f>
        <v>0</v>
      </c>
      <c r="AG34" s="16">
        <f>MAX(0,(va!AH30-va!AG30))</f>
        <v>0</v>
      </c>
      <c r="AH34" s="16">
        <f>MAX(0,(va!AI30-va!AH30))</f>
        <v>0</v>
      </c>
      <c r="AI34" s="16">
        <f>MAX(0,(va!AJ30-va!AI30))</f>
        <v>0</v>
      </c>
      <c r="AJ34" s="16">
        <f>MAX(0,(va!AK30-va!AJ30))</f>
        <v>0</v>
      </c>
      <c r="AK34" s="16">
        <f>MAX(0,(va!AL30-va!AK30))</f>
        <v>0</v>
      </c>
      <c r="AL34" s="16">
        <f>MAX(0,(va!AM30-va!AL30))</f>
        <v>0</v>
      </c>
      <c r="AM34" s="16">
        <f>MAX(0,(va!AN30-va!AM30))</f>
        <v>0</v>
      </c>
      <c r="AN34" s="16">
        <f>MAX(0,(va!AO30-va!AN30))</f>
        <v>0</v>
      </c>
      <c r="AO34" s="16">
        <f>MAX(0,(va!AP30-va!AO30))</f>
        <v>0</v>
      </c>
      <c r="AP34" s="16">
        <f>MAX(0,(va!AQ30-va!AP30))</f>
        <v>0</v>
      </c>
      <c r="AQ34" s="16">
        <f>MAX(0,(va!AR30-va!AQ30))</f>
        <v>0</v>
      </c>
      <c r="AR34" s="16">
        <f>MAX(0,(va!AS30-va!AR30))</f>
        <v>0</v>
      </c>
      <c r="AS34" s="16">
        <f>MAX(0,(va!AT30-va!AS30))</f>
        <v>0</v>
      </c>
      <c r="AT34" s="16">
        <f>MAX(0,(va!AU30-va!AT30))</f>
        <v>0</v>
      </c>
      <c r="AU34" s="16">
        <f>MAX(0,(va!AV30-va!AU30))</f>
        <v>0</v>
      </c>
      <c r="AV34" s="16">
        <f>MAX(0,(va!AW30-va!AV30))</f>
        <v>0</v>
      </c>
      <c r="AW34" s="16">
        <f>MAX(0,(va!AX30-va!AW30))</f>
        <v>0</v>
      </c>
      <c r="AX34" s="16">
        <f>MAX(0,(va!AY30-va!AX30))</f>
        <v>0</v>
      </c>
      <c r="AY34" s="16">
        <f>MAX(0,(va!AZ30-va!AY30))</f>
        <v>0</v>
      </c>
      <c r="AZ34" s="16">
        <f>MAX(0,(va!BA30-va!AZ30))</f>
        <v>0</v>
      </c>
      <c r="BA34" s="16">
        <f>MAX(0,(va!BB30-va!BA30))</f>
        <v>0</v>
      </c>
      <c r="BB34" s="16">
        <f>MAX(0,(va!BC30-va!BB30))</f>
        <v>0</v>
      </c>
      <c r="BC34" s="16">
        <f>MAX(0,(va!BD30-va!BC30))</f>
        <v>0</v>
      </c>
      <c r="BD34" s="16">
        <f>MAX(0,(va!BE30-va!BD30))</f>
        <v>0</v>
      </c>
      <c r="BE34" s="16">
        <f>MAX(0,(va!BF30-va!BE30))</f>
        <v>0</v>
      </c>
      <c r="BF34" s="16">
        <f>MAX(0,(va!BG30-va!BF30))</f>
        <v>0</v>
      </c>
      <c r="BG34" s="16">
        <f>MAX(0,(va!BH30-va!BG30))</f>
        <v>0</v>
      </c>
      <c r="BH34" s="16">
        <f>MAX(0,(va!BI30-va!BH30))</f>
        <v>0</v>
      </c>
      <c r="BI34" s="16">
        <f>MAX(0,(va!BJ30-va!BI30))</f>
        <v>0</v>
      </c>
      <c r="BJ34" s="16">
        <f>MAX(0,(va!BK30-va!BJ30))</f>
        <v>0</v>
      </c>
      <c r="BK34" s="16">
        <f>MAX(0,(va!BL30-va!BK30))</f>
        <v>0</v>
      </c>
      <c r="BL34" s="16">
        <f>MAX(0,(va!BM30-va!BL30))</f>
        <v>0</v>
      </c>
      <c r="BM34" s="16">
        <f>MAX(0,(va!BN30-va!BM30))</f>
        <v>0</v>
      </c>
      <c r="BN34" s="16">
        <f>MAX(0,(va!BO30-va!BN30))</f>
        <v>0</v>
      </c>
      <c r="BO34" s="16">
        <f>MAX(0,(va!BP30-va!BO30))</f>
        <v>0</v>
      </c>
      <c r="BP34" s="16">
        <f>MAX(0,(va!BQ30-va!BP30))</f>
        <v>0</v>
      </c>
      <c r="BQ34" s="16">
        <f>MAX(0,(va!BR30-va!BQ30))</f>
        <v>0</v>
      </c>
      <c r="BR34" s="16">
        <f>MAX(0,(va!BS30-va!BR30))</f>
        <v>0</v>
      </c>
      <c r="BS34" s="16">
        <f>MAX(0,(va!BT30-va!BS30))</f>
        <v>0</v>
      </c>
    </row>
    <row r="35" spans="1:71" x14ac:dyDescent="0.35">
      <c r="A35" s="1" t="s">
        <v>62</v>
      </c>
      <c r="B35" s="1">
        <v>25</v>
      </c>
      <c r="C35" s="10">
        <v>51041</v>
      </c>
      <c r="D35" s="16">
        <v>0</v>
      </c>
      <c r="E35" s="16">
        <f>MAX(0,(va!F31-va!E31))</f>
        <v>2</v>
      </c>
      <c r="F35" s="16">
        <f>MAX(0,(va!G31-va!F31))</f>
        <v>0</v>
      </c>
      <c r="G35" s="16">
        <f>MAX(0,(va!H31-va!G31))</f>
        <v>0</v>
      </c>
      <c r="H35" s="16">
        <f>MAX(0,(va!I31-va!H31))</f>
        <v>1</v>
      </c>
      <c r="I35" s="16">
        <f>MAX(0,(va!J31-va!I31))</f>
        <v>8</v>
      </c>
      <c r="J35" s="16">
        <f>MAX(0,(va!K31-va!J31))</f>
        <v>22</v>
      </c>
      <c r="K35" s="16">
        <f>MAX(0,(va!L31-va!K31))</f>
        <v>16</v>
      </c>
      <c r="L35" s="16">
        <f>MAX(0,(va!M31-va!L31))</f>
        <v>14</v>
      </c>
      <c r="M35" s="16">
        <f>MAX(0,(va!N31-va!M31))</f>
        <v>16</v>
      </c>
      <c r="N35" s="16">
        <f>MAX(0,(va!O31-va!N31))</f>
        <v>17</v>
      </c>
      <c r="O35" s="16">
        <f>MAX(0,(va!P31-va!O31))</f>
        <v>2</v>
      </c>
      <c r="P35" s="16">
        <f>MAX(0,(va!Q31-va!P31))</f>
        <v>0</v>
      </c>
      <c r="Q35" s="16">
        <f>MAX(0,(va!R31-va!Q31))</f>
        <v>20</v>
      </c>
      <c r="R35" s="16">
        <f>MAX(0,(va!S31-va!R31))</f>
        <v>17</v>
      </c>
      <c r="S35" s="16">
        <f>MAX(0,(va!T31-va!S31))</f>
        <v>13</v>
      </c>
      <c r="T35" s="16">
        <f>MAX(0,(va!U31-va!T31))</f>
        <v>21</v>
      </c>
      <c r="U35" s="16">
        <f>MAX(0,(va!V31-va!U31))</f>
        <v>24</v>
      </c>
      <c r="V35" s="16">
        <f>MAX(0,(va!W31-va!V31))</f>
        <v>6</v>
      </c>
      <c r="W35" s="16">
        <f>MAX(0,(va!X31-va!W31))</f>
        <v>2</v>
      </c>
      <c r="X35" s="16">
        <f>MAX(0,(va!Y31-va!X31))</f>
        <v>30</v>
      </c>
      <c r="Y35" s="16">
        <f>MAX(0,(va!Z31-va!Y31))</f>
        <v>13</v>
      </c>
      <c r="Z35" s="16">
        <f>MAX(0,(va!AA31-va!Z31))</f>
        <v>13</v>
      </c>
      <c r="AA35" s="16">
        <f>MAX(0,(va!AB31-va!AA31))</f>
        <v>24</v>
      </c>
      <c r="AB35" s="16">
        <f>MAX(0,(va!AC31-va!AB31))</f>
        <v>19</v>
      </c>
      <c r="AC35" s="16">
        <f>MAX(0,(va!AD31-va!AC31))</f>
        <v>1</v>
      </c>
      <c r="AD35" s="16">
        <f>MAX(0,(va!AE31-va!AD31))</f>
        <v>0</v>
      </c>
      <c r="AE35" s="16">
        <f>MAX(0,(va!AF31-va!AE31))</f>
        <v>0</v>
      </c>
      <c r="AF35" s="16">
        <f>MAX(0,(va!AG31-va!AF31))</f>
        <v>0</v>
      </c>
      <c r="AG35" s="16">
        <f>MAX(0,(va!AH31-va!AG31))</f>
        <v>0</v>
      </c>
      <c r="AH35" s="16">
        <f>MAX(0,(va!AI31-va!AH31))</f>
        <v>0</v>
      </c>
      <c r="AI35" s="16">
        <f>MAX(0,(va!AJ31-va!AI31))</f>
        <v>0</v>
      </c>
      <c r="AJ35" s="16">
        <f>MAX(0,(va!AK31-va!AJ31))</f>
        <v>0</v>
      </c>
      <c r="AK35" s="16">
        <f>MAX(0,(va!AL31-va!AK31))</f>
        <v>0</v>
      </c>
      <c r="AL35" s="16">
        <f>MAX(0,(va!AM31-va!AL31))</f>
        <v>0</v>
      </c>
      <c r="AM35" s="16">
        <f>MAX(0,(va!AN31-va!AM31))</f>
        <v>0</v>
      </c>
      <c r="AN35" s="16">
        <f>MAX(0,(va!AO31-va!AN31))</f>
        <v>0</v>
      </c>
      <c r="AO35" s="16">
        <f>MAX(0,(va!AP31-va!AO31))</f>
        <v>0</v>
      </c>
      <c r="AP35" s="16">
        <f>MAX(0,(va!AQ31-va!AP31))</f>
        <v>0</v>
      </c>
      <c r="AQ35" s="16">
        <f>MAX(0,(va!AR31-va!AQ31))</f>
        <v>0</v>
      </c>
      <c r="AR35" s="16">
        <f>MAX(0,(va!AS31-va!AR31))</f>
        <v>0</v>
      </c>
      <c r="AS35" s="16">
        <f>MAX(0,(va!AT31-va!AS31))</f>
        <v>0</v>
      </c>
      <c r="AT35" s="16">
        <f>MAX(0,(va!AU31-va!AT31))</f>
        <v>0</v>
      </c>
      <c r="AU35" s="16">
        <f>MAX(0,(va!AV31-va!AU31))</f>
        <v>0</v>
      </c>
      <c r="AV35" s="16">
        <f>MAX(0,(va!AW31-va!AV31))</f>
        <v>0</v>
      </c>
      <c r="AW35" s="16">
        <f>MAX(0,(va!AX31-va!AW31))</f>
        <v>0</v>
      </c>
      <c r="AX35" s="16">
        <f>MAX(0,(va!AY31-va!AX31))</f>
        <v>0</v>
      </c>
      <c r="AY35" s="16">
        <f>MAX(0,(va!AZ31-va!AY31))</f>
        <v>0</v>
      </c>
      <c r="AZ35" s="16">
        <f>MAX(0,(va!BA31-va!AZ31))</f>
        <v>0</v>
      </c>
      <c r="BA35" s="16">
        <f>MAX(0,(va!BB31-va!BA31))</f>
        <v>0</v>
      </c>
      <c r="BB35" s="16">
        <f>MAX(0,(va!BC31-va!BB31))</f>
        <v>0</v>
      </c>
      <c r="BC35" s="16">
        <f>MAX(0,(va!BD31-va!BC31))</f>
        <v>0</v>
      </c>
      <c r="BD35" s="16">
        <f>MAX(0,(va!BE31-va!BD31))</f>
        <v>0</v>
      </c>
      <c r="BE35" s="16">
        <f>MAX(0,(va!BF31-va!BE31))</f>
        <v>0</v>
      </c>
      <c r="BF35" s="16">
        <f>MAX(0,(va!BG31-va!BF31))</f>
        <v>0</v>
      </c>
      <c r="BG35" s="16">
        <f>MAX(0,(va!BH31-va!BG31))</f>
        <v>0</v>
      </c>
      <c r="BH35" s="16">
        <f>MAX(0,(va!BI31-va!BH31))</f>
        <v>0</v>
      </c>
      <c r="BI35" s="16">
        <f>MAX(0,(va!BJ31-va!BI31))</f>
        <v>0</v>
      </c>
      <c r="BJ35" s="16">
        <f>MAX(0,(va!BK31-va!BJ31))</f>
        <v>0</v>
      </c>
      <c r="BK35" s="16">
        <f>MAX(0,(va!BL31-va!BK31))</f>
        <v>0</v>
      </c>
      <c r="BL35" s="16">
        <f>MAX(0,(va!BM31-va!BL31))</f>
        <v>0</v>
      </c>
      <c r="BM35" s="16">
        <f>MAX(0,(va!BN31-va!BM31))</f>
        <v>0</v>
      </c>
      <c r="BN35" s="16">
        <f>MAX(0,(va!BO31-va!BN31))</f>
        <v>0</v>
      </c>
      <c r="BO35" s="16">
        <f>MAX(0,(va!BP31-va!BO31))</f>
        <v>0</v>
      </c>
      <c r="BP35" s="16">
        <f>MAX(0,(va!BQ31-va!BP31))</f>
        <v>0</v>
      </c>
      <c r="BQ35" s="16">
        <f>MAX(0,(va!BR31-va!BQ31))</f>
        <v>0</v>
      </c>
      <c r="BR35" s="16">
        <f>MAX(0,(va!BS31-va!BR31))</f>
        <v>0</v>
      </c>
      <c r="BS35" s="16">
        <f>MAX(0,(va!BT31-va!BS31))</f>
        <v>0</v>
      </c>
    </row>
    <row r="36" spans="1:71" x14ac:dyDescent="0.35">
      <c r="A36" s="1" t="s">
        <v>61</v>
      </c>
      <c r="B36" s="1">
        <v>26</v>
      </c>
      <c r="C36" s="10">
        <v>51145</v>
      </c>
      <c r="D36" s="16">
        <v>0</v>
      </c>
      <c r="E36" s="16">
        <f>MAX(0,(va!F32-va!E32))</f>
        <v>0</v>
      </c>
      <c r="F36" s="16">
        <f>MAX(0,(va!G32-va!F32))</f>
        <v>0</v>
      </c>
      <c r="G36" s="16">
        <f>MAX(0,(va!H32-va!G32))</f>
        <v>1</v>
      </c>
      <c r="H36" s="16">
        <f>MAX(0,(va!I32-va!H32))</f>
        <v>0</v>
      </c>
      <c r="I36" s="16">
        <f>MAX(0,(va!J32-va!I32))</f>
        <v>2</v>
      </c>
      <c r="J36" s="16">
        <f>MAX(0,(va!K32-va!J32))</f>
        <v>1</v>
      </c>
      <c r="K36" s="16">
        <f>MAX(0,(va!L32-va!K32))</f>
        <v>0</v>
      </c>
      <c r="L36" s="16">
        <f>MAX(0,(va!M32-va!L32))</f>
        <v>0</v>
      </c>
      <c r="M36" s="16">
        <f>MAX(0,(va!N32-va!M32))</f>
        <v>1</v>
      </c>
      <c r="N36" s="16">
        <f>MAX(0,(va!O32-va!N32))</f>
        <v>0</v>
      </c>
      <c r="O36" s="16">
        <f>MAX(0,(va!P32-va!O32))</f>
        <v>0</v>
      </c>
      <c r="P36" s="16">
        <f>MAX(0,(va!Q32-va!P32))</f>
        <v>0</v>
      </c>
      <c r="Q36" s="16">
        <f>MAX(0,(va!R32-va!Q32))</f>
        <v>0</v>
      </c>
      <c r="R36" s="16">
        <f>MAX(0,(va!S32-va!R32))</f>
        <v>0</v>
      </c>
      <c r="S36" s="16">
        <f>MAX(0,(va!T32-va!S32))</f>
        <v>0</v>
      </c>
      <c r="T36" s="16">
        <f>MAX(0,(va!U32-va!T32))</f>
        <v>0</v>
      </c>
      <c r="U36" s="16">
        <f>MAX(0,(va!V32-va!U32))</f>
        <v>1</v>
      </c>
      <c r="V36" s="16">
        <f>MAX(0,(va!W32-va!V32))</f>
        <v>0</v>
      </c>
      <c r="W36" s="16">
        <f>MAX(0,(va!X32-va!W32))</f>
        <v>0</v>
      </c>
      <c r="X36" s="16">
        <f>MAX(0,(va!Y32-va!X32))</f>
        <v>0</v>
      </c>
      <c r="Y36" s="16">
        <f>MAX(0,(va!Z32-va!Y32))</f>
        <v>0</v>
      </c>
      <c r="Z36" s="16">
        <f>MAX(0,(va!AA32-va!Z32))</f>
        <v>0</v>
      </c>
      <c r="AA36" s="16">
        <f>MAX(0,(va!AB32-va!AA32))</f>
        <v>2</v>
      </c>
      <c r="AB36" s="16">
        <f>MAX(0,(va!AC32-va!AB32))</f>
        <v>2</v>
      </c>
      <c r="AC36" s="16">
        <f>MAX(0,(va!AD32-va!AC32))</f>
        <v>0</v>
      </c>
      <c r="AD36" s="16">
        <f>MAX(0,(va!AE32-va!AD32))</f>
        <v>0</v>
      </c>
      <c r="AE36" s="16">
        <f>MAX(0,(va!AF32-va!AE32))</f>
        <v>0</v>
      </c>
      <c r="AF36" s="16">
        <f>MAX(0,(va!AG32-va!AF32))</f>
        <v>0</v>
      </c>
      <c r="AG36" s="16">
        <f>MAX(0,(va!AH32-va!AG32))</f>
        <v>0</v>
      </c>
      <c r="AH36" s="16">
        <f>MAX(0,(va!AI32-va!AH32))</f>
        <v>0</v>
      </c>
      <c r="AI36" s="16">
        <f>MAX(0,(va!AJ32-va!AI32))</f>
        <v>0</v>
      </c>
      <c r="AJ36" s="16">
        <f>MAX(0,(va!AK32-va!AJ32))</f>
        <v>0</v>
      </c>
      <c r="AK36" s="16">
        <f>MAX(0,(va!AL32-va!AK32))</f>
        <v>0</v>
      </c>
      <c r="AL36" s="16">
        <f>MAX(0,(va!AM32-va!AL32))</f>
        <v>0</v>
      </c>
      <c r="AM36" s="16">
        <f>MAX(0,(va!AN32-va!AM32))</f>
        <v>0</v>
      </c>
      <c r="AN36" s="16">
        <f>MAX(0,(va!AO32-va!AN32))</f>
        <v>0</v>
      </c>
      <c r="AO36" s="16">
        <f>MAX(0,(va!AP32-va!AO32))</f>
        <v>0</v>
      </c>
      <c r="AP36" s="16">
        <f>MAX(0,(va!AQ32-va!AP32))</f>
        <v>0</v>
      </c>
      <c r="AQ36" s="16">
        <f>MAX(0,(va!AR32-va!AQ32))</f>
        <v>0</v>
      </c>
      <c r="AR36" s="16">
        <f>MAX(0,(va!AS32-va!AR32))</f>
        <v>0</v>
      </c>
      <c r="AS36" s="16">
        <f>MAX(0,(va!AT32-va!AS32))</f>
        <v>0</v>
      </c>
      <c r="AT36" s="16">
        <f>MAX(0,(va!AU32-va!AT32))</f>
        <v>0</v>
      </c>
      <c r="AU36" s="16">
        <f>MAX(0,(va!AV32-va!AU32))</f>
        <v>0</v>
      </c>
      <c r="AV36" s="16">
        <f>MAX(0,(va!AW32-va!AV32))</f>
        <v>0</v>
      </c>
      <c r="AW36" s="16">
        <f>MAX(0,(va!AX32-va!AW32))</f>
        <v>0</v>
      </c>
      <c r="AX36" s="16">
        <f>MAX(0,(va!AY32-va!AX32))</f>
        <v>0</v>
      </c>
      <c r="AY36" s="16">
        <f>MAX(0,(va!AZ32-va!AY32))</f>
        <v>0</v>
      </c>
      <c r="AZ36" s="16">
        <f>MAX(0,(va!BA32-va!AZ32))</f>
        <v>0</v>
      </c>
      <c r="BA36" s="16">
        <f>MAX(0,(va!BB32-va!BA32))</f>
        <v>0</v>
      </c>
      <c r="BB36" s="16">
        <f>MAX(0,(va!BC32-va!BB32))</f>
        <v>0</v>
      </c>
      <c r="BC36" s="16">
        <f>MAX(0,(va!BD32-va!BC32))</f>
        <v>0</v>
      </c>
      <c r="BD36" s="16">
        <f>MAX(0,(va!BE32-va!BD32))</f>
        <v>0</v>
      </c>
      <c r="BE36" s="16">
        <f>MAX(0,(va!BF32-va!BE32))</f>
        <v>0</v>
      </c>
      <c r="BF36" s="16">
        <f>MAX(0,(va!BG32-va!BF32))</f>
        <v>0</v>
      </c>
      <c r="BG36" s="16">
        <f>MAX(0,(va!BH32-va!BG32))</f>
        <v>0</v>
      </c>
      <c r="BH36" s="16">
        <f>MAX(0,(va!BI32-va!BH32))</f>
        <v>0</v>
      </c>
      <c r="BI36" s="16">
        <f>MAX(0,(va!BJ32-va!BI32))</f>
        <v>0</v>
      </c>
      <c r="BJ36" s="16">
        <f>MAX(0,(va!BK32-va!BJ32))</f>
        <v>0</v>
      </c>
      <c r="BK36" s="16">
        <f>MAX(0,(va!BL32-va!BK32))</f>
        <v>0</v>
      </c>
      <c r="BL36" s="16">
        <f>MAX(0,(va!BM32-va!BL32))</f>
        <v>0</v>
      </c>
      <c r="BM36" s="16">
        <f>MAX(0,(va!BN32-va!BM32))</f>
        <v>0</v>
      </c>
      <c r="BN36" s="16">
        <f>MAX(0,(va!BO32-va!BN32))</f>
        <v>0</v>
      </c>
      <c r="BO36" s="16">
        <f>MAX(0,(va!BP32-va!BO32))</f>
        <v>0</v>
      </c>
      <c r="BP36" s="16">
        <f>MAX(0,(va!BQ32-va!BP32))</f>
        <v>0</v>
      </c>
      <c r="BQ36" s="16">
        <f>MAX(0,(va!BR32-va!BQ32))</f>
        <v>0</v>
      </c>
      <c r="BR36" s="16">
        <f>MAX(0,(va!BS32-va!BR32))</f>
        <v>0</v>
      </c>
      <c r="BS36" s="16">
        <f>MAX(0,(va!BT32-va!BS32))</f>
        <v>0</v>
      </c>
    </row>
    <row r="37" spans="1:71" x14ac:dyDescent="0.35">
      <c r="A37" s="1" t="s">
        <v>135</v>
      </c>
      <c r="B37" s="1">
        <v>27</v>
      </c>
      <c r="C37" s="10">
        <v>51570</v>
      </c>
      <c r="D37" s="16">
        <v>0</v>
      </c>
      <c r="E37" s="16">
        <f>MAX(0,(va!F33-va!E33))</f>
        <v>0</v>
      </c>
      <c r="F37" s="16">
        <f>MAX(0,(va!G33-va!F33))</f>
        <v>0</v>
      </c>
      <c r="G37" s="16">
        <f>MAX(0,(va!H33-va!G33))</f>
        <v>0</v>
      </c>
      <c r="H37" s="16">
        <f>MAX(0,(va!I33-va!H33))</f>
        <v>0</v>
      </c>
      <c r="I37" s="16">
        <f>MAX(0,(va!J33-va!I33))</f>
        <v>0</v>
      </c>
      <c r="J37" s="16">
        <f>MAX(0,(va!K33-va!J33))</f>
        <v>0</v>
      </c>
      <c r="K37" s="16">
        <f>MAX(0,(va!L33-va!K33))</f>
        <v>0</v>
      </c>
      <c r="L37" s="16">
        <f>MAX(0,(va!M33-va!L33))</f>
        <v>0</v>
      </c>
      <c r="M37" s="16">
        <f>MAX(0,(va!N33-va!M33))</f>
        <v>0</v>
      </c>
      <c r="N37" s="16">
        <f>MAX(0,(va!O33-va!N33))</f>
        <v>0</v>
      </c>
      <c r="O37" s="16">
        <f>MAX(0,(va!P33-va!O33))</f>
        <v>0</v>
      </c>
      <c r="P37" s="16">
        <f>MAX(0,(va!Q33-va!P33))</f>
        <v>0</v>
      </c>
      <c r="Q37" s="16">
        <f>MAX(0,(va!R33-va!Q33))</f>
        <v>0</v>
      </c>
      <c r="R37" s="16">
        <f>MAX(0,(va!S33-va!R33))</f>
        <v>1</v>
      </c>
      <c r="S37" s="16">
        <f>MAX(0,(va!T33-va!S33))</f>
        <v>1</v>
      </c>
      <c r="T37" s="16">
        <f>MAX(0,(va!U33-va!T33))</f>
        <v>2</v>
      </c>
      <c r="U37" s="16">
        <f>MAX(0,(va!V33-va!U33))</f>
        <v>2</v>
      </c>
      <c r="V37" s="16">
        <f>MAX(0,(va!W33-va!V33))</f>
        <v>0</v>
      </c>
      <c r="W37" s="16">
        <f>MAX(0,(va!X33-va!W33))</f>
        <v>4</v>
      </c>
      <c r="X37" s="16">
        <f>MAX(0,(va!Y33-va!X33))</f>
        <v>6</v>
      </c>
      <c r="Y37" s="16">
        <f>MAX(0,(va!Z33-va!Y33))</f>
        <v>1</v>
      </c>
      <c r="Z37" s="16">
        <f>MAX(0,(va!AA33-va!Z33))</f>
        <v>1</v>
      </c>
      <c r="AA37" s="16">
        <f>MAX(0,(va!AB33-va!AA33))</f>
        <v>1</v>
      </c>
      <c r="AB37" s="16">
        <f>MAX(0,(va!AC33-va!AB33))</f>
        <v>4</v>
      </c>
      <c r="AC37" s="16">
        <f>MAX(0,(va!AD33-va!AC33))</f>
        <v>0</v>
      </c>
      <c r="AD37" s="16">
        <f>MAX(0,(va!AE33-va!AD33))</f>
        <v>0</v>
      </c>
      <c r="AE37" s="16">
        <f>MAX(0,(va!AF33-va!AE33))</f>
        <v>0</v>
      </c>
      <c r="AF37" s="16">
        <f>MAX(0,(va!AG33-va!AF33))</f>
        <v>0</v>
      </c>
      <c r="AG37" s="16">
        <f>MAX(0,(va!AH33-va!AG33))</f>
        <v>0</v>
      </c>
      <c r="AH37" s="16">
        <f>MAX(0,(va!AI33-va!AH33))</f>
        <v>0</v>
      </c>
      <c r="AI37" s="16">
        <f>MAX(0,(va!AJ33-va!AI33))</f>
        <v>0</v>
      </c>
      <c r="AJ37" s="16">
        <f>MAX(0,(va!AK33-va!AJ33))</f>
        <v>0</v>
      </c>
      <c r="AK37" s="16">
        <f>MAX(0,(va!AL33-va!AK33))</f>
        <v>0</v>
      </c>
      <c r="AL37" s="16">
        <f>MAX(0,(va!AM33-va!AL33))</f>
        <v>0</v>
      </c>
      <c r="AM37" s="16">
        <f>MAX(0,(va!AN33-va!AM33))</f>
        <v>0</v>
      </c>
      <c r="AN37" s="16">
        <f>MAX(0,(va!AO33-va!AN33))</f>
        <v>0</v>
      </c>
      <c r="AO37" s="16">
        <f>MAX(0,(va!AP33-va!AO33))</f>
        <v>0</v>
      </c>
      <c r="AP37" s="16">
        <f>MAX(0,(va!AQ33-va!AP33))</f>
        <v>0</v>
      </c>
      <c r="AQ37" s="16">
        <f>MAX(0,(va!AR33-va!AQ33))</f>
        <v>0</v>
      </c>
      <c r="AR37" s="16">
        <f>MAX(0,(va!AS33-va!AR33))</f>
        <v>0</v>
      </c>
      <c r="AS37" s="16">
        <f>MAX(0,(va!AT33-va!AS33))</f>
        <v>0</v>
      </c>
      <c r="AT37" s="16">
        <f>MAX(0,(va!AU33-va!AT33))</f>
        <v>0</v>
      </c>
      <c r="AU37" s="16">
        <f>MAX(0,(va!AV33-va!AU33))</f>
        <v>0</v>
      </c>
      <c r="AV37" s="16">
        <f>MAX(0,(va!AW33-va!AV33))</f>
        <v>0</v>
      </c>
      <c r="AW37" s="16">
        <f>MAX(0,(va!AX33-va!AW33))</f>
        <v>0</v>
      </c>
      <c r="AX37" s="16">
        <f>MAX(0,(va!AY33-va!AX33))</f>
        <v>0</v>
      </c>
      <c r="AY37" s="16">
        <f>MAX(0,(va!AZ33-va!AY33))</f>
        <v>0</v>
      </c>
      <c r="AZ37" s="16">
        <f>MAX(0,(va!BA33-va!AZ33))</f>
        <v>0</v>
      </c>
      <c r="BA37" s="16">
        <f>MAX(0,(va!BB33-va!BA33))</f>
        <v>0</v>
      </c>
      <c r="BB37" s="16">
        <f>MAX(0,(va!BC33-va!BB33))</f>
        <v>0</v>
      </c>
      <c r="BC37" s="16">
        <f>MAX(0,(va!BD33-va!BC33))</f>
        <v>0</v>
      </c>
      <c r="BD37" s="16">
        <f>MAX(0,(va!BE33-va!BD33))</f>
        <v>0</v>
      </c>
      <c r="BE37" s="16">
        <f>MAX(0,(va!BF33-va!BE33))</f>
        <v>0</v>
      </c>
      <c r="BF37" s="16">
        <f>MAX(0,(va!BG33-va!BF33))</f>
        <v>0</v>
      </c>
      <c r="BG37" s="16">
        <f>MAX(0,(va!BH33-va!BG33))</f>
        <v>0</v>
      </c>
      <c r="BH37" s="16">
        <f>MAX(0,(va!BI33-va!BH33))</f>
        <v>0</v>
      </c>
      <c r="BI37" s="16">
        <f>MAX(0,(va!BJ33-va!BI33))</f>
        <v>0</v>
      </c>
      <c r="BJ37" s="16">
        <f>MAX(0,(va!BK33-va!BJ33))</f>
        <v>0</v>
      </c>
      <c r="BK37" s="16">
        <f>MAX(0,(va!BL33-va!BK33))</f>
        <v>0</v>
      </c>
      <c r="BL37" s="16">
        <f>MAX(0,(va!BM33-va!BL33))</f>
        <v>0</v>
      </c>
      <c r="BM37" s="16">
        <f>MAX(0,(va!BN33-va!BM33))</f>
        <v>0</v>
      </c>
      <c r="BN37" s="16">
        <f>MAX(0,(va!BO33-va!BN33))</f>
        <v>0</v>
      </c>
      <c r="BO37" s="16">
        <f>MAX(0,(va!BP33-va!BO33))</f>
        <v>0</v>
      </c>
      <c r="BP37" s="16">
        <f>MAX(0,(va!BQ33-va!BP33))</f>
        <v>0</v>
      </c>
      <c r="BQ37" s="16">
        <f>MAX(0,(va!BR33-va!BQ33))</f>
        <v>0</v>
      </c>
      <c r="BR37" s="16">
        <f>MAX(0,(va!BS33-va!BR33))</f>
        <v>0</v>
      </c>
      <c r="BS37" s="16">
        <f>MAX(0,(va!BT33-va!BS33))</f>
        <v>0</v>
      </c>
    </row>
    <row r="38" spans="1:71" x14ac:dyDescent="0.35">
      <c r="A38" s="1" t="s">
        <v>24</v>
      </c>
      <c r="B38" s="1">
        <v>28</v>
      </c>
      <c r="C38" s="10">
        <v>51036</v>
      </c>
      <c r="D38" s="16">
        <v>0</v>
      </c>
      <c r="E38" s="16">
        <f>MAX(0,(va!F34-va!E34))</f>
        <v>0</v>
      </c>
      <c r="F38" s="16">
        <f>MAX(0,(va!G34-va!F34))</f>
        <v>0</v>
      </c>
      <c r="G38" s="16">
        <f>MAX(0,(va!H34-va!G34))</f>
        <v>0</v>
      </c>
      <c r="H38" s="16">
        <f>MAX(0,(va!I34-va!H34))</f>
        <v>0</v>
      </c>
      <c r="I38" s="16">
        <f>MAX(0,(va!J34-va!I34))</f>
        <v>0</v>
      </c>
      <c r="J38" s="16">
        <f>MAX(0,(va!K34-va!J34))</f>
        <v>0</v>
      </c>
      <c r="K38" s="16">
        <f>MAX(0,(va!L34-va!K34))</f>
        <v>1</v>
      </c>
      <c r="L38" s="16">
        <f>MAX(0,(va!M34-va!L34))</f>
        <v>2</v>
      </c>
      <c r="M38" s="16">
        <f>MAX(0,(va!N34-va!M34))</f>
        <v>0</v>
      </c>
      <c r="N38" s="16">
        <f>MAX(0,(va!O34-va!N34))</f>
        <v>0</v>
      </c>
      <c r="O38" s="16">
        <f>MAX(0,(va!P34-va!O34))</f>
        <v>0</v>
      </c>
      <c r="P38" s="16">
        <f>MAX(0,(va!Q34-va!P34))</f>
        <v>0</v>
      </c>
      <c r="Q38" s="16">
        <f>MAX(0,(va!R34-va!Q34))</f>
        <v>0</v>
      </c>
      <c r="R38" s="16">
        <f>MAX(0,(va!S34-va!R34))</f>
        <v>1</v>
      </c>
      <c r="S38" s="16">
        <f>MAX(0,(va!T34-va!S34))</f>
        <v>0</v>
      </c>
      <c r="T38" s="16">
        <f>MAX(0,(va!U34-va!T34))</f>
        <v>2</v>
      </c>
      <c r="U38" s="16">
        <f>MAX(0,(va!V34-va!U34))</f>
        <v>1</v>
      </c>
      <c r="V38" s="16">
        <f>MAX(0,(va!W34-va!V34))</f>
        <v>1</v>
      </c>
      <c r="W38" s="16">
        <f>MAX(0,(va!X34-va!W34))</f>
        <v>0</v>
      </c>
      <c r="X38" s="16">
        <f>MAX(0,(va!Y34-va!X34))</f>
        <v>0</v>
      </c>
      <c r="Y38" s="16">
        <f>MAX(0,(va!Z34-va!Y34))</f>
        <v>0</v>
      </c>
      <c r="Z38" s="16">
        <f>MAX(0,(va!AA34-va!Z34))</f>
        <v>0</v>
      </c>
      <c r="AA38" s="16">
        <f>MAX(0,(va!AB34-va!AA34))</f>
        <v>1</v>
      </c>
      <c r="AB38" s="16">
        <f>MAX(0,(va!AC34-va!AB34))</f>
        <v>1</v>
      </c>
      <c r="AC38" s="16">
        <f>MAX(0,(va!AD34-va!AC34))</f>
        <v>0</v>
      </c>
      <c r="AD38" s="16">
        <f>MAX(0,(va!AE34-va!AD34))</f>
        <v>0</v>
      </c>
      <c r="AE38" s="16">
        <f>MAX(0,(va!AF34-va!AE34))</f>
        <v>0</v>
      </c>
      <c r="AF38" s="16">
        <f>MAX(0,(va!AG34-va!AF34))</f>
        <v>0</v>
      </c>
      <c r="AG38" s="16">
        <f>MAX(0,(va!AH34-va!AG34))</f>
        <v>0</v>
      </c>
      <c r="AH38" s="16">
        <f>MAX(0,(va!AI34-va!AH34))</f>
        <v>0</v>
      </c>
      <c r="AI38" s="16">
        <f>MAX(0,(va!AJ34-va!AI34))</f>
        <v>0</v>
      </c>
      <c r="AJ38" s="16">
        <f>MAX(0,(va!AK34-va!AJ34))</f>
        <v>0</v>
      </c>
      <c r="AK38" s="16">
        <f>MAX(0,(va!AL34-va!AK34))</f>
        <v>0</v>
      </c>
      <c r="AL38" s="16">
        <f>MAX(0,(va!AM34-va!AL34))</f>
        <v>0</v>
      </c>
      <c r="AM38" s="16">
        <f>MAX(0,(va!AN34-va!AM34))</f>
        <v>0</v>
      </c>
      <c r="AN38" s="16">
        <f>MAX(0,(va!AO34-va!AN34))</f>
        <v>0</v>
      </c>
      <c r="AO38" s="16">
        <f>MAX(0,(va!AP34-va!AO34))</f>
        <v>0</v>
      </c>
      <c r="AP38" s="16">
        <f>MAX(0,(va!AQ34-va!AP34))</f>
        <v>0</v>
      </c>
      <c r="AQ38" s="16">
        <f>MAX(0,(va!AR34-va!AQ34))</f>
        <v>0</v>
      </c>
      <c r="AR38" s="16">
        <f>MAX(0,(va!AS34-va!AR34))</f>
        <v>0</v>
      </c>
      <c r="AS38" s="16">
        <f>MAX(0,(va!AT34-va!AS34))</f>
        <v>0</v>
      </c>
      <c r="AT38" s="16">
        <f>MAX(0,(va!AU34-va!AT34))</f>
        <v>0</v>
      </c>
      <c r="AU38" s="16">
        <f>MAX(0,(va!AV34-va!AU34))</f>
        <v>0</v>
      </c>
      <c r="AV38" s="16">
        <f>MAX(0,(va!AW34-va!AV34))</f>
        <v>0</v>
      </c>
      <c r="AW38" s="16">
        <f>MAX(0,(va!AX34-va!AW34))</f>
        <v>0</v>
      </c>
      <c r="AX38" s="16">
        <f>MAX(0,(va!AY34-va!AX34))</f>
        <v>0</v>
      </c>
      <c r="AY38" s="16">
        <f>MAX(0,(va!AZ34-va!AY34))</f>
        <v>0</v>
      </c>
      <c r="AZ38" s="16">
        <f>MAX(0,(va!BA34-va!AZ34))</f>
        <v>0</v>
      </c>
      <c r="BA38" s="16">
        <f>MAX(0,(va!BB34-va!BA34))</f>
        <v>0</v>
      </c>
      <c r="BB38" s="16">
        <f>MAX(0,(va!BC34-va!BB34))</f>
        <v>0</v>
      </c>
      <c r="BC38" s="16">
        <f>MAX(0,(va!BD34-va!BC34))</f>
        <v>0</v>
      </c>
      <c r="BD38" s="16">
        <f>MAX(0,(va!BE34-va!BD34))</f>
        <v>0</v>
      </c>
      <c r="BE38" s="16">
        <f>MAX(0,(va!BF34-va!BE34))</f>
        <v>0</v>
      </c>
      <c r="BF38" s="16">
        <f>MAX(0,(va!BG34-va!BF34))</f>
        <v>0</v>
      </c>
      <c r="BG38" s="16">
        <f>MAX(0,(va!BH34-va!BG34))</f>
        <v>0</v>
      </c>
      <c r="BH38" s="16">
        <f>MAX(0,(va!BI34-va!BH34))</f>
        <v>0</v>
      </c>
      <c r="BI38" s="16">
        <f>MAX(0,(va!BJ34-va!BI34))</f>
        <v>0</v>
      </c>
      <c r="BJ38" s="16">
        <f>MAX(0,(va!BK34-va!BJ34))</f>
        <v>0</v>
      </c>
      <c r="BK38" s="16">
        <f>MAX(0,(va!BL34-va!BK34))</f>
        <v>0</v>
      </c>
      <c r="BL38" s="16">
        <f>MAX(0,(va!BM34-va!BL34))</f>
        <v>0</v>
      </c>
      <c r="BM38" s="16">
        <f>MAX(0,(va!BN34-va!BM34))</f>
        <v>0</v>
      </c>
      <c r="BN38" s="16">
        <f>MAX(0,(va!BO34-va!BN34))</f>
        <v>0</v>
      </c>
      <c r="BO38" s="16">
        <f>MAX(0,(va!BP34-va!BO34))</f>
        <v>0</v>
      </c>
      <c r="BP38" s="16">
        <f>MAX(0,(va!BQ34-va!BP34))</f>
        <v>0</v>
      </c>
      <c r="BQ38" s="16">
        <f>MAX(0,(va!BR34-va!BQ34))</f>
        <v>0</v>
      </c>
      <c r="BR38" s="16">
        <f>MAX(0,(va!BS34-va!BR34))</f>
        <v>0</v>
      </c>
      <c r="BS38" s="16">
        <f>MAX(0,(va!BT34-va!BS34))</f>
        <v>0</v>
      </c>
    </row>
    <row r="39" spans="1:71" x14ac:dyDescent="0.35">
      <c r="A39" s="1" t="s">
        <v>107</v>
      </c>
      <c r="B39" s="1">
        <v>29</v>
      </c>
      <c r="C39" s="10">
        <v>51075</v>
      </c>
      <c r="D39" s="16">
        <v>0</v>
      </c>
      <c r="E39" s="16">
        <f>MAX(0,(va!F35-va!E35))</f>
        <v>0</v>
      </c>
      <c r="F39" s="16">
        <f>MAX(0,(va!G35-va!F35))</f>
        <v>0</v>
      </c>
      <c r="G39" s="16">
        <f>MAX(0,(va!H35-va!G35))</f>
        <v>2</v>
      </c>
      <c r="H39" s="16">
        <f>MAX(0,(va!I35-va!H35))</f>
        <v>1</v>
      </c>
      <c r="I39" s="16">
        <f>MAX(0,(va!J35-va!I35))</f>
        <v>0</v>
      </c>
      <c r="J39" s="16">
        <f>MAX(0,(va!K35-va!J35))</f>
        <v>1</v>
      </c>
      <c r="K39" s="16">
        <f>MAX(0,(va!L35-va!K35))</f>
        <v>0</v>
      </c>
      <c r="L39" s="16">
        <f>MAX(0,(va!M35-va!L35))</f>
        <v>2</v>
      </c>
      <c r="M39" s="16">
        <f>MAX(0,(va!N35-va!M35))</f>
        <v>0</v>
      </c>
      <c r="N39" s="16">
        <f>MAX(0,(va!O35-va!N35))</f>
        <v>2</v>
      </c>
      <c r="O39" s="16">
        <f>MAX(0,(va!P35-va!O35))</f>
        <v>5</v>
      </c>
      <c r="P39" s="16">
        <f>MAX(0,(va!Q35-va!P35))</f>
        <v>2</v>
      </c>
      <c r="Q39" s="16">
        <f>MAX(0,(va!R35-va!Q35))</f>
        <v>5</v>
      </c>
      <c r="R39" s="16">
        <f>MAX(0,(va!S35-va!R35))</f>
        <v>2</v>
      </c>
      <c r="S39" s="16">
        <f>MAX(0,(va!T35-va!S35))</f>
        <v>0</v>
      </c>
      <c r="T39" s="16">
        <f>MAX(0,(va!U35-va!T35))</f>
        <v>2</v>
      </c>
      <c r="U39" s="16">
        <f>MAX(0,(va!V35-va!U35))</f>
        <v>0</v>
      </c>
      <c r="V39" s="16">
        <f>MAX(0,(va!W35-va!V35))</f>
        <v>6</v>
      </c>
      <c r="W39" s="16">
        <f>MAX(0,(va!X35-va!W35))</f>
        <v>6</v>
      </c>
      <c r="X39" s="16">
        <f>MAX(0,(va!Y35-va!X35))</f>
        <v>1</v>
      </c>
      <c r="Y39" s="16">
        <f>MAX(0,(va!Z35-va!Y35))</f>
        <v>1</v>
      </c>
      <c r="Z39" s="16">
        <f>MAX(0,(va!AA35-va!Z35))</f>
        <v>1</v>
      </c>
      <c r="AA39" s="16">
        <f>MAX(0,(va!AB35-va!AA35))</f>
        <v>11</v>
      </c>
      <c r="AB39" s="16">
        <f>MAX(0,(va!AC35-va!AB35))</f>
        <v>3</v>
      </c>
      <c r="AC39" s="16">
        <f>MAX(0,(va!AD35-va!AC35))</f>
        <v>0</v>
      </c>
      <c r="AD39" s="16">
        <f>MAX(0,(va!AE35-va!AD35))</f>
        <v>0</v>
      </c>
      <c r="AE39" s="16">
        <f>MAX(0,(va!AF35-va!AE35))</f>
        <v>0</v>
      </c>
      <c r="AF39" s="16">
        <f>MAX(0,(va!AG35-va!AF35))</f>
        <v>0</v>
      </c>
      <c r="AG39" s="16">
        <f>MAX(0,(va!AH35-va!AG35))</f>
        <v>0</v>
      </c>
      <c r="AH39" s="16">
        <f>MAX(0,(va!AI35-va!AH35))</f>
        <v>0</v>
      </c>
      <c r="AI39" s="16">
        <f>MAX(0,(va!AJ35-va!AI35))</f>
        <v>0</v>
      </c>
      <c r="AJ39" s="16">
        <f>MAX(0,(va!AK35-va!AJ35))</f>
        <v>0</v>
      </c>
      <c r="AK39" s="16">
        <f>MAX(0,(va!AL35-va!AK35))</f>
        <v>0</v>
      </c>
      <c r="AL39" s="16">
        <f>MAX(0,(va!AM35-va!AL35))</f>
        <v>0</v>
      </c>
      <c r="AM39" s="16">
        <f>MAX(0,(va!AN35-va!AM35))</f>
        <v>0</v>
      </c>
      <c r="AN39" s="16">
        <f>MAX(0,(va!AO35-va!AN35))</f>
        <v>0</v>
      </c>
      <c r="AO39" s="16">
        <f>MAX(0,(va!AP35-va!AO35))</f>
        <v>0</v>
      </c>
      <c r="AP39" s="16">
        <f>MAX(0,(va!AQ35-va!AP35))</f>
        <v>0</v>
      </c>
      <c r="AQ39" s="16">
        <f>MAX(0,(va!AR35-va!AQ35))</f>
        <v>0</v>
      </c>
      <c r="AR39" s="16">
        <f>MAX(0,(va!AS35-va!AR35))</f>
        <v>0</v>
      </c>
      <c r="AS39" s="16">
        <f>MAX(0,(va!AT35-va!AS35))</f>
        <v>0</v>
      </c>
      <c r="AT39" s="16">
        <f>MAX(0,(va!AU35-va!AT35))</f>
        <v>0</v>
      </c>
      <c r="AU39" s="16">
        <f>MAX(0,(va!AV35-va!AU35))</f>
        <v>0</v>
      </c>
      <c r="AV39" s="16">
        <f>MAX(0,(va!AW35-va!AV35))</f>
        <v>0</v>
      </c>
      <c r="AW39" s="16">
        <f>MAX(0,(va!AX35-va!AW35))</f>
        <v>0</v>
      </c>
      <c r="AX39" s="16">
        <f>MAX(0,(va!AY35-va!AX35))</f>
        <v>0</v>
      </c>
      <c r="AY39" s="16">
        <f>MAX(0,(va!AZ35-va!AY35))</f>
        <v>0</v>
      </c>
      <c r="AZ39" s="16">
        <f>MAX(0,(va!BA35-va!AZ35))</f>
        <v>0</v>
      </c>
      <c r="BA39" s="16">
        <f>MAX(0,(va!BB35-va!BA35))</f>
        <v>0</v>
      </c>
      <c r="BB39" s="16">
        <f>MAX(0,(va!BC35-va!BB35))</f>
        <v>0</v>
      </c>
      <c r="BC39" s="16">
        <f>MAX(0,(va!BD35-va!BC35))</f>
        <v>0</v>
      </c>
      <c r="BD39" s="16">
        <f>MAX(0,(va!BE35-va!BD35))</f>
        <v>0</v>
      </c>
      <c r="BE39" s="16">
        <f>MAX(0,(va!BF35-va!BE35))</f>
        <v>0</v>
      </c>
      <c r="BF39" s="16">
        <f>MAX(0,(va!BG35-va!BF35))</f>
        <v>0</v>
      </c>
      <c r="BG39" s="16">
        <f>MAX(0,(va!BH35-va!BG35))</f>
        <v>0</v>
      </c>
      <c r="BH39" s="16">
        <f>MAX(0,(va!BI35-va!BH35))</f>
        <v>0</v>
      </c>
      <c r="BI39" s="16">
        <f>MAX(0,(va!BJ35-va!BI35))</f>
        <v>0</v>
      </c>
      <c r="BJ39" s="16">
        <f>MAX(0,(va!BK35-va!BJ35))</f>
        <v>0</v>
      </c>
      <c r="BK39" s="16">
        <f>MAX(0,(va!BL35-va!BK35))</f>
        <v>0</v>
      </c>
      <c r="BL39" s="16">
        <f>MAX(0,(va!BM35-va!BL35))</f>
        <v>0</v>
      </c>
      <c r="BM39" s="16">
        <f>MAX(0,(va!BN35-va!BM35))</f>
        <v>0</v>
      </c>
      <c r="BN39" s="16">
        <f>MAX(0,(va!BO35-va!BN35))</f>
        <v>0</v>
      </c>
      <c r="BO39" s="16">
        <f>MAX(0,(va!BP35-va!BO35))</f>
        <v>0</v>
      </c>
      <c r="BP39" s="16">
        <f>MAX(0,(va!BQ35-va!BP35))</f>
        <v>0</v>
      </c>
      <c r="BQ39" s="16">
        <f>MAX(0,(va!BR35-va!BQ35))</f>
        <v>0</v>
      </c>
      <c r="BR39" s="16">
        <f>MAX(0,(va!BS35-va!BR35))</f>
        <v>0</v>
      </c>
      <c r="BS39" s="16">
        <f>MAX(0,(va!BT35-va!BS35))</f>
        <v>0</v>
      </c>
    </row>
    <row r="40" spans="1:71" x14ac:dyDescent="0.35">
      <c r="A40" s="1" t="s">
        <v>40</v>
      </c>
      <c r="B40" s="1">
        <v>30</v>
      </c>
      <c r="C40" s="10">
        <v>51085</v>
      </c>
      <c r="D40" s="16">
        <v>0</v>
      </c>
      <c r="E40" s="16">
        <f>MAX(0,(va!F36-va!E36))</f>
        <v>1</v>
      </c>
      <c r="F40" s="16">
        <f>MAX(0,(va!G36-va!F36))</f>
        <v>0</v>
      </c>
      <c r="G40" s="16">
        <f>MAX(0,(va!H36-va!G36))</f>
        <v>1</v>
      </c>
      <c r="H40" s="16">
        <f>MAX(0,(va!I36-va!H36))</f>
        <v>1</v>
      </c>
      <c r="I40" s="16">
        <f>MAX(0,(va!J36-va!I36))</f>
        <v>1</v>
      </c>
      <c r="J40" s="16">
        <f>MAX(0,(va!K36-va!J36))</f>
        <v>1</v>
      </c>
      <c r="K40" s="16">
        <f>MAX(0,(va!L36-va!K36))</f>
        <v>0</v>
      </c>
      <c r="L40" s="16">
        <f>MAX(0,(va!M36-va!L36))</f>
        <v>2</v>
      </c>
      <c r="M40" s="16">
        <f>MAX(0,(va!N36-va!M36))</f>
        <v>4</v>
      </c>
      <c r="N40" s="16">
        <f>MAX(0,(va!O36-va!N36))</f>
        <v>0</v>
      </c>
      <c r="O40" s="16">
        <f>MAX(0,(va!P36-va!O36))</f>
        <v>0</v>
      </c>
      <c r="P40" s="16">
        <f>MAX(0,(va!Q36-va!P36))</f>
        <v>1</v>
      </c>
      <c r="Q40" s="16">
        <f>MAX(0,(va!R36-va!Q36))</f>
        <v>6</v>
      </c>
      <c r="R40" s="16">
        <f>MAX(0,(va!S36-va!R36))</f>
        <v>3</v>
      </c>
      <c r="S40" s="16">
        <f>MAX(0,(va!T36-va!S36))</f>
        <v>7</v>
      </c>
      <c r="T40" s="16">
        <f>MAX(0,(va!U36-va!T36))</f>
        <v>2</v>
      </c>
      <c r="U40" s="16">
        <f>MAX(0,(va!V36-va!U36))</f>
        <v>7</v>
      </c>
      <c r="V40" s="16">
        <f>MAX(0,(va!W36-va!V36))</f>
        <v>0</v>
      </c>
      <c r="W40" s="16">
        <f>MAX(0,(va!X36-va!W36))</f>
        <v>1</v>
      </c>
      <c r="X40" s="16">
        <f>MAX(0,(va!Y36-va!X36))</f>
        <v>13</v>
      </c>
      <c r="Y40" s="16">
        <f>MAX(0,(va!Z36-va!Y36))</f>
        <v>1</v>
      </c>
      <c r="Z40" s="16">
        <f>MAX(0,(va!AA36-va!Z36))</f>
        <v>8</v>
      </c>
      <c r="AA40" s="16">
        <f>MAX(0,(va!AB36-va!AA36))</f>
        <v>9</v>
      </c>
      <c r="AB40" s="16">
        <f>MAX(0,(va!AC36-va!AB36))</f>
        <v>9</v>
      </c>
      <c r="AC40" s="16">
        <f>MAX(0,(va!AD36-va!AC36))</f>
        <v>5</v>
      </c>
      <c r="AD40" s="16">
        <f>MAX(0,(va!AE36-va!AD36))</f>
        <v>0</v>
      </c>
      <c r="AE40" s="16">
        <f>MAX(0,(va!AF36-va!AE36))</f>
        <v>0</v>
      </c>
      <c r="AF40" s="16">
        <f>MAX(0,(va!AG36-va!AF36))</f>
        <v>0</v>
      </c>
      <c r="AG40" s="16">
        <f>MAX(0,(va!AH36-va!AG36))</f>
        <v>0</v>
      </c>
      <c r="AH40" s="16">
        <f>MAX(0,(va!AI36-va!AH36))</f>
        <v>0</v>
      </c>
      <c r="AI40" s="16">
        <f>MAX(0,(va!AJ36-va!AI36))</f>
        <v>0</v>
      </c>
      <c r="AJ40" s="16">
        <f>MAX(0,(va!AK36-va!AJ36))</f>
        <v>0</v>
      </c>
      <c r="AK40" s="16">
        <f>MAX(0,(va!AL36-va!AK36))</f>
        <v>0</v>
      </c>
      <c r="AL40" s="16">
        <f>MAX(0,(va!AM36-va!AL36))</f>
        <v>0</v>
      </c>
      <c r="AM40" s="16">
        <f>MAX(0,(va!AN36-va!AM36))</f>
        <v>0</v>
      </c>
      <c r="AN40" s="16">
        <f>MAX(0,(va!AO36-va!AN36))</f>
        <v>0</v>
      </c>
      <c r="AO40" s="16">
        <f>MAX(0,(va!AP36-va!AO36))</f>
        <v>0</v>
      </c>
      <c r="AP40" s="16">
        <f>MAX(0,(va!AQ36-va!AP36))</f>
        <v>0</v>
      </c>
      <c r="AQ40" s="16">
        <f>MAX(0,(va!AR36-va!AQ36))</f>
        <v>0</v>
      </c>
      <c r="AR40" s="16">
        <f>MAX(0,(va!AS36-va!AR36))</f>
        <v>0</v>
      </c>
      <c r="AS40" s="16">
        <f>MAX(0,(va!AT36-va!AS36))</f>
        <v>0</v>
      </c>
      <c r="AT40" s="16">
        <f>MAX(0,(va!AU36-va!AT36))</f>
        <v>0</v>
      </c>
      <c r="AU40" s="16">
        <f>MAX(0,(va!AV36-va!AU36))</f>
        <v>0</v>
      </c>
      <c r="AV40" s="16">
        <f>MAX(0,(va!AW36-va!AV36))</f>
        <v>0</v>
      </c>
      <c r="AW40" s="16">
        <f>MAX(0,(va!AX36-va!AW36))</f>
        <v>0</v>
      </c>
      <c r="AX40" s="16">
        <f>MAX(0,(va!AY36-va!AX36))</f>
        <v>0</v>
      </c>
      <c r="AY40" s="16">
        <f>MAX(0,(va!AZ36-va!AY36))</f>
        <v>0</v>
      </c>
      <c r="AZ40" s="16">
        <f>MAX(0,(va!BA36-va!AZ36))</f>
        <v>0</v>
      </c>
      <c r="BA40" s="16">
        <f>MAX(0,(va!BB36-va!BA36))</f>
        <v>0</v>
      </c>
      <c r="BB40" s="16">
        <f>MAX(0,(va!BC36-va!BB36))</f>
        <v>0</v>
      </c>
      <c r="BC40" s="16">
        <f>MAX(0,(va!BD36-va!BC36))</f>
        <v>0</v>
      </c>
      <c r="BD40" s="16">
        <f>MAX(0,(va!BE36-va!BD36))</f>
        <v>0</v>
      </c>
      <c r="BE40" s="16">
        <f>MAX(0,(va!BF36-va!BE36))</f>
        <v>0</v>
      </c>
      <c r="BF40" s="16">
        <f>MAX(0,(va!BG36-va!BF36))</f>
        <v>0</v>
      </c>
      <c r="BG40" s="16">
        <f>MAX(0,(va!BH36-va!BG36))</f>
        <v>0</v>
      </c>
      <c r="BH40" s="16">
        <f>MAX(0,(va!BI36-va!BH36))</f>
        <v>0</v>
      </c>
      <c r="BI40" s="16">
        <f>MAX(0,(va!BJ36-va!BI36))</f>
        <v>0</v>
      </c>
      <c r="BJ40" s="16">
        <f>MAX(0,(va!BK36-va!BJ36))</f>
        <v>0</v>
      </c>
      <c r="BK40" s="16">
        <f>MAX(0,(va!BL36-va!BK36))</f>
        <v>0</v>
      </c>
      <c r="BL40" s="16">
        <f>MAX(0,(va!BM36-va!BL36))</f>
        <v>0</v>
      </c>
      <c r="BM40" s="16">
        <f>MAX(0,(va!BN36-va!BM36))</f>
        <v>0</v>
      </c>
      <c r="BN40" s="16">
        <f>MAX(0,(va!BO36-va!BN36))</f>
        <v>0</v>
      </c>
      <c r="BO40" s="16">
        <f>MAX(0,(va!BP36-va!BO36))</f>
        <v>0</v>
      </c>
      <c r="BP40" s="16">
        <f>MAX(0,(va!BQ36-va!BP36))</f>
        <v>0</v>
      </c>
      <c r="BQ40" s="16">
        <f>MAX(0,(va!BR36-va!BQ36))</f>
        <v>0</v>
      </c>
      <c r="BR40" s="16">
        <f>MAX(0,(va!BS36-va!BR36))</f>
        <v>0</v>
      </c>
      <c r="BS40" s="16">
        <f>MAX(0,(va!BT36-va!BS36))</f>
        <v>0</v>
      </c>
    </row>
    <row r="41" spans="1:71" x14ac:dyDescent="0.35">
      <c r="A41" s="1" t="s">
        <v>53</v>
      </c>
      <c r="B41" s="1">
        <v>31</v>
      </c>
      <c r="C41" s="10">
        <v>51127</v>
      </c>
      <c r="D41" s="16">
        <v>0</v>
      </c>
      <c r="E41" s="16">
        <f>MAX(0,(va!F37-va!E37))</f>
        <v>0</v>
      </c>
      <c r="F41" s="16">
        <f>MAX(0,(va!G37-va!F37))</f>
        <v>0</v>
      </c>
      <c r="G41" s="16">
        <f>MAX(0,(va!H37-va!G37))</f>
        <v>1</v>
      </c>
      <c r="H41" s="16">
        <f>MAX(0,(va!I37-va!H37))</f>
        <v>0</v>
      </c>
      <c r="I41" s="16">
        <f>MAX(0,(va!J37-va!I37))</f>
        <v>0</v>
      </c>
      <c r="J41" s="16">
        <f>MAX(0,(va!K37-va!J37))</f>
        <v>0</v>
      </c>
      <c r="K41" s="16">
        <f>MAX(0,(va!L37-va!K37))</f>
        <v>0</v>
      </c>
      <c r="L41" s="16">
        <f>MAX(0,(va!M37-va!L37))</f>
        <v>2</v>
      </c>
      <c r="M41" s="16">
        <f>MAX(0,(va!N37-va!M37))</f>
        <v>3</v>
      </c>
      <c r="N41" s="16">
        <f>MAX(0,(va!O37-va!N37))</f>
        <v>2</v>
      </c>
      <c r="O41" s="16">
        <f>MAX(0,(va!P37-va!O37))</f>
        <v>1</v>
      </c>
      <c r="P41" s="16">
        <f>MAX(0,(va!Q37-va!P37))</f>
        <v>3</v>
      </c>
      <c r="Q41" s="16">
        <f>MAX(0,(va!R37-va!Q37))</f>
        <v>0</v>
      </c>
      <c r="R41" s="16">
        <f>MAX(0,(va!S37-va!R37))</f>
        <v>0</v>
      </c>
      <c r="S41" s="16">
        <f>MAX(0,(va!T37-va!S37))</f>
        <v>0</v>
      </c>
      <c r="T41" s="16">
        <f>MAX(0,(va!U37-va!T37))</f>
        <v>2</v>
      </c>
      <c r="U41" s="16">
        <f>MAX(0,(va!V37-va!U37))</f>
        <v>0</v>
      </c>
      <c r="V41" s="16">
        <f>MAX(0,(va!W37-va!V37))</f>
        <v>0</v>
      </c>
      <c r="W41" s="16">
        <f>MAX(0,(va!X37-va!W37))</f>
        <v>1</v>
      </c>
      <c r="X41" s="16">
        <f>MAX(0,(va!Y37-va!X37))</f>
        <v>2</v>
      </c>
      <c r="Y41" s="16">
        <f>MAX(0,(va!Z37-va!Y37))</f>
        <v>1</v>
      </c>
      <c r="Z41" s="16">
        <f>MAX(0,(va!AA37-va!Z37))</f>
        <v>0</v>
      </c>
      <c r="AA41" s="16">
        <f>MAX(0,(va!AB37-va!AA37))</f>
        <v>1</v>
      </c>
      <c r="AB41" s="16">
        <f>MAX(0,(va!AC37-va!AB37))</f>
        <v>0</v>
      </c>
      <c r="AC41" s="16">
        <f>MAX(0,(va!AD37-va!AC37))</f>
        <v>0</v>
      </c>
      <c r="AD41" s="16">
        <f>MAX(0,(va!AE37-va!AD37))</f>
        <v>0</v>
      </c>
      <c r="AE41" s="16">
        <f>MAX(0,(va!AF37-va!AE37))</f>
        <v>0</v>
      </c>
      <c r="AF41" s="16">
        <f>MAX(0,(va!AG37-va!AF37))</f>
        <v>0</v>
      </c>
      <c r="AG41" s="16">
        <f>MAX(0,(va!AH37-va!AG37))</f>
        <v>0</v>
      </c>
      <c r="AH41" s="16">
        <f>MAX(0,(va!AI37-va!AH37))</f>
        <v>0</v>
      </c>
      <c r="AI41" s="16">
        <f>MAX(0,(va!AJ37-va!AI37))</f>
        <v>0</v>
      </c>
      <c r="AJ41" s="16">
        <f>MAX(0,(va!AK37-va!AJ37))</f>
        <v>0</v>
      </c>
      <c r="AK41" s="16">
        <f>MAX(0,(va!AL37-va!AK37))</f>
        <v>0</v>
      </c>
      <c r="AL41" s="16">
        <f>MAX(0,(va!AM37-va!AL37))</f>
        <v>0</v>
      </c>
      <c r="AM41" s="16">
        <f>MAX(0,(va!AN37-va!AM37))</f>
        <v>0</v>
      </c>
      <c r="AN41" s="16">
        <f>MAX(0,(va!AO37-va!AN37))</f>
        <v>0</v>
      </c>
      <c r="AO41" s="16">
        <f>MAX(0,(va!AP37-va!AO37))</f>
        <v>0</v>
      </c>
      <c r="AP41" s="16">
        <f>MAX(0,(va!AQ37-va!AP37))</f>
        <v>0</v>
      </c>
      <c r="AQ41" s="16">
        <f>MAX(0,(va!AR37-va!AQ37))</f>
        <v>0</v>
      </c>
      <c r="AR41" s="16">
        <f>MAX(0,(va!AS37-va!AR37))</f>
        <v>0</v>
      </c>
      <c r="AS41" s="16">
        <f>MAX(0,(va!AT37-va!AS37))</f>
        <v>0</v>
      </c>
      <c r="AT41" s="16">
        <f>MAX(0,(va!AU37-va!AT37))</f>
        <v>0</v>
      </c>
      <c r="AU41" s="16">
        <f>MAX(0,(va!AV37-va!AU37))</f>
        <v>0</v>
      </c>
      <c r="AV41" s="16">
        <f>MAX(0,(va!AW37-va!AV37))</f>
        <v>0</v>
      </c>
      <c r="AW41" s="16">
        <f>MAX(0,(va!AX37-va!AW37))</f>
        <v>0</v>
      </c>
      <c r="AX41" s="16">
        <f>MAX(0,(va!AY37-va!AX37))</f>
        <v>0</v>
      </c>
      <c r="AY41" s="16">
        <f>MAX(0,(va!AZ37-va!AY37))</f>
        <v>0</v>
      </c>
      <c r="AZ41" s="16">
        <f>MAX(0,(va!BA37-va!AZ37))</f>
        <v>0</v>
      </c>
      <c r="BA41" s="16">
        <f>MAX(0,(va!BB37-va!BA37))</f>
        <v>0</v>
      </c>
      <c r="BB41" s="16">
        <f>MAX(0,(va!BC37-va!BB37))</f>
        <v>0</v>
      </c>
      <c r="BC41" s="16">
        <f>MAX(0,(va!BD37-va!BC37))</f>
        <v>0</v>
      </c>
      <c r="BD41" s="16">
        <f>MAX(0,(va!BE37-va!BD37))</f>
        <v>0</v>
      </c>
      <c r="BE41" s="16">
        <f>MAX(0,(va!BF37-va!BE37))</f>
        <v>0</v>
      </c>
      <c r="BF41" s="16">
        <f>MAX(0,(va!BG37-va!BF37))</f>
        <v>0</v>
      </c>
      <c r="BG41" s="16">
        <f>MAX(0,(va!BH37-va!BG37))</f>
        <v>0</v>
      </c>
      <c r="BH41" s="16">
        <f>MAX(0,(va!BI37-va!BH37))</f>
        <v>0</v>
      </c>
      <c r="BI41" s="16">
        <f>MAX(0,(va!BJ37-va!BI37))</f>
        <v>0</v>
      </c>
      <c r="BJ41" s="16">
        <f>MAX(0,(va!BK37-va!BJ37))</f>
        <v>0</v>
      </c>
      <c r="BK41" s="16">
        <f>MAX(0,(va!BL37-va!BK37))</f>
        <v>0</v>
      </c>
      <c r="BL41" s="16">
        <f>MAX(0,(va!BM37-va!BL37))</f>
        <v>0</v>
      </c>
      <c r="BM41" s="16">
        <f>MAX(0,(va!BN37-va!BM37))</f>
        <v>0</v>
      </c>
      <c r="BN41" s="16">
        <f>MAX(0,(va!BO37-va!BN37))</f>
        <v>0</v>
      </c>
      <c r="BO41" s="16">
        <f>MAX(0,(va!BP37-va!BO37))</f>
        <v>0</v>
      </c>
      <c r="BP41" s="16">
        <f>MAX(0,(va!BQ37-va!BP37))</f>
        <v>0</v>
      </c>
      <c r="BQ41" s="16">
        <f>MAX(0,(va!BR37-va!BQ37))</f>
        <v>0</v>
      </c>
      <c r="BR41" s="16">
        <f>MAX(0,(va!BS37-va!BR37))</f>
        <v>0</v>
      </c>
      <c r="BS41" s="16">
        <f>MAX(0,(va!BT37-va!BS37))</f>
        <v>0</v>
      </c>
    </row>
    <row r="42" spans="1:71" x14ac:dyDescent="0.35">
      <c r="A42" s="1" t="s">
        <v>32</v>
      </c>
      <c r="B42" s="1">
        <v>32</v>
      </c>
      <c r="C42" s="10">
        <v>51053</v>
      </c>
      <c r="D42" s="16">
        <v>0</v>
      </c>
      <c r="E42" s="16">
        <f>MAX(0,(va!F38-va!E38))</f>
        <v>0</v>
      </c>
      <c r="F42" s="16">
        <f>MAX(0,(va!G38-va!F38))</f>
        <v>0</v>
      </c>
      <c r="G42" s="16">
        <f>MAX(0,(va!H38-va!G38))</f>
        <v>0</v>
      </c>
      <c r="H42" s="16">
        <f>MAX(0,(va!I38-va!H38))</f>
        <v>0</v>
      </c>
      <c r="I42" s="16">
        <f>MAX(0,(va!J38-va!I38))</f>
        <v>0</v>
      </c>
      <c r="J42" s="16">
        <f>MAX(0,(va!K38-va!J38))</f>
        <v>0</v>
      </c>
      <c r="K42" s="16">
        <f>MAX(0,(va!L38-va!K38))</f>
        <v>0</v>
      </c>
      <c r="L42" s="16">
        <f>MAX(0,(va!M38-va!L38))</f>
        <v>0</v>
      </c>
      <c r="M42" s="16">
        <f>MAX(0,(va!N38-va!M38))</f>
        <v>0</v>
      </c>
      <c r="N42" s="16">
        <f>MAX(0,(va!O38-va!N38))</f>
        <v>0</v>
      </c>
      <c r="O42" s="16">
        <f>MAX(0,(va!P38-va!O38))</f>
        <v>0</v>
      </c>
      <c r="P42" s="16">
        <f>MAX(0,(va!Q38-va!P38))</f>
        <v>0</v>
      </c>
      <c r="Q42" s="16">
        <f>MAX(0,(va!R38-va!Q38))</f>
        <v>1</v>
      </c>
      <c r="R42" s="16">
        <f>MAX(0,(va!S38-va!R38))</f>
        <v>1</v>
      </c>
      <c r="S42" s="16">
        <f>MAX(0,(va!T38-va!S38))</f>
        <v>0</v>
      </c>
      <c r="T42" s="16">
        <f>MAX(0,(va!U38-va!T38))</f>
        <v>1</v>
      </c>
      <c r="U42" s="16">
        <f>MAX(0,(va!V38-va!U38))</f>
        <v>3</v>
      </c>
      <c r="V42" s="16">
        <f>MAX(0,(va!W38-va!V38))</f>
        <v>0</v>
      </c>
      <c r="W42" s="16">
        <f>MAX(0,(va!X38-va!W38))</f>
        <v>0</v>
      </c>
      <c r="X42" s="16">
        <f>MAX(0,(va!Y38-va!X38))</f>
        <v>1</v>
      </c>
      <c r="Y42" s="16">
        <f>MAX(0,(va!Z38-va!Y38))</f>
        <v>0</v>
      </c>
      <c r="Z42" s="16">
        <f>MAX(0,(va!AA38-va!Z38))</f>
        <v>0</v>
      </c>
      <c r="AA42" s="16">
        <f>MAX(0,(va!AB38-va!AA38))</f>
        <v>0</v>
      </c>
      <c r="AB42" s="16">
        <f>MAX(0,(va!AC38-va!AB38))</f>
        <v>0</v>
      </c>
      <c r="AC42" s="16">
        <f>MAX(0,(va!AD38-va!AC38))</f>
        <v>0</v>
      </c>
      <c r="AD42" s="16">
        <f>MAX(0,(va!AE38-va!AD38))</f>
        <v>0</v>
      </c>
      <c r="AE42" s="16">
        <f>MAX(0,(va!AF38-va!AE38))</f>
        <v>0</v>
      </c>
      <c r="AF42" s="16">
        <f>MAX(0,(va!AG38-va!AF38))</f>
        <v>0</v>
      </c>
      <c r="AG42" s="16">
        <f>MAX(0,(va!AH38-va!AG38))</f>
        <v>0</v>
      </c>
      <c r="AH42" s="16">
        <f>MAX(0,(va!AI38-va!AH38))</f>
        <v>0</v>
      </c>
      <c r="AI42" s="16">
        <f>MAX(0,(va!AJ38-va!AI38))</f>
        <v>0</v>
      </c>
      <c r="AJ42" s="16">
        <f>MAX(0,(va!AK38-va!AJ38))</f>
        <v>0</v>
      </c>
      <c r="AK42" s="16">
        <f>MAX(0,(va!AL38-va!AK38))</f>
        <v>0</v>
      </c>
      <c r="AL42" s="16">
        <f>MAX(0,(va!AM38-va!AL38))</f>
        <v>0</v>
      </c>
      <c r="AM42" s="16">
        <f>MAX(0,(va!AN38-va!AM38))</f>
        <v>0</v>
      </c>
      <c r="AN42" s="16">
        <f>MAX(0,(va!AO38-va!AN38))</f>
        <v>0</v>
      </c>
      <c r="AO42" s="16">
        <f>MAX(0,(va!AP38-va!AO38))</f>
        <v>0</v>
      </c>
      <c r="AP42" s="16">
        <f>MAX(0,(va!AQ38-va!AP38))</f>
        <v>0</v>
      </c>
      <c r="AQ42" s="16">
        <f>MAX(0,(va!AR38-va!AQ38))</f>
        <v>0</v>
      </c>
      <c r="AR42" s="16">
        <f>MAX(0,(va!AS38-va!AR38))</f>
        <v>0</v>
      </c>
      <c r="AS42" s="16">
        <f>MAX(0,(va!AT38-va!AS38))</f>
        <v>0</v>
      </c>
      <c r="AT42" s="16">
        <f>MAX(0,(va!AU38-va!AT38))</f>
        <v>0</v>
      </c>
      <c r="AU42" s="16">
        <f>MAX(0,(va!AV38-va!AU38))</f>
        <v>0</v>
      </c>
      <c r="AV42" s="16">
        <f>MAX(0,(va!AW38-va!AV38))</f>
        <v>0</v>
      </c>
      <c r="AW42" s="16">
        <f>MAX(0,(va!AX38-va!AW38))</f>
        <v>0</v>
      </c>
      <c r="AX42" s="16">
        <f>MAX(0,(va!AY38-va!AX38))</f>
        <v>0</v>
      </c>
      <c r="AY42" s="16">
        <f>MAX(0,(va!AZ38-va!AY38))</f>
        <v>0</v>
      </c>
      <c r="AZ42" s="16">
        <f>MAX(0,(va!BA38-va!AZ38))</f>
        <v>0</v>
      </c>
      <c r="BA42" s="16">
        <f>MAX(0,(va!BB38-va!BA38))</f>
        <v>0</v>
      </c>
      <c r="BB42" s="16">
        <f>MAX(0,(va!BC38-va!BB38))</f>
        <v>0</v>
      </c>
      <c r="BC42" s="16">
        <f>MAX(0,(va!BD38-va!BC38))</f>
        <v>0</v>
      </c>
      <c r="BD42" s="16">
        <f>MAX(0,(va!BE38-va!BD38))</f>
        <v>0</v>
      </c>
      <c r="BE42" s="16">
        <f>MAX(0,(va!BF38-va!BE38))</f>
        <v>0</v>
      </c>
      <c r="BF42" s="16">
        <f>MAX(0,(va!BG38-va!BF38))</f>
        <v>0</v>
      </c>
      <c r="BG42" s="16">
        <f>MAX(0,(va!BH38-va!BG38))</f>
        <v>0</v>
      </c>
      <c r="BH42" s="16">
        <f>MAX(0,(va!BI38-va!BH38))</f>
        <v>0</v>
      </c>
      <c r="BI42" s="16">
        <f>MAX(0,(va!BJ38-va!BI38))</f>
        <v>0</v>
      </c>
      <c r="BJ42" s="16">
        <f>MAX(0,(va!BK38-va!BJ38))</f>
        <v>0</v>
      </c>
      <c r="BK42" s="16">
        <f>MAX(0,(va!BL38-va!BK38))</f>
        <v>0</v>
      </c>
      <c r="BL42" s="16">
        <f>MAX(0,(va!BM38-va!BL38))</f>
        <v>0</v>
      </c>
      <c r="BM42" s="16">
        <f>MAX(0,(va!BN38-va!BM38))</f>
        <v>0</v>
      </c>
      <c r="BN42" s="16">
        <f>MAX(0,(va!BO38-va!BN38))</f>
        <v>0</v>
      </c>
      <c r="BO42" s="16">
        <f>MAX(0,(va!BP38-va!BO38))</f>
        <v>0</v>
      </c>
      <c r="BP42" s="16">
        <f>MAX(0,(va!BQ38-va!BP38))</f>
        <v>0</v>
      </c>
      <c r="BQ42" s="16">
        <f>MAX(0,(va!BR38-va!BQ38))</f>
        <v>0</v>
      </c>
      <c r="BR42" s="16">
        <f>MAX(0,(va!BS38-va!BR38))</f>
        <v>0</v>
      </c>
      <c r="BS42" s="16">
        <f>MAX(0,(va!BT38-va!BS38))</f>
        <v>0</v>
      </c>
    </row>
    <row r="43" spans="1:71" x14ac:dyDescent="0.35">
      <c r="A43" s="1" t="s">
        <v>38</v>
      </c>
      <c r="B43" s="1">
        <v>33</v>
      </c>
      <c r="C43" s="10">
        <v>51081</v>
      </c>
      <c r="D43" s="16">
        <v>0</v>
      </c>
      <c r="E43" s="16">
        <f>MAX(0,(va!F39-va!E39))</f>
        <v>0</v>
      </c>
      <c r="F43" s="16">
        <f>MAX(0,(va!G39-va!F39))</f>
        <v>0</v>
      </c>
      <c r="G43" s="16">
        <f>MAX(0,(va!H39-va!G39))</f>
        <v>0</v>
      </c>
      <c r="H43" s="16">
        <f>MAX(0,(va!I39-va!H39))</f>
        <v>1</v>
      </c>
      <c r="I43" s="16">
        <f>MAX(0,(va!J39-va!I39))</f>
        <v>2</v>
      </c>
      <c r="J43" s="16">
        <f>MAX(0,(va!K39-va!J39))</f>
        <v>0</v>
      </c>
      <c r="K43" s="16">
        <f>MAX(0,(va!L39-va!K39))</f>
        <v>0</v>
      </c>
      <c r="L43" s="16">
        <f>MAX(0,(va!M39-va!L39))</f>
        <v>0</v>
      </c>
      <c r="M43" s="16">
        <f>MAX(0,(va!N39-va!M39))</f>
        <v>1</v>
      </c>
      <c r="N43" s="16">
        <f>MAX(0,(va!O39-va!N39))</f>
        <v>0</v>
      </c>
      <c r="O43" s="16">
        <f>MAX(0,(va!P39-va!O39))</f>
        <v>0</v>
      </c>
      <c r="P43" s="16">
        <f>MAX(0,(va!Q39-va!P39))</f>
        <v>0</v>
      </c>
      <c r="Q43" s="16">
        <f>MAX(0,(va!R39-va!Q39))</f>
        <v>1</v>
      </c>
      <c r="R43" s="16">
        <f>MAX(0,(va!S39-va!R39))</f>
        <v>0</v>
      </c>
      <c r="S43" s="16">
        <f>MAX(0,(va!T39-va!S39))</f>
        <v>1</v>
      </c>
      <c r="T43" s="16">
        <f>MAX(0,(va!U39-va!T39))</f>
        <v>1</v>
      </c>
      <c r="U43" s="16">
        <f>MAX(0,(va!V39-va!U39))</f>
        <v>1</v>
      </c>
      <c r="V43" s="16">
        <f>MAX(0,(va!W39-va!V39))</f>
        <v>0</v>
      </c>
      <c r="W43" s="16">
        <f>MAX(0,(va!X39-va!W39))</f>
        <v>2</v>
      </c>
      <c r="X43" s="16">
        <f>MAX(0,(va!Y39-va!X39))</f>
        <v>5</v>
      </c>
      <c r="Y43" s="16">
        <f>MAX(0,(va!Z39-va!Y39))</f>
        <v>1</v>
      </c>
      <c r="Z43" s="16">
        <f>MAX(0,(va!AA39-va!Z39))</f>
        <v>0</v>
      </c>
      <c r="AA43" s="16">
        <f>MAX(0,(va!AB39-va!AA39))</f>
        <v>2</v>
      </c>
      <c r="AB43" s="16">
        <f>MAX(0,(va!AC39-va!AB39))</f>
        <v>0</v>
      </c>
      <c r="AC43" s="16">
        <f>MAX(0,(va!AD39-va!AC39))</f>
        <v>0</v>
      </c>
      <c r="AD43" s="16">
        <f>MAX(0,(va!AE39-va!AD39))</f>
        <v>0</v>
      </c>
      <c r="AE43" s="16">
        <f>MAX(0,(va!AF39-va!AE39))</f>
        <v>0</v>
      </c>
      <c r="AF43" s="16">
        <f>MAX(0,(va!AG39-va!AF39))</f>
        <v>0</v>
      </c>
      <c r="AG43" s="16">
        <f>MAX(0,(va!AH39-va!AG39))</f>
        <v>0</v>
      </c>
      <c r="AH43" s="16">
        <f>MAX(0,(va!AI39-va!AH39))</f>
        <v>0</v>
      </c>
      <c r="AI43" s="16">
        <f>MAX(0,(va!AJ39-va!AI39))</f>
        <v>0</v>
      </c>
      <c r="AJ43" s="16">
        <f>MAX(0,(va!AK39-va!AJ39))</f>
        <v>0</v>
      </c>
      <c r="AK43" s="16">
        <f>MAX(0,(va!AL39-va!AK39))</f>
        <v>0</v>
      </c>
      <c r="AL43" s="16">
        <f>MAX(0,(va!AM39-va!AL39))</f>
        <v>0</v>
      </c>
      <c r="AM43" s="16">
        <f>MAX(0,(va!AN39-va!AM39))</f>
        <v>0</v>
      </c>
      <c r="AN43" s="16">
        <f>MAX(0,(va!AO39-va!AN39))</f>
        <v>0</v>
      </c>
      <c r="AO43" s="16">
        <f>MAX(0,(va!AP39-va!AO39))</f>
        <v>0</v>
      </c>
      <c r="AP43" s="16">
        <f>MAX(0,(va!AQ39-va!AP39))</f>
        <v>0</v>
      </c>
      <c r="AQ43" s="16">
        <f>MAX(0,(va!AR39-va!AQ39))</f>
        <v>0</v>
      </c>
      <c r="AR43" s="16">
        <f>MAX(0,(va!AS39-va!AR39))</f>
        <v>0</v>
      </c>
      <c r="AS43" s="16">
        <f>MAX(0,(va!AT39-va!AS39))</f>
        <v>0</v>
      </c>
      <c r="AT43" s="16">
        <f>MAX(0,(va!AU39-va!AT39))</f>
        <v>0</v>
      </c>
      <c r="AU43" s="16">
        <f>MAX(0,(va!AV39-va!AU39))</f>
        <v>0</v>
      </c>
      <c r="AV43" s="16">
        <f>MAX(0,(va!AW39-va!AV39))</f>
        <v>0</v>
      </c>
      <c r="AW43" s="16">
        <f>MAX(0,(va!AX39-va!AW39))</f>
        <v>0</v>
      </c>
      <c r="AX43" s="16">
        <f>MAX(0,(va!AY39-va!AX39))</f>
        <v>0</v>
      </c>
      <c r="AY43" s="16">
        <f>MAX(0,(va!AZ39-va!AY39))</f>
        <v>0</v>
      </c>
      <c r="AZ43" s="16">
        <f>MAX(0,(va!BA39-va!AZ39))</f>
        <v>0</v>
      </c>
      <c r="BA43" s="16">
        <f>MAX(0,(va!BB39-va!BA39))</f>
        <v>0</v>
      </c>
      <c r="BB43" s="16">
        <f>MAX(0,(va!BC39-va!BB39))</f>
        <v>0</v>
      </c>
      <c r="BC43" s="16">
        <f>MAX(0,(va!BD39-va!BC39))</f>
        <v>0</v>
      </c>
      <c r="BD43" s="16">
        <f>MAX(0,(va!BE39-va!BD39))</f>
        <v>0</v>
      </c>
      <c r="BE43" s="16">
        <f>MAX(0,(va!BF39-va!BE39))</f>
        <v>0</v>
      </c>
      <c r="BF43" s="16">
        <f>MAX(0,(va!BG39-va!BF39))</f>
        <v>0</v>
      </c>
      <c r="BG43" s="16">
        <f>MAX(0,(va!BH39-va!BG39))</f>
        <v>0</v>
      </c>
      <c r="BH43" s="16">
        <f>MAX(0,(va!BI39-va!BH39))</f>
        <v>0</v>
      </c>
      <c r="BI43" s="16">
        <f>MAX(0,(va!BJ39-va!BI39))</f>
        <v>0</v>
      </c>
      <c r="BJ43" s="16">
        <f>MAX(0,(va!BK39-va!BJ39))</f>
        <v>0</v>
      </c>
      <c r="BK43" s="16">
        <f>MAX(0,(va!BL39-va!BK39))</f>
        <v>0</v>
      </c>
      <c r="BL43" s="16">
        <f>MAX(0,(va!BM39-va!BL39))</f>
        <v>0</v>
      </c>
      <c r="BM43" s="16">
        <f>MAX(0,(va!BN39-va!BM39))</f>
        <v>0</v>
      </c>
      <c r="BN43" s="16">
        <f>MAX(0,(va!BO39-va!BN39))</f>
        <v>0</v>
      </c>
      <c r="BO43" s="16">
        <f>MAX(0,(va!BP39-va!BO39))</f>
        <v>0</v>
      </c>
      <c r="BP43" s="16">
        <f>MAX(0,(va!BQ39-va!BP39))</f>
        <v>0</v>
      </c>
      <c r="BQ43" s="16">
        <f>MAX(0,(va!BR39-va!BQ39))</f>
        <v>0</v>
      </c>
      <c r="BR43" s="16">
        <f>MAX(0,(va!BS39-va!BR39))</f>
        <v>0</v>
      </c>
      <c r="BS43" s="16">
        <f>MAX(0,(va!BT39-va!BS39))</f>
        <v>0</v>
      </c>
    </row>
    <row r="44" spans="1:71" x14ac:dyDescent="0.35">
      <c r="A44" s="1" t="s">
        <v>63</v>
      </c>
      <c r="B44" s="1">
        <v>34</v>
      </c>
      <c r="C44" s="10">
        <v>51149</v>
      </c>
      <c r="D44" s="16">
        <v>0</v>
      </c>
      <c r="E44" s="16">
        <f>MAX(0,(va!F40-va!E40))</f>
        <v>0</v>
      </c>
      <c r="F44" s="16">
        <f>MAX(0,(va!G40-va!F40))</f>
        <v>2</v>
      </c>
      <c r="G44" s="16">
        <f>MAX(0,(va!H40-va!G40))</f>
        <v>0</v>
      </c>
      <c r="H44" s="16">
        <f>MAX(0,(va!I40-va!H40))</f>
        <v>2</v>
      </c>
      <c r="I44" s="16">
        <f>MAX(0,(va!J40-va!I40))</f>
        <v>1</v>
      </c>
      <c r="J44" s="16">
        <f>MAX(0,(va!K40-va!J40))</f>
        <v>2</v>
      </c>
      <c r="K44" s="16">
        <f>MAX(0,(va!L40-va!K40))</f>
        <v>1</v>
      </c>
      <c r="L44" s="16">
        <f>MAX(0,(va!M40-va!L40))</f>
        <v>0</v>
      </c>
      <c r="M44" s="16">
        <f>MAX(0,(va!N40-va!M40))</f>
        <v>2</v>
      </c>
      <c r="N44" s="16">
        <f>MAX(0,(va!O40-va!N40))</f>
        <v>6</v>
      </c>
      <c r="O44" s="16">
        <f>MAX(0,(va!P40-va!O40))</f>
        <v>2</v>
      </c>
      <c r="P44" s="16">
        <f>MAX(0,(va!Q40-va!P40))</f>
        <v>0</v>
      </c>
      <c r="Q44" s="16">
        <f>MAX(0,(va!R40-va!Q40))</f>
        <v>3</v>
      </c>
      <c r="R44" s="16">
        <f>MAX(0,(va!S40-va!R40))</f>
        <v>3</v>
      </c>
      <c r="S44" s="16">
        <f>MAX(0,(va!T40-va!S40))</f>
        <v>1</v>
      </c>
      <c r="T44" s="16">
        <f>MAX(0,(va!U40-va!T40))</f>
        <v>1</v>
      </c>
      <c r="U44" s="16">
        <f>MAX(0,(va!V40-va!U40))</f>
        <v>0</v>
      </c>
      <c r="V44" s="16">
        <f>MAX(0,(va!W40-va!V40))</f>
        <v>0</v>
      </c>
      <c r="W44" s="16">
        <f>MAX(0,(va!X40-va!W40))</f>
        <v>1</v>
      </c>
      <c r="X44" s="16">
        <f>MAX(0,(va!Y40-va!X40))</f>
        <v>0</v>
      </c>
      <c r="Y44" s="16">
        <f>MAX(0,(va!Z40-va!Y40))</f>
        <v>0</v>
      </c>
      <c r="Z44" s="16">
        <f>MAX(0,(va!AA40-va!Z40))</f>
        <v>0</v>
      </c>
      <c r="AA44" s="16">
        <f>MAX(0,(va!AB40-va!AA40))</f>
        <v>2</v>
      </c>
      <c r="AB44" s="16">
        <f>MAX(0,(va!AC40-va!AB40))</f>
        <v>0</v>
      </c>
      <c r="AC44" s="16">
        <f>MAX(0,(va!AD40-va!AC40))</f>
        <v>0</v>
      </c>
      <c r="AD44" s="16">
        <f>MAX(0,(va!AE40-va!AD40))</f>
        <v>0</v>
      </c>
      <c r="AE44" s="16">
        <f>MAX(0,(va!AF40-va!AE40))</f>
        <v>0</v>
      </c>
      <c r="AF44" s="16">
        <f>MAX(0,(va!AG40-va!AF40))</f>
        <v>0</v>
      </c>
      <c r="AG44" s="16">
        <f>MAX(0,(va!AH40-va!AG40))</f>
        <v>0</v>
      </c>
      <c r="AH44" s="16">
        <f>MAX(0,(va!AI40-va!AH40))</f>
        <v>0</v>
      </c>
      <c r="AI44" s="16">
        <f>MAX(0,(va!AJ40-va!AI40))</f>
        <v>0</v>
      </c>
      <c r="AJ44" s="16">
        <f>MAX(0,(va!AK40-va!AJ40))</f>
        <v>0</v>
      </c>
      <c r="AK44" s="16">
        <f>MAX(0,(va!AL40-va!AK40))</f>
        <v>0</v>
      </c>
      <c r="AL44" s="16">
        <f>MAX(0,(va!AM40-va!AL40))</f>
        <v>0</v>
      </c>
      <c r="AM44" s="16">
        <f>MAX(0,(va!AN40-va!AM40))</f>
        <v>0</v>
      </c>
      <c r="AN44" s="16">
        <f>MAX(0,(va!AO40-va!AN40))</f>
        <v>0</v>
      </c>
      <c r="AO44" s="16">
        <f>MAX(0,(va!AP40-va!AO40))</f>
        <v>0</v>
      </c>
      <c r="AP44" s="16">
        <f>MAX(0,(va!AQ40-va!AP40))</f>
        <v>0</v>
      </c>
      <c r="AQ44" s="16">
        <f>MAX(0,(va!AR40-va!AQ40))</f>
        <v>0</v>
      </c>
      <c r="AR44" s="16">
        <f>MAX(0,(va!AS40-va!AR40))</f>
        <v>0</v>
      </c>
      <c r="AS44" s="16">
        <f>MAX(0,(va!AT40-va!AS40))</f>
        <v>0</v>
      </c>
      <c r="AT44" s="16">
        <f>MAX(0,(va!AU40-va!AT40))</f>
        <v>0</v>
      </c>
      <c r="AU44" s="16">
        <f>MAX(0,(va!AV40-va!AU40))</f>
        <v>0</v>
      </c>
      <c r="AV44" s="16">
        <f>MAX(0,(va!AW40-va!AV40))</f>
        <v>0</v>
      </c>
      <c r="AW44" s="16">
        <f>MAX(0,(va!AX40-va!AW40))</f>
        <v>0</v>
      </c>
      <c r="AX44" s="16">
        <f>MAX(0,(va!AY40-va!AX40))</f>
        <v>0</v>
      </c>
      <c r="AY44" s="16">
        <f>MAX(0,(va!AZ40-va!AY40))</f>
        <v>0</v>
      </c>
      <c r="AZ44" s="16">
        <f>MAX(0,(va!BA40-va!AZ40))</f>
        <v>0</v>
      </c>
      <c r="BA44" s="16">
        <f>MAX(0,(va!BB40-va!BA40))</f>
        <v>0</v>
      </c>
      <c r="BB44" s="16">
        <f>MAX(0,(va!BC40-va!BB40))</f>
        <v>0</v>
      </c>
      <c r="BC44" s="16">
        <f>MAX(0,(va!BD40-va!BC40))</f>
        <v>0</v>
      </c>
      <c r="BD44" s="16">
        <f>MAX(0,(va!BE40-va!BD40))</f>
        <v>0</v>
      </c>
      <c r="BE44" s="16">
        <f>MAX(0,(va!BF40-va!BE40))</f>
        <v>0</v>
      </c>
      <c r="BF44" s="16">
        <f>MAX(0,(va!BG40-va!BF40))</f>
        <v>0</v>
      </c>
      <c r="BG44" s="16">
        <f>MAX(0,(va!BH40-va!BG40))</f>
        <v>0</v>
      </c>
      <c r="BH44" s="16">
        <f>MAX(0,(va!BI40-va!BH40))</f>
        <v>0</v>
      </c>
      <c r="BI44" s="16">
        <f>MAX(0,(va!BJ40-va!BI40))</f>
        <v>0</v>
      </c>
      <c r="BJ44" s="16">
        <f>MAX(0,(va!BK40-va!BJ40))</f>
        <v>0</v>
      </c>
      <c r="BK44" s="16">
        <f>MAX(0,(va!BL40-va!BK40))</f>
        <v>0</v>
      </c>
      <c r="BL44" s="16">
        <f>MAX(0,(va!BM40-va!BL40))</f>
        <v>0</v>
      </c>
      <c r="BM44" s="16">
        <f>MAX(0,(va!BN40-va!BM40))</f>
        <v>0</v>
      </c>
      <c r="BN44" s="16">
        <f>MAX(0,(va!BO40-va!BN40))</f>
        <v>0</v>
      </c>
      <c r="BO44" s="16">
        <f>MAX(0,(va!BP40-va!BO40))</f>
        <v>0</v>
      </c>
      <c r="BP44" s="16">
        <f>MAX(0,(va!BQ40-va!BP40))</f>
        <v>0</v>
      </c>
      <c r="BQ44" s="16">
        <f>MAX(0,(va!BR40-va!BQ40))</f>
        <v>0</v>
      </c>
      <c r="BR44" s="16">
        <f>MAX(0,(va!BS40-va!BR40))</f>
        <v>0</v>
      </c>
      <c r="BS44" s="16">
        <f>MAX(0,(va!BT40-va!BS40))</f>
        <v>0</v>
      </c>
    </row>
    <row r="45" spans="1:71" x14ac:dyDescent="0.35">
      <c r="A45" s="1" t="s">
        <v>129</v>
      </c>
      <c r="B45" s="1">
        <v>35</v>
      </c>
      <c r="C45" s="10">
        <v>51181</v>
      </c>
      <c r="D45" s="16">
        <v>0</v>
      </c>
      <c r="E45" s="16">
        <f>MAX(0,(va!F41-va!E41))</f>
        <v>0</v>
      </c>
      <c r="F45" s="16">
        <f>MAX(0,(va!G41-va!F41))</f>
        <v>0</v>
      </c>
      <c r="G45" s="16">
        <f>MAX(0,(va!H41-va!G41))</f>
        <v>0</v>
      </c>
      <c r="H45" s="16">
        <f>MAX(0,(va!I41-va!H41))</f>
        <v>0</v>
      </c>
      <c r="I45" s="16">
        <f>MAX(0,(va!J41-va!I41))</f>
        <v>0</v>
      </c>
      <c r="J45" s="16">
        <f>MAX(0,(va!K41-va!J41))</f>
        <v>1</v>
      </c>
      <c r="K45" s="16">
        <f>MAX(0,(va!L41-va!K41))</f>
        <v>0</v>
      </c>
      <c r="L45" s="16">
        <f>MAX(0,(va!M41-va!L41))</f>
        <v>0</v>
      </c>
      <c r="M45" s="16">
        <f>MAX(0,(va!N41-va!M41))</f>
        <v>2</v>
      </c>
      <c r="N45" s="16">
        <f>MAX(0,(va!O41-va!N41))</f>
        <v>0</v>
      </c>
      <c r="O45" s="16">
        <f>MAX(0,(va!P41-va!O41))</f>
        <v>0</v>
      </c>
      <c r="P45" s="16">
        <f>MAX(0,(va!Q41-va!P41))</f>
        <v>0</v>
      </c>
      <c r="Q45" s="16">
        <f>MAX(0,(va!R41-va!Q41))</f>
        <v>0</v>
      </c>
      <c r="R45" s="16">
        <f>MAX(0,(va!S41-va!R41))</f>
        <v>0</v>
      </c>
      <c r="S45" s="16">
        <f>MAX(0,(va!T41-va!S41))</f>
        <v>0</v>
      </c>
      <c r="T45" s="16">
        <f>MAX(0,(va!U41-va!T41))</f>
        <v>0</v>
      </c>
      <c r="U45" s="16">
        <f>MAX(0,(va!V41-va!U41))</f>
        <v>0</v>
      </c>
      <c r="V45" s="16">
        <f>MAX(0,(va!W41-va!V41))</f>
        <v>0</v>
      </c>
      <c r="W45" s="16">
        <f>MAX(0,(va!X41-va!W41))</f>
        <v>0</v>
      </c>
      <c r="X45" s="16">
        <f>MAX(0,(va!Y41-va!X41))</f>
        <v>0</v>
      </c>
      <c r="Y45" s="16">
        <f>MAX(0,(va!Z41-va!Y41))</f>
        <v>0</v>
      </c>
      <c r="Z45" s="16">
        <f>MAX(0,(va!AA41-va!Z41))</f>
        <v>0</v>
      </c>
      <c r="AA45" s="16">
        <f>MAX(0,(va!AB41-va!AA41))</f>
        <v>0</v>
      </c>
      <c r="AB45" s="16">
        <f>MAX(0,(va!AC41-va!AB41))</f>
        <v>0</v>
      </c>
      <c r="AC45" s="16">
        <f>MAX(0,(va!AD41-va!AC41))</f>
        <v>0</v>
      </c>
      <c r="AD45" s="16">
        <f>MAX(0,(va!AE41-va!AD41))</f>
        <v>0</v>
      </c>
      <c r="AE45" s="16">
        <f>MAX(0,(va!AF41-va!AE41))</f>
        <v>0</v>
      </c>
      <c r="AF45" s="16">
        <f>MAX(0,(va!AG41-va!AF41))</f>
        <v>0</v>
      </c>
      <c r="AG45" s="16">
        <f>MAX(0,(va!AH41-va!AG41))</f>
        <v>0</v>
      </c>
      <c r="AH45" s="16">
        <f>MAX(0,(va!AI41-va!AH41))</f>
        <v>0</v>
      </c>
      <c r="AI45" s="16">
        <f>MAX(0,(va!AJ41-va!AI41))</f>
        <v>0</v>
      </c>
      <c r="AJ45" s="16">
        <f>MAX(0,(va!AK41-va!AJ41))</f>
        <v>0</v>
      </c>
      <c r="AK45" s="16">
        <f>MAX(0,(va!AL41-va!AK41))</f>
        <v>0</v>
      </c>
      <c r="AL45" s="16">
        <f>MAX(0,(va!AM41-va!AL41))</f>
        <v>0</v>
      </c>
      <c r="AM45" s="16">
        <f>MAX(0,(va!AN41-va!AM41))</f>
        <v>0</v>
      </c>
      <c r="AN45" s="16">
        <f>MAX(0,(va!AO41-va!AN41))</f>
        <v>0</v>
      </c>
      <c r="AO45" s="16">
        <f>MAX(0,(va!AP41-va!AO41))</f>
        <v>0</v>
      </c>
      <c r="AP45" s="16">
        <f>MAX(0,(va!AQ41-va!AP41))</f>
        <v>0</v>
      </c>
      <c r="AQ45" s="16">
        <f>MAX(0,(va!AR41-va!AQ41))</f>
        <v>0</v>
      </c>
      <c r="AR45" s="16">
        <f>MAX(0,(va!AS41-va!AR41))</f>
        <v>0</v>
      </c>
      <c r="AS45" s="16">
        <f>MAX(0,(va!AT41-va!AS41))</f>
        <v>0</v>
      </c>
      <c r="AT45" s="16">
        <f>MAX(0,(va!AU41-va!AT41))</f>
        <v>0</v>
      </c>
      <c r="AU45" s="16">
        <f>MAX(0,(va!AV41-va!AU41))</f>
        <v>0</v>
      </c>
      <c r="AV45" s="16">
        <f>MAX(0,(va!AW41-va!AV41))</f>
        <v>0</v>
      </c>
      <c r="AW45" s="16">
        <f>MAX(0,(va!AX41-va!AW41))</f>
        <v>0</v>
      </c>
      <c r="AX45" s="16">
        <f>MAX(0,(va!AY41-va!AX41))</f>
        <v>0</v>
      </c>
      <c r="AY45" s="16">
        <f>MAX(0,(va!AZ41-va!AY41))</f>
        <v>0</v>
      </c>
      <c r="AZ45" s="16">
        <f>MAX(0,(va!BA41-va!AZ41))</f>
        <v>0</v>
      </c>
      <c r="BA45" s="16">
        <f>MAX(0,(va!BB41-va!BA41))</f>
        <v>0</v>
      </c>
      <c r="BB45" s="16">
        <f>MAX(0,(va!BC41-va!BB41))</f>
        <v>0</v>
      </c>
      <c r="BC45" s="16">
        <f>MAX(0,(va!BD41-va!BC41))</f>
        <v>0</v>
      </c>
      <c r="BD45" s="16">
        <f>MAX(0,(va!BE41-va!BD41))</f>
        <v>0</v>
      </c>
      <c r="BE45" s="16">
        <f>MAX(0,(va!BF41-va!BE41))</f>
        <v>0</v>
      </c>
      <c r="BF45" s="16">
        <f>MAX(0,(va!BG41-va!BF41))</f>
        <v>0</v>
      </c>
      <c r="BG45" s="16">
        <f>MAX(0,(va!BH41-va!BG41))</f>
        <v>0</v>
      </c>
      <c r="BH45" s="16">
        <f>MAX(0,(va!BI41-va!BH41))</f>
        <v>0</v>
      </c>
      <c r="BI45" s="16">
        <f>MAX(0,(va!BJ41-va!BI41))</f>
        <v>0</v>
      </c>
      <c r="BJ45" s="16">
        <f>MAX(0,(va!BK41-va!BJ41))</f>
        <v>0</v>
      </c>
      <c r="BK45" s="16">
        <f>MAX(0,(va!BL41-va!BK41))</f>
        <v>0</v>
      </c>
      <c r="BL45" s="16">
        <f>MAX(0,(va!BM41-va!BL41))</f>
        <v>0</v>
      </c>
      <c r="BM45" s="16">
        <f>MAX(0,(va!BN41-va!BM41))</f>
        <v>0</v>
      </c>
      <c r="BN45" s="16">
        <f>MAX(0,(va!BO41-va!BN41))</f>
        <v>0</v>
      </c>
      <c r="BO45" s="16">
        <f>MAX(0,(va!BP41-va!BO41))</f>
        <v>0</v>
      </c>
      <c r="BP45" s="16">
        <f>MAX(0,(va!BQ41-va!BP41))</f>
        <v>0</v>
      </c>
      <c r="BQ45" s="16">
        <f>MAX(0,(va!BR41-va!BQ41))</f>
        <v>0</v>
      </c>
      <c r="BR45" s="16">
        <f>MAX(0,(va!BS41-va!BR41))</f>
        <v>0</v>
      </c>
      <c r="BS45" s="16">
        <f>MAX(0,(va!BT41-va!BS41))</f>
        <v>0</v>
      </c>
    </row>
    <row r="46" spans="1:71" x14ac:dyDescent="0.35">
      <c r="A46" s="1" t="s">
        <v>130</v>
      </c>
      <c r="B46" s="1">
        <v>36</v>
      </c>
      <c r="C46" s="10">
        <v>51183</v>
      </c>
      <c r="D46" s="16">
        <v>0</v>
      </c>
      <c r="E46" s="16">
        <f>MAX(0,(va!F42-va!E42))</f>
        <v>0</v>
      </c>
      <c r="F46" s="16">
        <f>MAX(0,(va!G42-va!F42))</f>
        <v>0</v>
      </c>
      <c r="G46" s="16">
        <f>MAX(0,(va!H42-va!G42))</f>
        <v>0</v>
      </c>
      <c r="H46" s="16">
        <f>MAX(0,(va!I42-va!H42))</f>
        <v>0</v>
      </c>
      <c r="I46" s="16">
        <f>MAX(0,(va!J42-va!I42))</f>
        <v>0</v>
      </c>
      <c r="J46" s="16">
        <f>MAX(0,(va!K42-va!J42))</f>
        <v>0</v>
      </c>
      <c r="K46" s="16">
        <f>MAX(0,(va!L42-va!K42))</f>
        <v>1</v>
      </c>
      <c r="L46" s="16">
        <f>MAX(0,(va!M42-va!L42))</f>
        <v>0</v>
      </c>
      <c r="M46" s="16">
        <f>MAX(0,(va!N42-va!M42))</f>
        <v>1</v>
      </c>
      <c r="N46" s="16">
        <f>MAX(0,(va!O42-va!N42))</f>
        <v>1</v>
      </c>
      <c r="O46" s="16">
        <f>MAX(0,(va!P42-va!O42))</f>
        <v>1</v>
      </c>
      <c r="P46" s="16">
        <f>MAX(0,(va!Q42-va!P42))</f>
        <v>0</v>
      </c>
      <c r="Q46" s="16">
        <f>MAX(0,(va!R42-va!Q42))</f>
        <v>1</v>
      </c>
      <c r="R46" s="16">
        <f>MAX(0,(va!S42-va!R42))</f>
        <v>1</v>
      </c>
      <c r="S46" s="16">
        <f>MAX(0,(va!T42-va!S42))</f>
        <v>0</v>
      </c>
      <c r="T46" s="16">
        <f>MAX(0,(va!U42-va!T42))</f>
        <v>2</v>
      </c>
      <c r="U46" s="16">
        <f>MAX(0,(va!V42-va!U42))</f>
        <v>0</v>
      </c>
      <c r="V46" s="16">
        <f>MAX(0,(va!W42-va!V42))</f>
        <v>0</v>
      </c>
      <c r="W46" s="16">
        <f>MAX(0,(va!X42-va!W42))</f>
        <v>0</v>
      </c>
      <c r="X46" s="16">
        <f>MAX(0,(va!Y42-va!X42))</f>
        <v>0</v>
      </c>
      <c r="Y46" s="16">
        <f>MAX(0,(va!Z42-va!Y42))</f>
        <v>2</v>
      </c>
      <c r="Z46" s="16">
        <f>MAX(0,(va!AA42-va!Z42))</f>
        <v>0</v>
      </c>
      <c r="AA46" s="16">
        <f>MAX(0,(va!AB42-va!AA42))</f>
        <v>2</v>
      </c>
      <c r="AB46" s="16">
        <f>MAX(0,(va!AC42-va!AB42))</f>
        <v>0</v>
      </c>
      <c r="AC46" s="16">
        <f>MAX(0,(va!AD42-va!AC42))</f>
        <v>0</v>
      </c>
      <c r="AD46" s="16">
        <f>MAX(0,(va!AE42-va!AD42))</f>
        <v>0</v>
      </c>
      <c r="AE46" s="16">
        <f>MAX(0,(va!AF42-va!AE42))</f>
        <v>0</v>
      </c>
      <c r="AF46" s="16">
        <f>MAX(0,(va!AG42-va!AF42))</f>
        <v>0</v>
      </c>
      <c r="AG46" s="16">
        <f>MAX(0,(va!AH42-va!AG42))</f>
        <v>0</v>
      </c>
      <c r="AH46" s="16">
        <f>MAX(0,(va!AI42-va!AH42))</f>
        <v>0</v>
      </c>
      <c r="AI46" s="16">
        <f>MAX(0,(va!AJ42-va!AI42))</f>
        <v>0</v>
      </c>
      <c r="AJ46" s="16">
        <f>MAX(0,(va!AK42-va!AJ42))</f>
        <v>0</v>
      </c>
      <c r="AK46" s="16">
        <f>MAX(0,(va!AL42-va!AK42))</f>
        <v>0</v>
      </c>
      <c r="AL46" s="16">
        <f>MAX(0,(va!AM42-va!AL42))</f>
        <v>0</v>
      </c>
      <c r="AM46" s="16">
        <f>MAX(0,(va!AN42-va!AM42))</f>
        <v>0</v>
      </c>
      <c r="AN46" s="16">
        <f>MAX(0,(va!AO42-va!AN42))</f>
        <v>0</v>
      </c>
      <c r="AO46" s="16">
        <f>MAX(0,(va!AP42-va!AO42))</f>
        <v>0</v>
      </c>
      <c r="AP46" s="16">
        <f>MAX(0,(va!AQ42-va!AP42))</f>
        <v>0</v>
      </c>
      <c r="AQ46" s="16">
        <f>MAX(0,(va!AR42-va!AQ42))</f>
        <v>0</v>
      </c>
      <c r="AR46" s="16">
        <f>MAX(0,(va!AS42-va!AR42))</f>
        <v>0</v>
      </c>
      <c r="AS46" s="16">
        <f>MAX(0,(va!AT42-va!AS42))</f>
        <v>0</v>
      </c>
      <c r="AT46" s="16">
        <f>MAX(0,(va!AU42-va!AT42))</f>
        <v>0</v>
      </c>
      <c r="AU46" s="16">
        <f>MAX(0,(va!AV42-va!AU42))</f>
        <v>0</v>
      </c>
      <c r="AV46" s="16">
        <f>MAX(0,(va!AW42-va!AV42))</f>
        <v>0</v>
      </c>
      <c r="AW46" s="16">
        <f>MAX(0,(va!AX42-va!AW42))</f>
        <v>0</v>
      </c>
      <c r="AX46" s="16">
        <f>MAX(0,(va!AY42-va!AX42))</f>
        <v>0</v>
      </c>
      <c r="AY46" s="16">
        <f>MAX(0,(va!AZ42-va!AY42))</f>
        <v>0</v>
      </c>
      <c r="AZ46" s="16">
        <f>MAX(0,(va!BA42-va!AZ42))</f>
        <v>0</v>
      </c>
      <c r="BA46" s="16">
        <f>MAX(0,(va!BB42-va!BA42))</f>
        <v>0</v>
      </c>
      <c r="BB46" s="16">
        <f>MAX(0,(va!BC42-va!BB42))</f>
        <v>0</v>
      </c>
      <c r="BC46" s="16">
        <f>MAX(0,(va!BD42-va!BC42))</f>
        <v>0</v>
      </c>
      <c r="BD46" s="16">
        <f>MAX(0,(va!BE42-va!BD42))</f>
        <v>0</v>
      </c>
      <c r="BE46" s="16">
        <f>MAX(0,(va!BF42-va!BE42))</f>
        <v>0</v>
      </c>
      <c r="BF46" s="16">
        <f>MAX(0,(va!BG42-va!BF42))</f>
        <v>0</v>
      </c>
      <c r="BG46" s="16">
        <f>MAX(0,(va!BH42-va!BG42))</f>
        <v>0</v>
      </c>
      <c r="BH46" s="16">
        <f>MAX(0,(va!BI42-va!BH42))</f>
        <v>0</v>
      </c>
      <c r="BI46" s="16">
        <f>MAX(0,(va!BJ42-va!BI42))</f>
        <v>0</v>
      </c>
      <c r="BJ46" s="16">
        <f>MAX(0,(va!BK42-va!BJ42))</f>
        <v>0</v>
      </c>
      <c r="BK46" s="16">
        <f>MAX(0,(va!BL42-va!BK42))</f>
        <v>0</v>
      </c>
      <c r="BL46" s="16">
        <f>MAX(0,(va!BM42-va!BL42))</f>
        <v>0</v>
      </c>
      <c r="BM46" s="16">
        <f>MAX(0,(va!BN42-va!BM42))</f>
        <v>0</v>
      </c>
      <c r="BN46" s="16">
        <f>MAX(0,(va!BO42-va!BN42))</f>
        <v>0</v>
      </c>
      <c r="BO46" s="16">
        <f>MAX(0,(va!BP42-va!BO42))</f>
        <v>0</v>
      </c>
      <c r="BP46" s="16">
        <f>MAX(0,(va!BQ42-va!BP42))</f>
        <v>0</v>
      </c>
      <c r="BQ46" s="16">
        <f>MAX(0,(va!BR42-va!BQ42))</f>
        <v>0</v>
      </c>
      <c r="BR46" s="16">
        <f>MAX(0,(va!BS42-va!BR42))</f>
        <v>0</v>
      </c>
      <c r="BS46" s="16">
        <f>MAX(0,(va!BT42-va!BS42))</f>
        <v>0</v>
      </c>
    </row>
    <row r="47" spans="1:71" x14ac:dyDescent="0.35">
      <c r="A47" s="1" t="s">
        <v>137</v>
      </c>
      <c r="B47" s="1">
        <v>37</v>
      </c>
      <c r="C47" s="10">
        <v>51595</v>
      </c>
      <c r="D47" s="16">
        <v>0</v>
      </c>
      <c r="E47" s="16">
        <f>MAX(0,(va!F43-va!E43))</f>
        <v>0</v>
      </c>
      <c r="F47" s="16">
        <f>MAX(0,(va!G43-va!F43))</f>
        <v>0</v>
      </c>
      <c r="G47" s="16">
        <f>MAX(0,(va!H43-va!G43))</f>
        <v>0</v>
      </c>
      <c r="H47" s="16">
        <f>MAX(0,(va!I43-va!H43))</f>
        <v>0</v>
      </c>
      <c r="I47" s="16">
        <f>MAX(0,(va!J43-va!I43))</f>
        <v>0</v>
      </c>
      <c r="J47" s="16">
        <f>MAX(0,(va!K43-va!J43))</f>
        <v>0</v>
      </c>
      <c r="K47" s="16">
        <f>MAX(0,(va!L43-va!K43))</f>
        <v>0</v>
      </c>
      <c r="L47" s="16">
        <f>MAX(0,(va!M43-va!L43))</f>
        <v>0</v>
      </c>
      <c r="M47" s="16">
        <f>MAX(0,(va!N43-va!M43))</f>
        <v>1</v>
      </c>
      <c r="N47" s="16">
        <f>MAX(0,(va!O43-va!N43))</f>
        <v>1</v>
      </c>
      <c r="O47" s="16">
        <f>MAX(0,(va!P43-va!O43))</f>
        <v>0</v>
      </c>
      <c r="P47" s="16">
        <f>MAX(0,(va!Q43-va!P43))</f>
        <v>0</v>
      </c>
      <c r="Q47" s="16">
        <f>MAX(0,(va!R43-va!Q43))</f>
        <v>0</v>
      </c>
      <c r="R47" s="16">
        <f>MAX(0,(va!S43-va!R43))</f>
        <v>2</v>
      </c>
      <c r="S47" s="16">
        <f>MAX(0,(va!T43-va!S43))</f>
        <v>1</v>
      </c>
      <c r="T47" s="16">
        <f>MAX(0,(va!U43-va!T43))</f>
        <v>0</v>
      </c>
      <c r="U47" s="16">
        <f>MAX(0,(va!V43-va!U43))</f>
        <v>2</v>
      </c>
      <c r="V47" s="16">
        <f>MAX(0,(va!W43-va!V43))</f>
        <v>0</v>
      </c>
      <c r="W47" s="16">
        <f>MAX(0,(va!X43-va!W43))</f>
        <v>0</v>
      </c>
      <c r="X47" s="16">
        <f>MAX(0,(va!Y43-va!X43))</f>
        <v>1</v>
      </c>
      <c r="Y47" s="16">
        <f>MAX(0,(va!Z43-va!Y43))</f>
        <v>0</v>
      </c>
      <c r="Z47" s="16">
        <f>MAX(0,(va!AA43-va!Z43))</f>
        <v>0</v>
      </c>
      <c r="AA47" s="16">
        <f>MAX(0,(va!AB43-va!AA43))</f>
        <v>0</v>
      </c>
      <c r="AB47" s="16">
        <f>MAX(0,(va!AC43-va!AB43))</f>
        <v>0</v>
      </c>
      <c r="AC47" s="16">
        <f>MAX(0,(va!AD43-va!AC43))</f>
        <v>0</v>
      </c>
      <c r="AD47" s="16">
        <f>MAX(0,(va!AE43-va!AD43))</f>
        <v>0</v>
      </c>
      <c r="AE47" s="16">
        <f>MAX(0,(va!AF43-va!AE43))</f>
        <v>0</v>
      </c>
      <c r="AF47" s="16">
        <f>MAX(0,(va!AG43-va!AF43))</f>
        <v>0</v>
      </c>
      <c r="AG47" s="16">
        <f>MAX(0,(va!AH43-va!AG43))</f>
        <v>0</v>
      </c>
      <c r="AH47" s="16">
        <f>MAX(0,(va!AI43-va!AH43))</f>
        <v>0</v>
      </c>
      <c r="AI47" s="16">
        <f>MAX(0,(va!AJ43-va!AI43))</f>
        <v>0</v>
      </c>
      <c r="AJ47" s="16">
        <f>MAX(0,(va!AK43-va!AJ43))</f>
        <v>0</v>
      </c>
      <c r="AK47" s="16">
        <f>MAX(0,(va!AL43-va!AK43))</f>
        <v>0</v>
      </c>
      <c r="AL47" s="16">
        <f>MAX(0,(va!AM43-va!AL43))</f>
        <v>0</v>
      </c>
      <c r="AM47" s="16">
        <f>MAX(0,(va!AN43-va!AM43))</f>
        <v>0</v>
      </c>
      <c r="AN47" s="16">
        <f>MAX(0,(va!AO43-va!AN43))</f>
        <v>0</v>
      </c>
      <c r="AO47" s="16">
        <f>MAX(0,(va!AP43-va!AO43))</f>
        <v>0</v>
      </c>
      <c r="AP47" s="16">
        <f>MAX(0,(va!AQ43-va!AP43))</f>
        <v>0</v>
      </c>
      <c r="AQ47" s="16">
        <f>MAX(0,(va!AR43-va!AQ43))</f>
        <v>0</v>
      </c>
      <c r="AR47" s="16">
        <f>MAX(0,(va!AS43-va!AR43))</f>
        <v>0</v>
      </c>
      <c r="AS47" s="16">
        <f>MAX(0,(va!AT43-va!AS43))</f>
        <v>0</v>
      </c>
      <c r="AT47" s="16">
        <f>MAX(0,(va!AU43-va!AT43))</f>
        <v>0</v>
      </c>
      <c r="AU47" s="16">
        <f>MAX(0,(va!AV43-va!AU43))</f>
        <v>0</v>
      </c>
      <c r="AV47" s="16">
        <f>MAX(0,(va!AW43-va!AV43))</f>
        <v>0</v>
      </c>
      <c r="AW47" s="16">
        <f>MAX(0,(va!AX43-va!AW43))</f>
        <v>0</v>
      </c>
      <c r="AX47" s="16">
        <f>MAX(0,(va!AY43-va!AX43))</f>
        <v>0</v>
      </c>
      <c r="AY47" s="16">
        <f>MAX(0,(va!AZ43-va!AY43))</f>
        <v>0</v>
      </c>
      <c r="AZ47" s="16">
        <f>MAX(0,(va!BA43-va!AZ43))</f>
        <v>0</v>
      </c>
      <c r="BA47" s="16">
        <f>MAX(0,(va!BB43-va!BA43))</f>
        <v>0</v>
      </c>
      <c r="BB47" s="16">
        <f>MAX(0,(va!BC43-va!BB43))</f>
        <v>0</v>
      </c>
      <c r="BC47" s="16">
        <f>MAX(0,(va!BD43-va!BC43))</f>
        <v>0</v>
      </c>
      <c r="BD47" s="16">
        <f>MAX(0,(va!BE43-va!BD43))</f>
        <v>0</v>
      </c>
      <c r="BE47" s="16">
        <f>MAX(0,(va!BF43-va!BE43))</f>
        <v>0</v>
      </c>
      <c r="BF47" s="16">
        <f>MAX(0,(va!BG43-va!BF43))</f>
        <v>0</v>
      </c>
      <c r="BG47" s="16">
        <f>MAX(0,(va!BH43-va!BG43))</f>
        <v>0</v>
      </c>
      <c r="BH47" s="16">
        <f>MAX(0,(va!BI43-va!BH43))</f>
        <v>0</v>
      </c>
      <c r="BI47" s="16">
        <f>MAX(0,(va!BJ43-va!BI43))</f>
        <v>0</v>
      </c>
      <c r="BJ47" s="16">
        <f>MAX(0,(va!BK43-va!BJ43))</f>
        <v>0</v>
      </c>
      <c r="BK47" s="16">
        <f>MAX(0,(va!BL43-va!BK43))</f>
        <v>0</v>
      </c>
      <c r="BL47" s="16">
        <f>MAX(0,(va!BM43-va!BL43))</f>
        <v>0</v>
      </c>
      <c r="BM47" s="16">
        <f>MAX(0,(va!BN43-va!BM43))</f>
        <v>0</v>
      </c>
      <c r="BN47" s="16">
        <f>MAX(0,(va!BO43-va!BN43))</f>
        <v>0</v>
      </c>
      <c r="BO47" s="16">
        <f>MAX(0,(va!BP43-va!BO43))</f>
        <v>0</v>
      </c>
      <c r="BP47" s="16">
        <f>MAX(0,(va!BQ43-va!BP43))</f>
        <v>0</v>
      </c>
      <c r="BQ47" s="16">
        <f>MAX(0,(va!BR43-va!BQ43))</f>
        <v>0</v>
      </c>
      <c r="BR47" s="16">
        <f>MAX(0,(va!BS43-va!BR43))</f>
        <v>0</v>
      </c>
      <c r="BS47" s="16">
        <f>MAX(0,(va!BT43-va!BS43))</f>
        <v>0</v>
      </c>
    </row>
    <row r="48" spans="1:71" x14ac:dyDescent="0.35">
      <c r="A48" s="1" t="s">
        <v>142</v>
      </c>
      <c r="B48" s="1">
        <v>38</v>
      </c>
      <c r="C48" s="10">
        <v>51670</v>
      </c>
      <c r="D48" s="16">
        <v>0</v>
      </c>
      <c r="E48" s="16">
        <f>MAX(0,(va!F44-va!E44))</f>
        <v>0</v>
      </c>
      <c r="F48" s="16">
        <f>MAX(0,(va!G44-va!F44))</f>
        <v>0</v>
      </c>
      <c r="G48" s="16">
        <f>MAX(0,(va!H44-va!G44))</f>
        <v>1</v>
      </c>
      <c r="H48" s="16">
        <f>MAX(0,(va!I44-va!H44))</f>
        <v>0</v>
      </c>
      <c r="I48" s="16">
        <f>MAX(0,(va!J44-va!I44))</f>
        <v>2</v>
      </c>
      <c r="J48" s="16">
        <f>MAX(0,(va!K44-va!J44))</f>
        <v>1</v>
      </c>
      <c r="K48" s="16">
        <f>MAX(0,(va!L44-va!K44))</f>
        <v>0</v>
      </c>
      <c r="L48" s="16">
        <f>MAX(0,(va!M44-va!L44))</f>
        <v>1</v>
      </c>
      <c r="M48" s="16">
        <f>MAX(0,(va!N44-va!M44))</f>
        <v>2</v>
      </c>
      <c r="N48" s="16">
        <f>MAX(0,(va!O44-va!N44))</f>
        <v>2</v>
      </c>
      <c r="O48" s="16">
        <f>MAX(0,(va!P44-va!O44))</f>
        <v>1</v>
      </c>
      <c r="P48" s="16">
        <f>MAX(0,(va!Q44-va!P44))</f>
        <v>0</v>
      </c>
      <c r="Q48" s="16">
        <f>MAX(0,(va!R44-va!Q44))</f>
        <v>3</v>
      </c>
      <c r="R48" s="16">
        <f>MAX(0,(va!S44-va!R44))</f>
        <v>0</v>
      </c>
      <c r="S48" s="16">
        <f>MAX(0,(va!T44-va!S44))</f>
        <v>0</v>
      </c>
      <c r="T48" s="16">
        <f>MAX(0,(va!U44-va!T44))</f>
        <v>1</v>
      </c>
      <c r="U48" s="16">
        <f>MAX(0,(va!V44-va!U44))</f>
        <v>0</v>
      </c>
      <c r="V48" s="16">
        <f>MAX(0,(va!W44-va!V44))</f>
        <v>0</v>
      </c>
      <c r="W48" s="16">
        <f>MAX(0,(va!X44-va!W44))</f>
        <v>0</v>
      </c>
      <c r="X48" s="16">
        <f>MAX(0,(va!Y44-va!X44))</f>
        <v>0</v>
      </c>
      <c r="Y48" s="16">
        <f>MAX(0,(va!Z44-va!Y44))</f>
        <v>0</v>
      </c>
      <c r="Z48" s="16">
        <f>MAX(0,(va!AA44-va!Z44))</f>
        <v>0</v>
      </c>
      <c r="AA48" s="16">
        <f>MAX(0,(va!AB44-va!AA44))</f>
        <v>0</v>
      </c>
      <c r="AB48" s="16">
        <f>MAX(0,(va!AC44-va!AB44))</f>
        <v>2</v>
      </c>
      <c r="AC48" s="16">
        <f>MAX(0,(va!AD44-va!AC44))</f>
        <v>0</v>
      </c>
      <c r="AD48" s="16">
        <f>MAX(0,(va!AE44-va!AD44))</f>
        <v>0</v>
      </c>
      <c r="AE48" s="16">
        <f>MAX(0,(va!AF44-va!AE44))</f>
        <v>0</v>
      </c>
      <c r="AF48" s="16">
        <f>MAX(0,(va!AG44-va!AF44))</f>
        <v>0</v>
      </c>
      <c r="AG48" s="16">
        <f>MAX(0,(va!AH44-va!AG44))</f>
        <v>0</v>
      </c>
      <c r="AH48" s="16">
        <f>MAX(0,(va!AI44-va!AH44))</f>
        <v>0</v>
      </c>
      <c r="AI48" s="16">
        <f>MAX(0,(va!AJ44-va!AI44))</f>
        <v>0</v>
      </c>
      <c r="AJ48" s="16">
        <f>MAX(0,(va!AK44-va!AJ44))</f>
        <v>0</v>
      </c>
      <c r="AK48" s="16">
        <f>MAX(0,(va!AL44-va!AK44))</f>
        <v>0</v>
      </c>
      <c r="AL48" s="16">
        <f>MAX(0,(va!AM44-va!AL44))</f>
        <v>0</v>
      </c>
      <c r="AM48" s="16">
        <f>MAX(0,(va!AN44-va!AM44))</f>
        <v>0</v>
      </c>
      <c r="AN48" s="16">
        <f>MAX(0,(va!AO44-va!AN44))</f>
        <v>0</v>
      </c>
      <c r="AO48" s="16">
        <f>MAX(0,(va!AP44-va!AO44))</f>
        <v>0</v>
      </c>
      <c r="AP48" s="16">
        <f>MAX(0,(va!AQ44-va!AP44))</f>
        <v>0</v>
      </c>
      <c r="AQ48" s="16">
        <f>MAX(0,(va!AR44-va!AQ44))</f>
        <v>0</v>
      </c>
      <c r="AR48" s="16">
        <f>MAX(0,(va!AS44-va!AR44))</f>
        <v>0</v>
      </c>
      <c r="AS48" s="16">
        <f>MAX(0,(va!AT44-va!AS44))</f>
        <v>0</v>
      </c>
      <c r="AT48" s="16">
        <f>MAX(0,(va!AU44-va!AT44))</f>
        <v>0</v>
      </c>
      <c r="AU48" s="16">
        <f>MAX(0,(va!AV44-va!AU44))</f>
        <v>0</v>
      </c>
      <c r="AV48" s="16">
        <f>MAX(0,(va!AW44-va!AV44))</f>
        <v>0</v>
      </c>
      <c r="AW48" s="16">
        <f>MAX(0,(va!AX44-va!AW44))</f>
        <v>0</v>
      </c>
      <c r="AX48" s="16">
        <f>MAX(0,(va!AY44-va!AX44))</f>
        <v>0</v>
      </c>
      <c r="AY48" s="16">
        <f>MAX(0,(va!AZ44-va!AY44))</f>
        <v>0</v>
      </c>
      <c r="AZ48" s="16">
        <f>MAX(0,(va!BA44-va!AZ44))</f>
        <v>0</v>
      </c>
      <c r="BA48" s="16">
        <f>MAX(0,(va!BB44-va!BA44))</f>
        <v>0</v>
      </c>
      <c r="BB48" s="16">
        <f>MAX(0,(va!BC44-va!BB44))</f>
        <v>0</v>
      </c>
      <c r="BC48" s="16">
        <f>MAX(0,(va!BD44-va!BC44))</f>
        <v>0</v>
      </c>
      <c r="BD48" s="16">
        <f>MAX(0,(va!BE44-va!BD44))</f>
        <v>0</v>
      </c>
      <c r="BE48" s="16">
        <f>MAX(0,(va!BF44-va!BE44))</f>
        <v>0</v>
      </c>
      <c r="BF48" s="16">
        <f>MAX(0,(va!BG44-va!BF44))</f>
        <v>0</v>
      </c>
      <c r="BG48" s="16">
        <f>MAX(0,(va!BH44-va!BG44))</f>
        <v>0</v>
      </c>
      <c r="BH48" s="16">
        <f>MAX(0,(va!BI44-va!BH44))</f>
        <v>0</v>
      </c>
      <c r="BI48" s="16">
        <f>MAX(0,(va!BJ44-va!BI44))</f>
        <v>0</v>
      </c>
      <c r="BJ48" s="16">
        <f>MAX(0,(va!BK44-va!BJ44))</f>
        <v>0</v>
      </c>
      <c r="BK48" s="16">
        <f>MAX(0,(va!BL44-va!BK44))</f>
        <v>0</v>
      </c>
      <c r="BL48" s="16">
        <f>MAX(0,(va!BM44-va!BL44))</f>
        <v>0</v>
      </c>
      <c r="BM48" s="16">
        <f>MAX(0,(va!BN44-va!BM44))</f>
        <v>0</v>
      </c>
      <c r="BN48" s="16">
        <f>MAX(0,(va!BO44-va!BN44))</f>
        <v>0</v>
      </c>
      <c r="BO48" s="16">
        <f>MAX(0,(va!BP44-va!BO44))</f>
        <v>0</v>
      </c>
      <c r="BP48" s="16">
        <f>MAX(0,(va!BQ44-va!BP44))</f>
        <v>0</v>
      </c>
      <c r="BQ48" s="16">
        <f>MAX(0,(va!BR44-va!BQ44))</f>
        <v>0</v>
      </c>
      <c r="BR48" s="16">
        <f>MAX(0,(va!BS44-va!BR44))</f>
        <v>0</v>
      </c>
      <c r="BS48" s="16">
        <f>MAX(0,(va!BT44-va!BS44))</f>
        <v>0</v>
      </c>
    </row>
    <row r="49" spans="1:71" x14ac:dyDescent="0.35">
      <c r="A49" s="1" t="s">
        <v>146</v>
      </c>
      <c r="B49" s="1">
        <v>39</v>
      </c>
      <c r="C49" s="10">
        <v>51730</v>
      </c>
      <c r="D49" s="16">
        <v>0</v>
      </c>
      <c r="E49" s="16">
        <f>MAX(0,(va!F45-va!E45))</f>
        <v>0</v>
      </c>
      <c r="F49" s="16">
        <f>MAX(0,(va!G45-va!F45))</f>
        <v>0</v>
      </c>
      <c r="G49" s="16">
        <f>MAX(0,(va!H45-va!G45))</f>
        <v>0</v>
      </c>
      <c r="H49" s="16">
        <f>MAX(0,(va!I45-va!H45))</f>
        <v>0</v>
      </c>
      <c r="I49" s="16">
        <f>MAX(0,(va!J45-va!I45))</f>
        <v>2</v>
      </c>
      <c r="J49" s="16">
        <f>MAX(0,(va!K45-va!J45))</f>
        <v>0</v>
      </c>
      <c r="K49" s="16">
        <f>MAX(0,(va!L45-va!K45))</f>
        <v>2</v>
      </c>
      <c r="L49" s="16">
        <f>MAX(0,(va!M45-va!L45))</f>
        <v>0</v>
      </c>
      <c r="M49" s="16">
        <f>MAX(0,(va!N45-va!M45))</f>
        <v>4</v>
      </c>
      <c r="N49" s="16">
        <f>MAX(0,(va!O45-va!N45))</f>
        <v>2</v>
      </c>
      <c r="O49" s="16">
        <f>MAX(0,(va!P45-va!O45))</f>
        <v>0</v>
      </c>
      <c r="P49" s="16">
        <f>MAX(0,(va!Q45-va!P45))</f>
        <v>0</v>
      </c>
      <c r="Q49" s="16">
        <f>MAX(0,(va!R45-va!Q45))</f>
        <v>0</v>
      </c>
      <c r="R49" s="16">
        <f>MAX(0,(va!S45-va!R45))</f>
        <v>0</v>
      </c>
      <c r="S49" s="16">
        <f>MAX(0,(va!T45-va!S45))</f>
        <v>3</v>
      </c>
      <c r="T49" s="16">
        <f>MAX(0,(va!U45-va!T45))</f>
        <v>1</v>
      </c>
      <c r="U49" s="16">
        <f>MAX(0,(va!V45-va!U45))</f>
        <v>4</v>
      </c>
      <c r="V49" s="16">
        <f>MAX(0,(va!W45-va!V45))</f>
        <v>0</v>
      </c>
      <c r="W49" s="16">
        <f>MAX(0,(va!X45-va!W45))</f>
        <v>2</v>
      </c>
      <c r="X49" s="16">
        <f>MAX(0,(va!Y45-va!X45))</f>
        <v>0</v>
      </c>
      <c r="Y49" s="16">
        <f>MAX(0,(va!Z45-va!Y45))</f>
        <v>0</v>
      </c>
      <c r="Z49" s="16">
        <f>MAX(0,(va!AA45-va!Z45))</f>
        <v>0</v>
      </c>
      <c r="AA49" s="16">
        <f>MAX(0,(va!AB45-va!AA45))</f>
        <v>2</v>
      </c>
      <c r="AB49" s="16">
        <f>MAX(0,(va!AC45-va!AB45))</f>
        <v>0</v>
      </c>
      <c r="AC49" s="16">
        <f>MAX(0,(va!AD45-va!AC45))</f>
        <v>0</v>
      </c>
      <c r="AD49" s="16">
        <f>MAX(0,(va!AE45-va!AD45))</f>
        <v>0</v>
      </c>
      <c r="AE49" s="16">
        <f>MAX(0,(va!AF45-va!AE45))</f>
        <v>0</v>
      </c>
      <c r="AF49" s="16">
        <f>MAX(0,(va!AG45-va!AF45))</f>
        <v>0</v>
      </c>
      <c r="AG49" s="16">
        <f>MAX(0,(va!AH45-va!AG45))</f>
        <v>0</v>
      </c>
      <c r="AH49" s="16">
        <f>MAX(0,(va!AI45-va!AH45))</f>
        <v>0</v>
      </c>
      <c r="AI49" s="16">
        <f>MAX(0,(va!AJ45-va!AI45))</f>
        <v>0</v>
      </c>
      <c r="AJ49" s="16">
        <f>MAX(0,(va!AK45-va!AJ45))</f>
        <v>0</v>
      </c>
      <c r="AK49" s="16">
        <f>MAX(0,(va!AL45-va!AK45))</f>
        <v>0</v>
      </c>
      <c r="AL49" s="16">
        <f>MAX(0,(va!AM45-va!AL45))</f>
        <v>0</v>
      </c>
      <c r="AM49" s="16">
        <f>MAX(0,(va!AN45-va!AM45))</f>
        <v>0</v>
      </c>
      <c r="AN49" s="16">
        <f>MAX(0,(va!AO45-va!AN45))</f>
        <v>0</v>
      </c>
      <c r="AO49" s="16">
        <f>MAX(0,(va!AP45-va!AO45))</f>
        <v>0</v>
      </c>
      <c r="AP49" s="16">
        <f>MAX(0,(va!AQ45-va!AP45))</f>
        <v>0</v>
      </c>
      <c r="AQ49" s="16">
        <f>MAX(0,(va!AR45-va!AQ45))</f>
        <v>0</v>
      </c>
      <c r="AR49" s="16">
        <f>MAX(0,(va!AS45-va!AR45))</f>
        <v>0</v>
      </c>
      <c r="AS49" s="16">
        <f>MAX(0,(va!AT45-va!AS45))</f>
        <v>0</v>
      </c>
      <c r="AT49" s="16">
        <f>MAX(0,(va!AU45-va!AT45))</f>
        <v>0</v>
      </c>
      <c r="AU49" s="16">
        <f>MAX(0,(va!AV45-va!AU45))</f>
        <v>0</v>
      </c>
      <c r="AV49" s="16">
        <f>MAX(0,(va!AW45-va!AV45))</f>
        <v>0</v>
      </c>
      <c r="AW49" s="16">
        <f>MAX(0,(va!AX45-va!AW45))</f>
        <v>0</v>
      </c>
      <c r="AX49" s="16">
        <f>MAX(0,(va!AY45-va!AX45))</f>
        <v>0</v>
      </c>
      <c r="AY49" s="16">
        <f>MAX(0,(va!AZ45-va!AY45))</f>
        <v>0</v>
      </c>
      <c r="AZ49" s="16">
        <f>MAX(0,(va!BA45-va!AZ45))</f>
        <v>0</v>
      </c>
      <c r="BA49" s="16">
        <f>MAX(0,(va!BB45-va!BA45))</f>
        <v>0</v>
      </c>
      <c r="BB49" s="16">
        <f>MAX(0,(va!BC45-va!BB45))</f>
        <v>0</v>
      </c>
      <c r="BC49" s="16">
        <f>MAX(0,(va!BD45-va!BC45))</f>
        <v>0</v>
      </c>
      <c r="BD49" s="16">
        <f>MAX(0,(va!BE45-va!BD45))</f>
        <v>0</v>
      </c>
      <c r="BE49" s="16">
        <f>MAX(0,(va!BF45-va!BE45))</f>
        <v>0</v>
      </c>
      <c r="BF49" s="16">
        <f>MAX(0,(va!BG45-va!BF45))</f>
        <v>0</v>
      </c>
      <c r="BG49" s="16">
        <f>MAX(0,(va!BH45-va!BG45))</f>
        <v>0</v>
      </c>
      <c r="BH49" s="16">
        <f>MAX(0,(va!BI45-va!BH45))</f>
        <v>0</v>
      </c>
      <c r="BI49" s="16">
        <f>MAX(0,(va!BJ45-va!BI45))</f>
        <v>0</v>
      </c>
      <c r="BJ49" s="16">
        <f>MAX(0,(va!BK45-va!BJ45))</f>
        <v>0</v>
      </c>
      <c r="BK49" s="16">
        <f>MAX(0,(va!BL45-va!BK45))</f>
        <v>0</v>
      </c>
      <c r="BL49" s="16">
        <f>MAX(0,(va!BM45-va!BL45))</f>
        <v>0</v>
      </c>
      <c r="BM49" s="16">
        <f>MAX(0,(va!BN45-va!BM45))</f>
        <v>0</v>
      </c>
      <c r="BN49" s="16">
        <f>MAX(0,(va!BO45-va!BN45))</f>
        <v>0</v>
      </c>
      <c r="BO49" s="16">
        <f>MAX(0,(va!BP45-va!BO45))</f>
        <v>0</v>
      </c>
      <c r="BP49" s="16">
        <f>MAX(0,(va!BQ45-va!BP45))</f>
        <v>0</v>
      </c>
      <c r="BQ49" s="16">
        <f>MAX(0,(va!BR45-va!BQ45))</f>
        <v>0</v>
      </c>
      <c r="BR49" s="16">
        <f>MAX(0,(va!BS45-va!BR45))</f>
        <v>0</v>
      </c>
      <c r="BS49" s="16">
        <f>MAX(0,(va!BT45-va!BS45))</f>
        <v>0</v>
      </c>
    </row>
    <row r="50" spans="1:71" x14ac:dyDescent="0.35">
      <c r="A50" s="1" t="s">
        <v>16</v>
      </c>
      <c r="B50" s="1">
        <v>40</v>
      </c>
      <c r="C50" s="10">
        <v>51027</v>
      </c>
      <c r="D50" s="16">
        <v>0</v>
      </c>
      <c r="E50" s="16">
        <f>MAX(0,(va!F46-va!E46))</f>
        <v>0</v>
      </c>
      <c r="F50" s="16">
        <f>MAX(0,(va!G46-va!F46))</f>
        <v>0</v>
      </c>
      <c r="G50" s="16">
        <f>MAX(0,(va!H46-va!G46))</f>
        <v>0</v>
      </c>
      <c r="H50" s="16">
        <f>MAX(0,(va!I46-va!H46))</f>
        <v>0</v>
      </c>
      <c r="I50" s="16">
        <f>MAX(0,(va!J46-va!I46))</f>
        <v>0</v>
      </c>
      <c r="J50" s="16">
        <f>MAX(0,(va!K46-va!J46))</f>
        <v>0</v>
      </c>
      <c r="K50" s="16">
        <f>MAX(0,(va!L46-va!K46))</f>
        <v>0</v>
      </c>
      <c r="L50" s="16">
        <f>MAX(0,(va!M46-va!L46))</f>
        <v>0</v>
      </c>
      <c r="M50" s="16">
        <f>MAX(0,(va!N46-va!M46))</f>
        <v>0</v>
      </c>
      <c r="N50" s="16">
        <f>MAX(0,(va!O46-va!N46))</f>
        <v>0</v>
      </c>
      <c r="O50" s="16">
        <f>MAX(0,(va!P46-va!O46))</f>
        <v>0</v>
      </c>
      <c r="P50" s="16">
        <f>MAX(0,(va!Q46-va!P46))</f>
        <v>0</v>
      </c>
      <c r="Q50" s="16">
        <f>MAX(0,(va!R46-va!Q46))</f>
        <v>1</v>
      </c>
      <c r="R50" s="16">
        <f>MAX(0,(va!S46-va!R46))</f>
        <v>0</v>
      </c>
      <c r="S50" s="16">
        <f>MAX(0,(va!T46-va!S46))</f>
        <v>0</v>
      </c>
      <c r="T50" s="16">
        <f>MAX(0,(va!U46-va!T46))</f>
        <v>0</v>
      </c>
      <c r="U50" s="16">
        <f>MAX(0,(va!V46-va!U46))</f>
        <v>1</v>
      </c>
      <c r="V50" s="16">
        <f>MAX(0,(va!W46-va!V46))</f>
        <v>0</v>
      </c>
      <c r="W50" s="16">
        <f>MAX(0,(va!X46-va!W46))</f>
        <v>0</v>
      </c>
      <c r="X50" s="16">
        <f>MAX(0,(va!Y46-va!X46))</f>
        <v>10</v>
      </c>
      <c r="Y50" s="16">
        <f>MAX(0,(va!Z46-va!Y46))</f>
        <v>0</v>
      </c>
      <c r="Z50" s="16">
        <f>MAX(0,(va!AA46-va!Z46))</f>
        <v>0</v>
      </c>
      <c r="AA50" s="16">
        <f>MAX(0,(va!AB46-va!AA46))</f>
        <v>0</v>
      </c>
      <c r="AB50" s="16">
        <f>MAX(0,(va!AC46-va!AB46))</f>
        <v>0</v>
      </c>
      <c r="AC50" s="16">
        <f>MAX(0,(va!AD46-va!AC46))</f>
        <v>0</v>
      </c>
      <c r="AD50" s="16">
        <f>MAX(0,(va!AE46-va!AD46))</f>
        <v>0</v>
      </c>
      <c r="AE50" s="16">
        <f>MAX(0,(va!AF46-va!AE46))</f>
        <v>0</v>
      </c>
      <c r="AF50" s="16">
        <f>MAX(0,(va!AG46-va!AF46))</f>
        <v>0</v>
      </c>
      <c r="AG50" s="16">
        <f>MAX(0,(va!AH46-va!AG46))</f>
        <v>0</v>
      </c>
      <c r="AH50" s="16">
        <f>MAX(0,(va!AI46-va!AH46))</f>
        <v>0</v>
      </c>
      <c r="AI50" s="16">
        <f>MAX(0,(va!AJ46-va!AI46))</f>
        <v>0</v>
      </c>
      <c r="AJ50" s="16">
        <f>MAX(0,(va!AK46-va!AJ46))</f>
        <v>0</v>
      </c>
      <c r="AK50" s="16">
        <f>MAX(0,(va!AL46-va!AK46))</f>
        <v>0</v>
      </c>
      <c r="AL50" s="16">
        <f>MAX(0,(va!AM46-va!AL46))</f>
        <v>0</v>
      </c>
      <c r="AM50" s="16">
        <f>MAX(0,(va!AN46-va!AM46))</f>
        <v>0</v>
      </c>
      <c r="AN50" s="16">
        <f>MAX(0,(va!AO46-va!AN46))</f>
        <v>0</v>
      </c>
      <c r="AO50" s="16">
        <f>MAX(0,(va!AP46-va!AO46))</f>
        <v>0</v>
      </c>
      <c r="AP50" s="16">
        <f>MAX(0,(va!AQ46-va!AP46))</f>
        <v>0</v>
      </c>
      <c r="AQ50" s="16">
        <f>MAX(0,(va!AR46-va!AQ46))</f>
        <v>0</v>
      </c>
      <c r="AR50" s="16">
        <f>MAX(0,(va!AS46-va!AR46))</f>
        <v>0</v>
      </c>
      <c r="AS50" s="16">
        <f>MAX(0,(va!AT46-va!AS46))</f>
        <v>0</v>
      </c>
      <c r="AT50" s="16">
        <f>MAX(0,(va!AU46-va!AT46))</f>
        <v>0</v>
      </c>
      <c r="AU50" s="16">
        <f>MAX(0,(va!AV46-va!AU46))</f>
        <v>0</v>
      </c>
      <c r="AV50" s="16">
        <f>MAX(0,(va!AW46-va!AV46))</f>
        <v>0</v>
      </c>
      <c r="AW50" s="16">
        <f>MAX(0,(va!AX46-va!AW46))</f>
        <v>0</v>
      </c>
      <c r="AX50" s="16">
        <f>MAX(0,(va!AY46-va!AX46))</f>
        <v>0</v>
      </c>
      <c r="AY50" s="16">
        <f>MAX(0,(va!AZ46-va!AY46))</f>
        <v>0</v>
      </c>
      <c r="AZ50" s="16">
        <f>MAX(0,(va!BA46-va!AZ46))</f>
        <v>0</v>
      </c>
      <c r="BA50" s="16">
        <f>MAX(0,(va!BB46-va!BA46))</f>
        <v>0</v>
      </c>
      <c r="BB50" s="16">
        <f>MAX(0,(va!BC46-va!BB46))</f>
        <v>0</v>
      </c>
      <c r="BC50" s="16">
        <f>MAX(0,(va!BD46-va!BC46))</f>
        <v>0</v>
      </c>
      <c r="BD50" s="16">
        <f>MAX(0,(va!BE46-va!BD46))</f>
        <v>0</v>
      </c>
      <c r="BE50" s="16">
        <f>MAX(0,(va!BF46-va!BE46))</f>
        <v>0</v>
      </c>
      <c r="BF50" s="16">
        <f>MAX(0,(va!BG46-va!BF46))</f>
        <v>0</v>
      </c>
      <c r="BG50" s="16">
        <f>MAX(0,(va!BH46-va!BG46))</f>
        <v>0</v>
      </c>
      <c r="BH50" s="16">
        <f>MAX(0,(va!BI46-va!BH46))</f>
        <v>0</v>
      </c>
      <c r="BI50" s="16">
        <f>MAX(0,(va!BJ46-va!BI46))</f>
        <v>0</v>
      </c>
      <c r="BJ50" s="16">
        <f>MAX(0,(va!BK46-va!BJ46))</f>
        <v>0</v>
      </c>
      <c r="BK50" s="16">
        <f>MAX(0,(va!BL46-va!BK46))</f>
        <v>0</v>
      </c>
      <c r="BL50" s="16">
        <f>MAX(0,(va!BM46-va!BL46))</f>
        <v>0</v>
      </c>
      <c r="BM50" s="16">
        <f>MAX(0,(va!BN46-va!BM46))</f>
        <v>0</v>
      </c>
      <c r="BN50" s="16">
        <f>MAX(0,(va!BO46-va!BN46))</f>
        <v>0</v>
      </c>
      <c r="BO50" s="16">
        <f>MAX(0,(va!BP46-va!BO46))</f>
        <v>0</v>
      </c>
      <c r="BP50" s="16">
        <f>MAX(0,(va!BQ46-va!BP46))</f>
        <v>0</v>
      </c>
      <c r="BQ50" s="16">
        <f>MAX(0,(va!BR46-va!BQ46))</f>
        <v>0</v>
      </c>
      <c r="BR50" s="16">
        <f>MAX(0,(va!BS46-va!BR46))</f>
        <v>0</v>
      </c>
      <c r="BS50" s="16">
        <f>MAX(0,(va!BT46-va!BS46))</f>
        <v>0</v>
      </c>
    </row>
    <row r="51" spans="1:71" x14ac:dyDescent="0.35">
      <c r="A51" s="1" t="s">
        <v>99</v>
      </c>
      <c r="B51" s="1">
        <v>41</v>
      </c>
      <c r="C51" s="10">
        <v>51051</v>
      </c>
      <c r="D51" s="16">
        <v>0</v>
      </c>
      <c r="E51" s="16">
        <f>MAX(0,(va!F47-va!E47))</f>
        <v>0</v>
      </c>
      <c r="F51" s="16">
        <f>MAX(0,(va!G47-va!F47))</f>
        <v>0</v>
      </c>
      <c r="G51" s="16">
        <f>MAX(0,(va!H47-va!G47))</f>
        <v>0</v>
      </c>
      <c r="H51" s="16">
        <f>MAX(0,(va!I47-va!H47))</f>
        <v>0</v>
      </c>
      <c r="I51" s="16">
        <f>MAX(0,(va!J47-va!I47))</f>
        <v>0</v>
      </c>
      <c r="J51" s="16">
        <f>MAX(0,(va!K47-va!J47))</f>
        <v>0</v>
      </c>
      <c r="K51" s="16">
        <f>MAX(0,(va!L47-va!K47))</f>
        <v>0</v>
      </c>
      <c r="L51" s="16">
        <f>MAX(0,(va!M47-va!L47))</f>
        <v>0</v>
      </c>
      <c r="M51" s="16">
        <f>MAX(0,(va!N47-va!M47))</f>
        <v>0</v>
      </c>
      <c r="N51" s="16">
        <f>MAX(0,(va!O47-va!N47))</f>
        <v>0</v>
      </c>
      <c r="O51" s="16">
        <f>MAX(0,(va!P47-va!O47))</f>
        <v>0</v>
      </c>
      <c r="P51" s="16">
        <f>MAX(0,(va!Q47-va!P47))</f>
        <v>0</v>
      </c>
      <c r="Q51" s="16">
        <f>MAX(0,(va!R47-va!Q47))</f>
        <v>0</v>
      </c>
      <c r="R51" s="16">
        <f>MAX(0,(va!S47-va!R47))</f>
        <v>0</v>
      </c>
      <c r="S51" s="16">
        <f>MAX(0,(va!T47-va!S47))</f>
        <v>0</v>
      </c>
      <c r="T51" s="16">
        <f>MAX(0,(va!U47-va!T47))</f>
        <v>0</v>
      </c>
      <c r="U51" s="16">
        <f>MAX(0,(va!V47-va!U47))</f>
        <v>0</v>
      </c>
      <c r="V51" s="16">
        <f>MAX(0,(va!W47-va!V47))</f>
        <v>0</v>
      </c>
      <c r="W51" s="16">
        <f>MAX(0,(va!X47-va!W47))</f>
        <v>0</v>
      </c>
      <c r="X51" s="16">
        <f>MAX(0,(va!Y47-va!X47))</f>
        <v>0</v>
      </c>
      <c r="Y51" s="16">
        <f>MAX(0,(va!Z47-va!Y47))</f>
        <v>0</v>
      </c>
      <c r="Z51" s="16">
        <f>MAX(0,(va!AA47-va!Z47))</f>
        <v>0</v>
      </c>
      <c r="AA51" s="16">
        <f>MAX(0,(va!AB47-va!AA47))</f>
        <v>0</v>
      </c>
      <c r="AB51" s="16">
        <f>MAX(0,(va!AC47-va!AB47))</f>
        <v>0</v>
      </c>
      <c r="AC51" s="16">
        <f>MAX(0,(va!AD47-va!AC47))</f>
        <v>0</v>
      </c>
      <c r="AD51" s="16">
        <f>MAX(0,(va!AE47-va!AD47))</f>
        <v>0</v>
      </c>
      <c r="AE51" s="16">
        <f>MAX(0,(va!AF47-va!AE47))</f>
        <v>0</v>
      </c>
      <c r="AF51" s="16">
        <f>MAX(0,(va!AG47-va!AF47))</f>
        <v>0</v>
      </c>
      <c r="AG51" s="16">
        <f>MAX(0,(va!AH47-va!AG47))</f>
        <v>0</v>
      </c>
      <c r="AH51" s="16">
        <f>MAX(0,(va!AI47-va!AH47))</f>
        <v>0</v>
      </c>
      <c r="AI51" s="16">
        <f>MAX(0,(va!AJ47-va!AI47))</f>
        <v>0</v>
      </c>
      <c r="AJ51" s="16">
        <f>MAX(0,(va!AK47-va!AJ47))</f>
        <v>0</v>
      </c>
      <c r="AK51" s="16">
        <f>MAX(0,(va!AL47-va!AK47))</f>
        <v>0</v>
      </c>
      <c r="AL51" s="16">
        <f>MAX(0,(va!AM47-va!AL47))</f>
        <v>0</v>
      </c>
      <c r="AM51" s="16">
        <f>MAX(0,(va!AN47-va!AM47))</f>
        <v>0</v>
      </c>
      <c r="AN51" s="16">
        <f>MAX(0,(va!AO47-va!AN47))</f>
        <v>0</v>
      </c>
      <c r="AO51" s="16">
        <f>MAX(0,(va!AP47-va!AO47))</f>
        <v>0</v>
      </c>
      <c r="AP51" s="16">
        <f>MAX(0,(va!AQ47-va!AP47))</f>
        <v>0</v>
      </c>
      <c r="AQ51" s="16">
        <f>MAX(0,(va!AR47-va!AQ47))</f>
        <v>0</v>
      </c>
      <c r="AR51" s="16">
        <f>MAX(0,(va!AS47-va!AR47))</f>
        <v>0</v>
      </c>
      <c r="AS51" s="16">
        <f>MAX(0,(va!AT47-va!AS47))</f>
        <v>0</v>
      </c>
      <c r="AT51" s="16">
        <f>MAX(0,(va!AU47-va!AT47))</f>
        <v>0</v>
      </c>
      <c r="AU51" s="16">
        <f>MAX(0,(va!AV47-va!AU47))</f>
        <v>0</v>
      </c>
      <c r="AV51" s="16">
        <f>MAX(0,(va!AW47-va!AV47))</f>
        <v>0</v>
      </c>
      <c r="AW51" s="16">
        <f>MAX(0,(va!AX47-va!AW47))</f>
        <v>0</v>
      </c>
      <c r="AX51" s="16">
        <f>MAX(0,(va!AY47-va!AX47))</f>
        <v>0</v>
      </c>
      <c r="AY51" s="16">
        <f>MAX(0,(va!AZ47-va!AY47))</f>
        <v>0</v>
      </c>
      <c r="AZ51" s="16">
        <f>MAX(0,(va!BA47-va!AZ47))</f>
        <v>0</v>
      </c>
      <c r="BA51" s="16">
        <f>MAX(0,(va!BB47-va!BA47))</f>
        <v>0</v>
      </c>
      <c r="BB51" s="16">
        <f>MAX(0,(va!BC47-va!BB47))</f>
        <v>0</v>
      </c>
      <c r="BC51" s="16">
        <f>MAX(0,(va!BD47-va!BC47))</f>
        <v>0</v>
      </c>
      <c r="BD51" s="16">
        <f>MAX(0,(va!BE47-va!BD47))</f>
        <v>0</v>
      </c>
      <c r="BE51" s="16">
        <f>MAX(0,(va!BF47-va!BE47))</f>
        <v>0</v>
      </c>
      <c r="BF51" s="16">
        <f>MAX(0,(va!BG47-va!BF47))</f>
        <v>0</v>
      </c>
      <c r="BG51" s="16">
        <f>MAX(0,(va!BH47-va!BG47))</f>
        <v>0</v>
      </c>
      <c r="BH51" s="16">
        <f>MAX(0,(va!BI47-va!BH47))</f>
        <v>0</v>
      </c>
      <c r="BI51" s="16">
        <f>MAX(0,(va!BJ47-va!BI47))</f>
        <v>0</v>
      </c>
      <c r="BJ51" s="16">
        <f>MAX(0,(va!BK47-va!BJ47))</f>
        <v>0</v>
      </c>
      <c r="BK51" s="16">
        <f>MAX(0,(va!BL47-va!BK47))</f>
        <v>0</v>
      </c>
      <c r="BL51" s="16">
        <f>MAX(0,(va!BM47-va!BL47))</f>
        <v>0</v>
      </c>
      <c r="BM51" s="16">
        <f>MAX(0,(va!BN47-va!BM47))</f>
        <v>0</v>
      </c>
      <c r="BN51" s="16">
        <f>MAX(0,(va!BO47-va!BN47))</f>
        <v>0</v>
      </c>
      <c r="BO51" s="16">
        <f>MAX(0,(va!BP47-va!BO47))</f>
        <v>0</v>
      </c>
      <c r="BP51" s="16">
        <f>MAX(0,(va!BQ47-va!BP47))</f>
        <v>0</v>
      </c>
      <c r="BQ51" s="16">
        <f>MAX(0,(va!BR47-va!BQ47))</f>
        <v>0</v>
      </c>
      <c r="BR51" s="16">
        <f>MAX(0,(va!BS47-va!BR47))</f>
        <v>0</v>
      </c>
      <c r="BS51" s="16">
        <f>MAX(0,(va!BT47-va!BS47))</f>
        <v>0</v>
      </c>
    </row>
    <row r="52" spans="1:71" x14ac:dyDescent="0.35">
      <c r="A52" s="1" t="s">
        <v>69</v>
      </c>
      <c r="B52" s="1">
        <v>42</v>
      </c>
      <c r="C52" s="10">
        <v>51167</v>
      </c>
      <c r="D52" s="16">
        <v>0</v>
      </c>
      <c r="E52" s="16">
        <f>MAX(0,(va!F48-va!E48))</f>
        <v>0</v>
      </c>
      <c r="F52" s="16">
        <f>MAX(0,(va!G48-va!F48))</f>
        <v>0</v>
      </c>
      <c r="G52" s="16">
        <f>MAX(0,(va!H48-va!G48))</f>
        <v>0</v>
      </c>
      <c r="H52" s="16">
        <f>MAX(0,(va!I48-va!H48))</f>
        <v>0</v>
      </c>
      <c r="I52" s="16">
        <f>MAX(0,(va!J48-va!I48))</f>
        <v>0</v>
      </c>
      <c r="J52" s="16">
        <f>MAX(0,(va!K48-va!J48))</f>
        <v>0</v>
      </c>
      <c r="K52" s="16">
        <f>MAX(0,(va!L48-va!K48))</f>
        <v>0</v>
      </c>
      <c r="L52" s="16">
        <f>MAX(0,(va!M48-va!L48))</f>
        <v>0</v>
      </c>
      <c r="M52" s="16">
        <f>MAX(0,(va!N48-va!M48))</f>
        <v>0</v>
      </c>
      <c r="N52" s="16">
        <f>MAX(0,(va!O48-va!N48))</f>
        <v>0</v>
      </c>
      <c r="O52" s="16">
        <f>MAX(0,(va!P48-va!O48))</f>
        <v>0</v>
      </c>
      <c r="P52" s="16">
        <f>MAX(0,(va!Q48-va!P48))</f>
        <v>1</v>
      </c>
      <c r="Q52" s="16">
        <f>MAX(0,(va!R48-va!Q48))</f>
        <v>0</v>
      </c>
      <c r="R52" s="16">
        <f>MAX(0,(va!S48-va!R48))</f>
        <v>0</v>
      </c>
      <c r="S52" s="16">
        <f>MAX(0,(va!T48-va!S48))</f>
        <v>0</v>
      </c>
      <c r="T52" s="16">
        <f>MAX(0,(va!U48-va!T48))</f>
        <v>0</v>
      </c>
      <c r="U52" s="16">
        <f>MAX(0,(va!V48-va!U48))</f>
        <v>0</v>
      </c>
      <c r="V52" s="16">
        <f>MAX(0,(va!W48-va!V48))</f>
        <v>0</v>
      </c>
      <c r="W52" s="16">
        <f>MAX(0,(va!X48-va!W48))</f>
        <v>0</v>
      </c>
      <c r="X52" s="16">
        <f>MAX(0,(va!Y48-va!X48))</f>
        <v>1</v>
      </c>
      <c r="Y52" s="16">
        <f>MAX(0,(va!Z48-va!Y48))</f>
        <v>0</v>
      </c>
      <c r="Z52" s="16">
        <f>MAX(0,(va!AA48-va!Z48))</f>
        <v>0</v>
      </c>
      <c r="AA52" s="16">
        <f>MAX(0,(va!AB48-va!AA48))</f>
        <v>0</v>
      </c>
      <c r="AB52" s="16">
        <f>MAX(0,(va!AC48-va!AB48))</f>
        <v>0</v>
      </c>
      <c r="AC52" s="16">
        <f>MAX(0,(va!AD48-va!AC48))</f>
        <v>0</v>
      </c>
      <c r="AD52" s="16">
        <f>MAX(0,(va!AE48-va!AD48))</f>
        <v>0</v>
      </c>
      <c r="AE52" s="16">
        <f>MAX(0,(va!AF48-va!AE48))</f>
        <v>0</v>
      </c>
      <c r="AF52" s="16">
        <f>MAX(0,(va!AG48-va!AF48))</f>
        <v>0</v>
      </c>
      <c r="AG52" s="16">
        <f>MAX(0,(va!AH48-va!AG48))</f>
        <v>0</v>
      </c>
      <c r="AH52" s="16">
        <f>MAX(0,(va!AI48-va!AH48))</f>
        <v>0</v>
      </c>
      <c r="AI52" s="16">
        <f>MAX(0,(va!AJ48-va!AI48))</f>
        <v>0</v>
      </c>
      <c r="AJ52" s="16">
        <f>MAX(0,(va!AK48-va!AJ48))</f>
        <v>0</v>
      </c>
      <c r="AK52" s="16">
        <f>MAX(0,(va!AL48-va!AK48))</f>
        <v>0</v>
      </c>
      <c r="AL52" s="16">
        <f>MAX(0,(va!AM48-va!AL48))</f>
        <v>0</v>
      </c>
      <c r="AM52" s="16">
        <f>MAX(0,(va!AN48-va!AM48))</f>
        <v>0</v>
      </c>
      <c r="AN52" s="16">
        <f>MAX(0,(va!AO48-va!AN48))</f>
        <v>0</v>
      </c>
      <c r="AO52" s="16">
        <f>MAX(0,(va!AP48-va!AO48))</f>
        <v>0</v>
      </c>
      <c r="AP52" s="16">
        <f>MAX(0,(va!AQ48-va!AP48))</f>
        <v>0</v>
      </c>
      <c r="AQ52" s="16">
        <f>MAX(0,(va!AR48-va!AQ48))</f>
        <v>0</v>
      </c>
      <c r="AR52" s="16">
        <f>MAX(0,(va!AS48-va!AR48))</f>
        <v>0</v>
      </c>
      <c r="AS52" s="16">
        <f>MAX(0,(va!AT48-va!AS48))</f>
        <v>0</v>
      </c>
      <c r="AT52" s="16">
        <f>MAX(0,(va!AU48-va!AT48))</f>
        <v>0</v>
      </c>
      <c r="AU52" s="16">
        <f>MAX(0,(va!AV48-va!AU48))</f>
        <v>0</v>
      </c>
      <c r="AV52" s="16">
        <f>MAX(0,(va!AW48-va!AV48))</f>
        <v>0</v>
      </c>
      <c r="AW52" s="16">
        <f>MAX(0,(va!AX48-va!AW48))</f>
        <v>0</v>
      </c>
      <c r="AX52" s="16">
        <f>MAX(0,(va!AY48-va!AX48))</f>
        <v>0</v>
      </c>
      <c r="AY52" s="16">
        <f>MAX(0,(va!AZ48-va!AY48))</f>
        <v>0</v>
      </c>
      <c r="AZ52" s="16">
        <f>MAX(0,(va!BA48-va!AZ48))</f>
        <v>0</v>
      </c>
      <c r="BA52" s="16">
        <f>MAX(0,(va!BB48-va!BA48))</f>
        <v>0</v>
      </c>
      <c r="BB52" s="16">
        <f>MAX(0,(va!BC48-va!BB48))</f>
        <v>0</v>
      </c>
      <c r="BC52" s="16">
        <f>MAX(0,(va!BD48-va!BC48))</f>
        <v>0</v>
      </c>
      <c r="BD52" s="16">
        <f>MAX(0,(va!BE48-va!BD48))</f>
        <v>0</v>
      </c>
      <c r="BE52" s="16">
        <f>MAX(0,(va!BF48-va!BE48))</f>
        <v>0</v>
      </c>
      <c r="BF52" s="16">
        <f>MAX(0,(va!BG48-va!BF48))</f>
        <v>0</v>
      </c>
      <c r="BG52" s="16">
        <f>MAX(0,(va!BH48-va!BG48))</f>
        <v>0</v>
      </c>
      <c r="BH52" s="16">
        <f>MAX(0,(va!BI48-va!BH48))</f>
        <v>0</v>
      </c>
      <c r="BI52" s="16">
        <f>MAX(0,(va!BJ48-va!BI48))</f>
        <v>0</v>
      </c>
      <c r="BJ52" s="16">
        <f>MAX(0,(va!BK48-va!BJ48))</f>
        <v>0</v>
      </c>
      <c r="BK52" s="16">
        <f>MAX(0,(va!BL48-va!BK48))</f>
        <v>0</v>
      </c>
      <c r="BL52" s="16">
        <f>MAX(0,(va!BM48-va!BL48))</f>
        <v>0</v>
      </c>
      <c r="BM52" s="16">
        <f>MAX(0,(va!BN48-va!BM48))</f>
        <v>0</v>
      </c>
      <c r="BN52" s="16">
        <f>MAX(0,(va!BO48-va!BN48))</f>
        <v>0</v>
      </c>
      <c r="BO52" s="16">
        <f>MAX(0,(va!BP48-va!BO48))</f>
        <v>0</v>
      </c>
      <c r="BP52" s="16">
        <f>MAX(0,(va!BQ48-va!BP48))</f>
        <v>0</v>
      </c>
      <c r="BQ52" s="16">
        <f>MAX(0,(va!BR48-va!BQ48))</f>
        <v>0</v>
      </c>
      <c r="BR52" s="16">
        <f>MAX(0,(va!BS48-va!BR48))</f>
        <v>0</v>
      </c>
      <c r="BS52" s="16">
        <f>MAX(0,(va!BT48-va!BS48))</f>
        <v>0</v>
      </c>
    </row>
    <row r="53" spans="1:71" x14ac:dyDescent="0.35">
      <c r="A53" s="1" t="s">
        <v>70</v>
      </c>
      <c r="B53" s="1">
        <v>43</v>
      </c>
      <c r="C53" s="10">
        <v>51185</v>
      </c>
      <c r="D53" s="16">
        <v>0</v>
      </c>
      <c r="E53" s="16">
        <f>MAX(0,(va!F49-va!E49))</f>
        <v>0</v>
      </c>
      <c r="F53" s="16">
        <f>MAX(0,(va!G49-va!F49))</f>
        <v>0</v>
      </c>
      <c r="G53" s="16">
        <f>MAX(0,(va!H49-va!G49))</f>
        <v>0</v>
      </c>
      <c r="H53" s="16">
        <f>MAX(0,(va!I49-va!H49))</f>
        <v>1</v>
      </c>
      <c r="I53" s="16">
        <f>MAX(0,(va!J49-va!I49))</f>
        <v>1</v>
      </c>
      <c r="J53" s="16">
        <f>MAX(0,(va!K49-va!J49))</f>
        <v>0</v>
      </c>
      <c r="K53" s="16">
        <f>MAX(0,(va!L49-va!K49))</f>
        <v>0</v>
      </c>
      <c r="L53" s="16">
        <f>MAX(0,(va!M49-va!L49))</f>
        <v>0</v>
      </c>
      <c r="M53" s="16">
        <f>MAX(0,(va!N49-va!M49))</f>
        <v>0</v>
      </c>
      <c r="N53" s="16">
        <f>MAX(0,(va!O49-va!N49))</f>
        <v>0</v>
      </c>
      <c r="O53" s="16">
        <f>MAX(0,(va!P49-va!O49))</f>
        <v>0</v>
      </c>
      <c r="P53" s="16">
        <f>MAX(0,(va!Q49-va!P49))</f>
        <v>1</v>
      </c>
      <c r="Q53" s="16">
        <f>MAX(0,(va!R49-va!Q49))</f>
        <v>1</v>
      </c>
      <c r="R53" s="16">
        <f>MAX(0,(va!S49-va!R49))</f>
        <v>0</v>
      </c>
      <c r="S53" s="16">
        <f>MAX(0,(va!T49-va!S49))</f>
        <v>0</v>
      </c>
      <c r="T53" s="16">
        <f>MAX(0,(va!U49-va!T49))</f>
        <v>0</v>
      </c>
      <c r="U53" s="16">
        <f>MAX(0,(va!V49-va!U49))</f>
        <v>0</v>
      </c>
      <c r="V53" s="16">
        <f>MAX(0,(va!W49-va!V49))</f>
        <v>0</v>
      </c>
      <c r="W53" s="16">
        <f>MAX(0,(va!X49-va!W49))</f>
        <v>0</v>
      </c>
      <c r="X53" s="16">
        <f>MAX(0,(va!Y49-va!X49))</f>
        <v>0</v>
      </c>
      <c r="Y53" s="16">
        <f>MAX(0,(va!Z49-va!Y49))</f>
        <v>0</v>
      </c>
      <c r="Z53" s="16">
        <f>MAX(0,(va!AA49-va!Z49))</f>
        <v>0</v>
      </c>
      <c r="AA53" s="16">
        <f>MAX(0,(va!AB49-va!AA49))</f>
        <v>0</v>
      </c>
      <c r="AB53" s="16">
        <f>MAX(0,(va!AC49-va!AB49))</f>
        <v>0</v>
      </c>
      <c r="AC53" s="16">
        <f>MAX(0,(va!AD49-va!AC49))</f>
        <v>0</v>
      </c>
      <c r="AD53" s="16">
        <f>MAX(0,(va!AE49-va!AD49))</f>
        <v>0</v>
      </c>
      <c r="AE53" s="16">
        <f>MAX(0,(va!AF49-va!AE49))</f>
        <v>0</v>
      </c>
      <c r="AF53" s="16">
        <f>MAX(0,(va!AG49-va!AF49))</f>
        <v>0</v>
      </c>
      <c r="AG53" s="16">
        <f>MAX(0,(va!AH49-va!AG49))</f>
        <v>0</v>
      </c>
      <c r="AH53" s="16">
        <f>MAX(0,(va!AI49-va!AH49))</f>
        <v>0</v>
      </c>
      <c r="AI53" s="16">
        <f>MAX(0,(va!AJ49-va!AI49))</f>
        <v>0</v>
      </c>
      <c r="AJ53" s="16">
        <f>MAX(0,(va!AK49-va!AJ49))</f>
        <v>0</v>
      </c>
      <c r="AK53" s="16">
        <f>MAX(0,(va!AL49-va!AK49))</f>
        <v>0</v>
      </c>
      <c r="AL53" s="16">
        <f>MAX(0,(va!AM49-va!AL49))</f>
        <v>0</v>
      </c>
      <c r="AM53" s="16">
        <f>MAX(0,(va!AN49-va!AM49))</f>
        <v>0</v>
      </c>
      <c r="AN53" s="16">
        <f>MAX(0,(va!AO49-va!AN49))</f>
        <v>0</v>
      </c>
      <c r="AO53" s="16">
        <f>MAX(0,(va!AP49-va!AO49))</f>
        <v>0</v>
      </c>
      <c r="AP53" s="16">
        <f>MAX(0,(va!AQ49-va!AP49))</f>
        <v>0</v>
      </c>
      <c r="AQ53" s="16">
        <f>MAX(0,(va!AR49-va!AQ49))</f>
        <v>0</v>
      </c>
      <c r="AR53" s="16">
        <f>MAX(0,(va!AS49-va!AR49))</f>
        <v>0</v>
      </c>
      <c r="AS53" s="16">
        <f>MAX(0,(va!AT49-va!AS49))</f>
        <v>0</v>
      </c>
      <c r="AT53" s="16">
        <f>MAX(0,(va!AU49-va!AT49))</f>
        <v>0</v>
      </c>
      <c r="AU53" s="16">
        <f>MAX(0,(va!AV49-va!AU49))</f>
        <v>0</v>
      </c>
      <c r="AV53" s="16">
        <f>MAX(0,(va!AW49-va!AV49))</f>
        <v>0</v>
      </c>
      <c r="AW53" s="16">
        <f>MAX(0,(va!AX49-va!AW49))</f>
        <v>0</v>
      </c>
      <c r="AX53" s="16">
        <f>MAX(0,(va!AY49-va!AX49))</f>
        <v>0</v>
      </c>
      <c r="AY53" s="16">
        <f>MAX(0,(va!AZ49-va!AY49))</f>
        <v>0</v>
      </c>
      <c r="AZ53" s="16">
        <f>MAX(0,(va!BA49-va!AZ49))</f>
        <v>0</v>
      </c>
      <c r="BA53" s="16">
        <f>MAX(0,(va!BB49-va!BA49))</f>
        <v>0</v>
      </c>
      <c r="BB53" s="16">
        <f>MAX(0,(va!BC49-va!BB49))</f>
        <v>0</v>
      </c>
      <c r="BC53" s="16">
        <f>MAX(0,(va!BD49-va!BC49))</f>
        <v>0</v>
      </c>
      <c r="BD53" s="16">
        <f>MAX(0,(va!BE49-va!BD49))</f>
        <v>0</v>
      </c>
      <c r="BE53" s="16">
        <f>MAX(0,(va!BF49-va!BE49))</f>
        <v>0</v>
      </c>
      <c r="BF53" s="16">
        <f>MAX(0,(va!BG49-va!BF49))</f>
        <v>0</v>
      </c>
      <c r="BG53" s="16">
        <f>MAX(0,(va!BH49-va!BG49))</f>
        <v>0</v>
      </c>
      <c r="BH53" s="16">
        <f>MAX(0,(va!BI49-va!BH49))</f>
        <v>0</v>
      </c>
      <c r="BI53" s="16">
        <f>MAX(0,(va!BJ49-va!BI49))</f>
        <v>0</v>
      </c>
      <c r="BJ53" s="16">
        <f>MAX(0,(va!BK49-va!BJ49))</f>
        <v>0</v>
      </c>
      <c r="BK53" s="16">
        <f>MAX(0,(va!BL49-va!BK49))</f>
        <v>0</v>
      </c>
      <c r="BL53" s="16">
        <f>MAX(0,(va!BM49-va!BL49))</f>
        <v>0</v>
      </c>
      <c r="BM53" s="16">
        <f>MAX(0,(va!BN49-va!BM49))</f>
        <v>0</v>
      </c>
      <c r="BN53" s="16">
        <f>MAX(0,(va!BO49-va!BN49))</f>
        <v>0</v>
      </c>
      <c r="BO53" s="16">
        <f>MAX(0,(va!BP49-va!BO49))</f>
        <v>0</v>
      </c>
      <c r="BP53" s="16">
        <f>MAX(0,(va!BQ49-va!BP49))</f>
        <v>0</v>
      </c>
      <c r="BQ53" s="16">
        <f>MAX(0,(va!BR49-va!BQ49))</f>
        <v>0</v>
      </c>
      <c r="BR53" s="16">
        <f>MAX(0,(va!BS49-va!BR49))</f>
        <v>0</v>
      </c>
      <c r="BS53" s="16">
        <f>MAX(0,(va!BT49-va!BS49))</f>
        <v>0</v>
      </c>
    </row>
    <row r="54" spans="1:71" x14ac:dyDescent="0.35">
      <c r="A54" s="1" t="s">
        <v>94</v>
      </c>
      <c r="B54" s="1">
        <v>44</v>
      </c>
      <c r="C54" s="10">
        <v>51001</v>
      </c>
      <c r="D54" s="16">
        <v>0</v>
      </c>
      <c r="E54" s="16">
        <f>MAX(0,(va!F50-va!E50))</f>
        <v>1</v>
      </c>
      <c r="F54" s="16">
        <f>MAX(0,(va!G50-va!F50))</f>
        <v>0</v>
      </c>
      <c r="G54" s="16">
        <f>MAX(0,(va!H50-va!G50))</f>
        <v>0</v>
      </c>
      <c r="H54" s="16">
        <f>MAX(0,(va!I50-va!H50))</f>
        <v>1</v>
      </c>
      <c r="I54" s="16">
        <f>MAX(0,(va!J50-va!I50))</f>
        <v>3</v>
      </c>
      <c r="J54" s="16">
        <f>MAX(0,(va!K50-va!J50))</f>
        <v>1</v>
      </c>
      <c r="K54" s="16">
        <f>MAX(0,(va!L50-va!K50))</f>
        <v>0</v>
      </c>
      <c r="L54" s="16">
        <f>MAX(0,(va!M50-va!L50))</f>
        <v>3</v>
      </c>
      <c r="M54" s="16">
        <f>MAX(0,(va!N50-va!M50))</f>
        <v>0</v>
      </c>
      <c r="N54" s="16">
        <f>MAX(0,(va!O50-va!N50))</f>
        <v>0</v>
      </c>
      <c r="O54" s="16">
        <f>MAX(0,(va!P50-va!O50))</f>
        <v>3</v>
      </c>
      <c r="P54" s="16">
        <f>MAX(0,(va!Q50-va!P50))</f>
        <v>0</v>
      </c>
      <c r="Q54" s="16">
        <f>MAX(0,(va!R50-va!Q50))</f>
        <v>0</v>
      </c>
      <c r="R54" s="16">
        <f>MAX(0,(va!S50-va!R50))</f>
        <v>0</v>
      </c>
      <c r="S54" s="16">
        <f>MAX(0,(va!T50-va!S50))</f>
        <v>0</v>
      </c>
      <c r="T54" s="16">
        <f>MAX(0,(va!U50-va!T50))</f>
        <v>1</v>
      </c>
      <c r="U54" s="16">
        <f>MAX(0,(va!V50-va!U50))</f>
        <v>3</v>
      </c>
      <c r="V54" s="16">
        <f>MAX(0,(va!W50-va!V50))</f>
        <v>0</v>
      </c>
      <c r="W54" s="16">
        <f>MAX(0,(va!X50-va!W50))</f>
        <v>0</v>
      </c>
      <c r="X54" s="16">
        <f>MAX(0,(va!Y50-va!X50))</f>
        <v>0</v>
      </c>
      <c r="Y54" s="16">
        <f>MAX(0,(va!Z50-va!Y50))</f>
        <v>0</v>
      </c>
      <c r="Z54" s="16">
        <f>MAX(0,(va!AA50-va!Z50))</f>
        <v>4</v>
      </c>
      <c r="AA54" s="16">
        <f>MAX(0,(va!AB50-va!AA50))</f>
        <v>9</v>
      </c>
      <c r="AB54" s="16">
        <f>MAX(0,(va!AC50-va!AB50))</f>
        <v>5</v>
      </c>
      <c r="AC54" s="16">
        <f>MAX(0,(va!AD50-va!AC50))</f>
        <v>9</v>
      </c>
      <c r="AD54" s="16">
        <f>MAX(0,(va!AE50-va!AD50))</f>
        <v>0</v>
      </c>
      <c r="AE54" s="16">
        <f>MAX(0,(va!AF50-va!AE50))</f>
        <v>0</v>
      </c>
      <c r="AF54" s="16">
        <f>MAX(0,(va!AG50-va!AF50))</f>
        <v>0</v>
      </c>
      <c r="AG54" s="16">
        <f>MAX(0,(va!AH50-va!AG50))</f>
        <v>0</v>
      </c>
      <c r="AH54" s="16">
        <f>MAX(0,(va!AI50-va!AH50))</f>
        <v>0</v>
      </c>
      <c r="AI54" s="16">
        <f>MAX(0,(va!AJ50-va!AI50))</f>
        <v>0</v>
      </c>
      <c r="AJ54" s="16">
        <f>MAX(0,(va!AK50-va!AJ50))</f>
        <v>0</v>
      </c>
      <c r="AK54" s="16">
        <f>MAX(0,(va!AL50-va!AK50))</f>
        <v>0</v>
      </c>
      <c r="AL54" s="16">
        <f>MAX(0,(va!AM50-va!AL50))</f>
        <v>0</v>
      </c>
      <c r="AM54" s="16">
        <f>MAX(0,(va!AN50-va!AM50))</f>
        <v>0</v>
      </c>
      <c r="AN54" s="16">
        <f>MAX(0,(va!AO50-va!AN50))</f>
        <v>0</v>
      </c>
      <c r="AO54" s="16">
        <f>MAX(0,(va!AP50-va!AO50))</f>
        <v>0</v>
      </c>
      <c r="AP54" s="16">
        <f>MAX(0,(va!AQ50-va!AP50))</f>
        <v>0</v>
      </c>
      <c r="AQ54" s="16">
        <f>MAX(0,(va!AR50-va!AQ50))</f>
        <v>0</v>
      </c>
      <c r="AR54" s="16">
        <f>MAX(0,(va!AS50-va!AR50))</f>
        <v>0</v>
      </c>
      <c r="AS54" s="16">
        <f>MAX(0,(va!AT50-va!AS50))</f>
        <v>0</v>
      </c>
      <c r="AT54" s="16">
        <f>MAX(0,(va!AU50-va!AT50))</f>
        <v>0</v>
      </c>
      <c r="AU54" s="16">
        <f>MAX(0,(va!AV50-va!AU50))</f>
        <v>0</v>
      </c>
      <c r="AV54" s="16">
        <f>MAX(0,(va!AW50-va!AV50))</f>
        <v>0</v>
      </c>
      <c r="AW54" s="16">
        <f>MAX(0,(va!AX50-va!AW50))</f>
        <v>0</v>
      </c>
      <c r="AX54" s="16">
        <f>MAX(0,(va!AY50-va!AX50))</f>
        <v>0</v>
      </c>
      <c r="AY54" s="16">
        <f>MAX(0,(va!AZ50-va!AY50))</f>
        <v>0</v>
      </c>
      <c r="AZ54" s="16">
        <f>MAX(0,(va!BA50-va!AZ50))</f>
        <v>0</v>
      </c>
      <c r="BA54" s="16">
        <f>MAX(0,(va!BB50-va!BA50))</f>
        <v>0</v>
      </c>
      <c r="BB54" s="16">
        <f>MAX(0,(va!BC50-va!BB50))</f>
        <v>0</v>
      </c>
      <c r="BC54" s="16">
        <f>MAX(0,(va!BD50-va!BC50))</f>
        <v>0</v>
      </c>
      <c r="BD54" s="16">
        <f>MAX(0,(va!BE50-va!BD50))</f>
        <v>0</v>
      </c>
      <c r="BE54" s="16">
        <f>MAX(0,(va!BF50-va!BE50))</f>
        <v>0</v>
      </c>
      <c r="BF54" s="16">
        <f>MAX(0,(va!BG50-va!BF50))</f>
        <v>0</v>
      </c>
      <c r="BG54" s="16">
        <f>MAX(0,(va!BH50-va!BG50))</f>
        <v>0</v>
      </c>
      <c r="BH54" s="16">
        <f>MAX(0,(va!BI50-va!BH50))</f>
        <v>0</v>
      </c>
      <c r="BI54" s="16">
        <f>MAX(0,(va!BJ50-va!BI50))</f>
        <v>0</v>
      </c>
      <c r="BJ54" s="16">
        <f>MAX(0,(va!BK50-va!BJ50))</f>
        <v>0</v>
      </c>
      <c r="BK54" s="16">
        <f>MAX(0,(va!BL50-va!BK50))</f>
        <v>0</v>
      </c>
      <c r="BL54" s="16">
        <f>MAX(0,(va!BM50-va!BL50))</f>
        <v>0</v>
      </c>
      <c r="BM54" s="16">
        <f>MAX(0,(va!BN50-va!BM50))</f>
        <v>0</v>
      </c>
      <c r="BN54" s="16">
        <f>MAX(0,(va!BO50-va!BN50))</f>
        <v>0</v>
      </c>
      <c r="BO54" s="16">
        <f>MAX(0,(va!BP50-va!BO50))</f>
        <v>0</v>
      </c>
      <c r="BP54" s="16">
        <f>MAX(0,(va!BQ50-va!BP50))</f>
        <v>0</v>
      </c>
      <c r="BQ54" s="16">
        <f>MAX(0,(va!BR50-va!BQ50))</f>
        <v>0</v>
      </c>
      <c r="BR54" s="16">
        <f>MAX(0,(va!BS50-va!BR50))</f>
        <v>0</v>
      </c>
      <c r="BS54" s="16">
        <f>MAX(0,(va!BT50-va!BS50))</f>
        <v>0</v>
      </c>
    </row>
    <row r="55" spans="1:71" x14ac:dyDescent="0.35">
      <c r="A55" s="1" t="s">
        <v>54</v>
      </c>
      <c r="B55" s="1">
        <v>45</v>
      </c>
      <c r="C55" s="10">
        <v>51131</v>
      </c>
      <c r="D55" s="16">
        <v>0</v>
      </c>
      <c r="E55" s="16">
        <f>MAX(0,(va!F51-va!E51))</f>
        <v>0</v>
      </c>
      <c r="F55" s="16">
        <f>MAX(0,(va!G51-va!F51))</f>
        <v>1</v>
      </c>
      <c r="G55" s="16">
        <f>MAX(0,(va!H51-va!G51))</f>
        <v>0</v>
      </c>
      <c r="H55" s="16">
        <f>MAX(0,(va!I51-va!H51))</f>
        <v>0</v>
      </c>
      <c r="I55" s="16">
        <f>MAX(0,(va!J51-va!I51))</f>
        <v>0</v>
      </c>
      <c r="J55" s="16">
        <f>MAX(0,(va!K51-va!J51))</f>
        <v>0</v>
      </c>
      <c r="K55" s="16">
        <f>MAX(0,(va!L51-va!K51))</f>
        <v>0</v>
      </c>
      <c r="L55" s="16">
        <f>MAX(0,(va!M51-va!L51))</f>
        <v>0</v>
      </c>
      <c r="M55" s="16">
        <f>MAX(0,(va!N51-va!M51))</f>
        <v>1</v>
      </c>
      <c r="N55" s="16">
        <f>MAX(0,(va!O51-va!N51))</f>
        <v>0</v>
      </c>
      <c r="O55" s="16">
        <f>MAX(0,(va!P51-va!O51))</f>
        <v>0</v>
      </c>
      <c r="P55" s="16">
        <f>MAX(0,(va!Q51-va!P51))</f>
        <v>0</v>
      </c>
      <c r="Q55" s="16">
        <f>MAX(0,(va!R51-va!Q51))</f>
        <v>0</v>
      </c>
      <c r="R55" s="16">
        <f>MAX(0,(va!S51-va!R51))</f>
        <v>0</v>
      </c>
      <c r="S55" s="16">
        <f>MAX(0,(va!T51-va!S51))</f>
        <v>0</v>
      </c>
      <c r="T55" s="16">
        <f>MAX(0,(va!U51-va!T51))</f>
        <v>2</v>
      </c>
      <c r="U55" s="16">
        <f>MAX(0,(va!V51-va!U51))</f>
        <v>0</v>
      </c>
      <c r="V55" s="16">
        <f>MAX(0,(va!W51-va!V51))</f>
        <v>0</v>
      </c>
      <c r="W55" s="16">
        <f>MAX(0,(va!X51-va!W51))</f>
        <v>0</v>
      </c>
      <c r="X55" s="16">
        <f>MAX(0,(va!Y51-va!X51))</f>
        <v>0</v>
      </c>
      <c r="Y55" s="16">
        <f>MAX(0,(va!Z51-va!Y51))</f>
        <v>0</v>
      </c>
      <c r="Z55" s="16">
        <f>MAX(0,(va!AA51-va!Z51))</f>
        <v>0</v>
      </c>
      <c r="AA55" s="16">
        <f>MAX(0,(va!AB51-va!AA51))</f>
        <v>1</v>
      </c>
      <c r="AB55" s="16">
        <f>MAX(0,(va!AC51-va!AB51))</f>
        <v>0</v>
      </c>
      <c r="AC55" s="16">
        <f>MAX(0,(va!AD51-va!AC51))</f>
        <v>2</v>
      </c>
      <c r="AD55" s="16">
        <f>MAX(0,(va!AE51-va!AD51))</f>
        <v>0</v>
      </c>
      <c r="AE55" s="16">
        <f>MAX(0,(va!AF51-va!AE51))</f>
        <v>0</v>
      </c>
      <c r="AF55" s="16">
        <f>MAX(0,(va!AG51-va!AF51))</f>
        <v>0</v>
      </c>
      <c r="AG55" s="16">
        <f>MAX(0,(va!AH51-va!AG51))</f>
        <v>0</v>
      </c>
      <c r="AH55" s="16">
        <f>MAX(0,(va!AI51-va!AH51))</f>
        <v>0</v>
      </c>
      <c r="AI55" s="16">
        <f>MAX(0,(va!AJ51-va!AI51))</f>
        <v>0</v>
      </c>
      <c r="AJ55" s="16">
        <f>MAX(0,(va!AK51-va!AJ51))</f>
        <v>0</v>
      </c>
      <c r="AK55" s="16">
        <f>MAX(0,(va!AL51-va!AK51))</f>
        <v>0</v>
      </c>
      <c r="AL55" s="16">
        <f>MAX(0,(va!AM51-va!AL51))</f>
        <v>0</v>
      </c>
      <c r="AM55" s="16">
        <f>MAX(0,(va!AN51-va!AM51))</f>
        <v>0</v>
      </c>
      <c r="AN55" s="16">
        <f>MAX(0,(va!AO51-va!AN51))</f>
        <v>0</v>
      </c>
      <c r="AO55" s="16">
        <f>MAX(0,(va!AP51-va!AO51))</f>
        <v>0</v>
      </c>
      <c r="AP55" s="16">
        <f>MAX(0,(va!AQ51-va!AP51))</f>
        <v>0</v>
      </c>
      <c r="AQ55" s="16">
        <f>MAX(0,(va!AR51-va!AQ51))</f>
        <v>0</v>
      </c>
      <c r="AR55" s="16">
        <f>MAX(0,(va!AS51-va!AR51))</f>
        <v>0</v>
      </c>
      <c r="AS55" s="16">
        <f>MAX(0,(va!AT51-va!AS51))</f>
        <v>0</v>
      </c>
      <c r="AT55" s="16">
        <f>MAX(0,(va!AU51-va!AT51))</f>
        <v>0</v>
      </c>
      <c r="AU55" s="16">
        <f>MAX(0,(va!AV51-va!AU51))</f>
        <v>0</v>
      </c>
      <c r="AV55" s="16">
        <f>MAX(0,(va!AW51-va!AV51))</f>
        <v>0</v>
      </c>
      <c r="AW55" s="16">
        <f>MAX(0,(va!AX51-va!AW51))</f>
        <v>0</v>
      </c>
      <c r="AX55" s="16">
        <f>MAX(0,(va!AY51-va!AX51))</f>
        <v>0</v>
      </c>
      <c r="AY55" s="16">
        <f>MAX(0,(va!AZ51-va!AY51))</f>
        <v>0</v>
      </c>
      <c r="AZ55" s="16">
        <f>MAX(0,(va!BA51-va!AZ51))</f>
        <v>0</v>
      </c>
      <c r="BA55" s="16">
        <f>MAX(0,(va!BB51-va!BA51))</f>
        <v>0</v>
      </c>
      <c r="BB55" s="16">
        <f>MAX(0,(va!BC51-va!BB51))</f>
        <v>0</v>
      </c>
      <c r="BC55" s="16">
        <f>MAX(0,(va!BD51-va!BC51))</f>
        <v>0</v>
      </c>
      <c r="BD55" s="16">
        <f>MAX(0,(va!BE51-va!BD51))</f>
        <v>0</v>
      </c>
      <c r="BE55" s="16">
        <f>MAX(0,(va!BF51-va!BE51))</f>
        <v>0</v>
      </c>
      <c r="BF55" s="16">
        <f>MAX(0,(va!BG51-va!BF51))</f>
        <v>0</v>
      </c>
      <c r="BG55" s="16">
        <f>MAX(0,(va!BH51-va!BG51))</f>
        <v>0</v>
      </c>
      <c r="BH55" s="16">
        <f>MAX(0,(va!BI51-va!BH51))</f>
        <v>0</v>
      </c>
      <c r="BI55" s="16">
        <f>MAX(0,(va!BJ51-va!BI51))</f>
        <v>0</v>
      </c>
      <c r="BJ55" s="16">
        <f>MAX(0,(va!BK51-va!BJ51))</f>
        <v>0</v>
      </c>
      <c r="BK55" s="16">
        <f>MAX(0,(va!BL51-va!BK51))</f>
        <v>0</v>
      </c>
      <c r="BL55" s="16">
        <f>MAX(0,(va!BM51-va!BL51))</f>
        <v>0</v>
      </c>
      <c r="BM55" s="16">
        <f>MAX(0,(va!BN51-va!BM51))</f>
        <v>0</v>
      </c>
      <c r="BN55" s="16">
        <f>MAX(0,(va!BO51-va!BN51))</f>
        <v>0</v>
      </c>
      <c r="BO55" s="16">
        <f>MAX(0,(va!BP51-va!BO51))</f>
        <v>0</v>
      </c>
      <c r="BP55" s="16">
        <f>MAX(0,(va!BQ51-va!BP51))</f>
        <v>0</v>
      </c>
      <c r="BQ55" s="16">
        <f>MAX(0,(va!BR51-va!BQ51))</f>
        <v>0</v>
      </c>
      <c r="BR55" s="16">
        <f>MAX(0,(va!BS51-va!BR51))</f>
        <v>0</v>
      </c>
      <c r="BS55" s="16">
        <f>MAX(0,(va!BT51-va!BS51))</f>
        <v>0</v>
      </c>
    </row>
    <row r="56" spans="1:71" x14ac:dyDescent="0.35">
      <c r="A56" s="1" t="s">
        <v>81</v>
      </c>
      <c r="B56" s="1">
        <v>46</v>
      </c>
      <c r="C56" s="10">
        <v>51059</v>
      </c>
      <c r="D56" s="16">
        <v>0</v>
      </c>
      <c r="E56" s="16">
        <f>MAX(0,(va!F52-va!E52))</f>
        <v>33</v>
      </c>
      <c r="F56" s="16">
        <f>MAX(0,(va!G52-va!F52))</f>
        <v>45</v>
      </c>
      <c r="G56" s="16">
        <f>MAX(0,(va!H52-va!G52))</f>
        <v>32</v>
      </c>
      <c r="H56" s="16">
        <f>MAX(0,(va!I52-va!H52))</f>
        <v>31</v>
      </c>
      <c r="I56" s="16">
        <f>MAX(0,(va!J52-va!I52))</f>
        <v>37</v>
      </c>
      <c r="J56" s="16">
        <f>MAX(0,(va!K52-va!J52))</f>
        <v>20</v>
      </c>
      <c r="K56" s="16">
        <f>MAX(0,(va!L52-va!K52))</f>
        <v>44</v>
      </c>
      <c r="L56" s="16">
        <f>MAX(0,(va!M52-va!L52))</f>
        <v>40</v>
      </c>
      <c r="M56" s="16">
        <f>MAX(0,(va!N52-va!M52))</f>
        <v>44</v>
      </c>
      <c r="N56" s="16">
        <f>MAX(0,(va!O52-va!N52))</f>
        <v>15</v>
      </c>
      <c r="O56" s="16">
        <f>MAX(0,(va!P52-va!O52))</f>
        <v>39</v>
      </c>
      <c r="P56" s="16">
        <f>MAX(0,(va!Q52-va!P52))</f>
        <v>62</v>
      </c>
      <c r="Q56" s="16">
        <f>MAX(0,(va!R52-va!Q52))</f>
        <v>44</v>
      </c>
      <c r="R56" s="16">
        <f>MAX(0,(va!S52-va!R52))</f>
        <v>38</v>
      </c>
      <c r="S56" s="16">
        <f>MAX(0,(va!T52-va!S52))</f>
        <v>120</v>
      </c>
      <c r="T56" s="16">
        <f>MAX(0,(va!U52-va!T52))</f>
        <v>87</v>
      </c>
      <c r="U56" s="16">
        <f>MAX(0,(va!V52-va!U52))</f>
        <v>169</v>
      </c>
      <c r="V56" s="16">
        <f>MAX(0,(va!W52-va!V52))</f>
        <v>62</v>
      </c>
      <c r="W56" s="16">
        <f>MAX(0,(va!X52-va!W52))</f>
        <v>156</v>
      </c>
      <c r="X56" s="16">
        <f>MAX(0,(va!Y52-va!X52))</f>
        <v>43</v>
      </c>
      <c r="Y56" s="16">
        <f>MAX(0,(va!Z52-va!Y52))</f>
        <v>91</v>
      </c>
      <c r="Z56" s="16">
        <f>MAX(0,(va!AA52-va!Z52))</f>
        <v>77</v>
      </c>
      <c r="AA56" s="16">
        <f>MAX(0,(va!AB52-va!AA52))</f>
        <v>101</v>
      </c>
      <c r="AB56" s="16">
        <f>MAX(0,(va!AC52-va!AB52))</f>
        <v>157</v>
      </c>
      <c r="AC56" s="16">
        <f>MAX(0,(va!AD52-va!AC52))</f>
        <v>176</v>
      </c>
      <c r="AD56" s="16">
        <f>MAX(0,(va!AE52-va!AD52))</f>
        <v>0</v>
      </c>
      <c r="AE56" s="16">
        <f>MAX(0,(va!AF52-va!AE52))</f>
        <v>0</v>
      </c>
      <c r="AF56" s="16">
        <f>MAX(0,(va!AG52-va!AF52))</f>
        <v>0</v>
      </c>
      <c r="AG56" s="16">
        <f>MAX(0,(va!AH52-va!AG52))</f>
        <v>0</v>
      </c>
      <c r="AH56" s="16">
        <f>MAX(0,(va!AI52-va!AH52))</f>
        <v>0</v>
      </c>
      <c r="AI56" s="16">
        <f>MAX(0,(va!AJ52-va!AI52))</f>
        <v>0</v>
      </c>
      <c r="AJ56" s="16">
        <f>MAX(0,(va!AK52-va!AJ52))</f>
        <v>0</v>
      </c>
      <c r="AK56" s="16">
        <f>MAX(0,(va!AL52-va!AK52))</f>
        <v>0</v>
      </c>
      <c r="AL56" s="16">
        <f>MAX(0,(va!AM52-va!AL52))</f>
        <v>0</v>
      </c>
      <c r="AM56" s="16">
        <f>MAX(0,(va!AN52-va!AM52))</f>
        <v>0</v>
      </c>
      <c r="AN56" s="16">
        <f>MAX(0,(va!AO52-va!AN52))</f>
        <v>0</v>
      </c>
      <c r="AO56" s="16">
        <f>MAX(0,(va!AP52-va!AO52))</f>
        <v>0</v>
      </c>
      <c r="AP56" s="16">
        <f>MAX(0,(va!AQ52-va!AP52))</f>
        <v>0</v>
      </c>
      <c r="AQ56" s="16">
        <f>MAX(0,(va!AR52-va!AQ52))</f>
        <v>0</v>
      </c>
      <c r="AR56" s="16">
        <f>MAX(0,(va!AS52-va!AR52))</f>
        <v>0</v>
      </c>
      <c r="AS56" s="16">
        <f>MAX(0,(va!AT52-va!AS52))</f>
        <v>0</v>
      </c>
      <c r="AT56" s="16">
        <f>MAX(0,(va!AU52-va!AT52))</f>
        <v>0</v>
      </c>
      <c r="AU56" s="16">
        <f>MAX(0,(va!AV52-va!AU52))</f>
        <v>0</v>
      </c>
      <c r="AV56" s="16">
        <f>MAX(0,(va!AW52-va!AV52))</f>
        <v>0</v>
      </c>
      <c r="AW56" s="16">
        <f>MAX(0,(va!AX52-va!AW52))</f>
        <v>0</v>
      </c>
      <c r="AX56" s="16">
        <f>MAX(0,(va!AY52-va!AX52))</f>
        <v>0</v>
      </c>
      <c r="AY56" s="16">
        <f>MAX(0,(va!AZ52-va!AY52))</f>
        <v>0</v>
      </c>
      <c r="AZ56" s="16">
        <f>MAX(0,(va!BA52-va!AZ52))</f>
        <v>0</v>
      </c>
      <c r="BA56" s="16">
        <f>MAX(0,(va!BB52-va!BA52))</f>
        <v>0</v>
      </c>
      <c r="BB56" s="16">
        <f>MAX(0,(va!BC52-va!BB52))</f>
        <v>0</v>
      </c>
      <c r="BC56" s="16">
        <f>MAX(0,(va!BD52-va!BC52))</f>
        <v>0</v>
      </c>
      <c r="BD56" s="16">
        <f>MAX(0,(va!BE52-va!BD52))</f>
        <v>0</v>
      </c>
      <c r="BE56" s="16">
        <f>MAX(0,(va!BF52-va!BE52))</f>
        <v>0</v>
      </c>
      <c r="BF56" s="16">
        <f>MAX(0,(va!BG52-va!BF52))</f>
        <v>0</v>
      </c>
      <c r="BG56" s="16">
        <f>MAX(0,(va!BH52-va!BG52))</f>
        <v>0</v>
      </c>
      <c r="BH56" s="16">
        <f>MAX(0,(va!BI52-va!BH52))</f>
        <v>0</v>
      </c>
      <c r="BI56" s="16">
        <f>MAX(0,(va!BJ52-va!BI52))</f>
        <v>0</v>
      </c>
      <c r="BJ56" s="16">
        <f>MAX(0,(va!BK52-va!BJ52))</f>
        <v>0</v>
      </c>
      <c r="BK56" s="16">
        <f>MAX(0,(va!BL52-va!BK52))</f>
        <v>0</v>
      </c>
      <c r="BL56" s="16">
        <f>MAX(0,(va!BM52-va!BL52))</f>
        <v>0</v>
      </c>
      <c r="BM56" s="16">
        <f>MAX(0,(va!BN52-va!BM52))</f>
        <v>0</v>
      </c>
      <c r="BN56" s="16">
        <f>MAX(0,(va!BO52-va!BN52))</f>
        <v>0</v>
      </c>
      <c r="BO56" s="16">
        <f>MAX(0,(va!BP52-va!BO52))</f>
        <v>0</v>
      </c>
      <c r="BP56" s="16">
        <f>MAX(0,(va!BQ52-va!BP52))</f>
        <v>0</v>
      </c>
      <c r="BQ56" s="16">
        <f>MAX(0,(va!BR52-va!BQ52))</f>
        <v>0</v>
      </c>
      <c r="BR56" s="16">
        <f>MAX(0,(va!BS52-va!BR52))</f>
        <v>0</v>
      </c>
      <c r="BS56" s="16">
        <f>MAX(0,(va!BT52-va!BS52))</f>
        <v>0</v>
      </c>
    </row>
    <row r="57" spans="1:71" x14ac:dyDescent="0.35">
      <c r="A57" s="1" t="s">
        <v>80</v>
      </c>
      <c r="B57" s="1">
        <v>47</v>
      </c>
      <c r="C57" s="10">
        <v>51600</v>
      </c>
      <c r="D57" s="16">
        <v>0</v>
      </c>
      <c r="E57" s="16">
        <f>MAX(0,(va!F53-va!E53))</f>
        <v>1</v>
      </c>
      <c r="F57" s="16">
        <f>MAX(0,(va!G53-va!F53))</f>
        <v>0</v>
      </c>
      <c r="G57" s="16">
        <f>MAX(0,(va!H53-va!G53))</f>
        <v>0</v>
      </c>
      <c r="H57" s="16">
        <f>MAX(0,(va!I53-va!H53))</f>
        <v>1</v>
      </c>
      <c r="I57" s="16">
        <f>MAX(0,(va!J53-va!I53))</f>
        <v>0</v>
      </c>
      <c r="J57" s="16">
        <f>MAX(0,(va!K53-va!J53))</f>
        <v>0</v>
      </c>
      <c r="K57" s="16">
        <f>MAX(0,(va!L53-va!K53))</f>
        <v>0</v>
      </c>
      <c r="L57" s="16">
        <f>MAX(0,(va!M53-va!L53))</f>
        <v>0</v>
      </c>
      <c r="M57" s="16">
        <f>MAX(0,(va!N53-va!M53))</f>
        <v>0</v>
      </c>
      <c r="N57" s="16">
        <f>MAX(0,(va!O53-va!N53))</f>
        <v>0</v>
      </c>
      <c r="O57" s="16">
        <f>MAX(0,(va!P53-va!O53))</f>
        <v>0</v>
      </c>
      <c r="P57" s="16">
        <f>MAX(0,(va!Q53-va!P53))</f>
        <v>0</v>
      </c>
      <c r="Q57" s="16">
        <f>MAX(0,(va!R53-va!Q53))</f>
        <v>0</v>
      </c>
      <c r="R57" s="16">
        <f>MAX(0,(va!S53-va!R53))</f>
        <v>0</v>
      </c>
      <c r="S57" s="16">
        <f>MAX(0,(va!T53-va!S53))</f>
        <v>0</v>
      </c>
      <c r="T57" s="16">
        <f>MAX(0,(va!U53-va!T53))</f>
        <v>1</v>
      </c>
      <c r="U57" s="16">
        <f>MAX(0,(va!V53-va!U53))</f>
        <v>0</v>
      </c>
      <c r="V57" s="16">
        <f>MAX(0,(va!W53-va!V53))</f>
        <v>0</v>
      </c>
      <c r="W57" s="16">
        <f>MAX(0,(va!X53-va!W53))</f>
        <v>0</v>
      </c>
      <c r="X57" s="16">
        <f>MAX(0,(va!Y53-va!X53))</f>
        <v>0</v>
      </c>
      <c r="Y57" s="16">
        <f>MAX(0,(va!Z53-va!Y53))</f>
        <v>0</v>
      </c>
      <c r="Z57" s="16">
        <f>MAX(0,(va!AA53-va!Z53))</f>
        <v>0</v>
      </c>
      <c r="AA57" s="16">
        <f>MAX(0,(va!AB53-va!AA53))</f>
        <v>2</v>
      </c>
      <c r="AB57" s="16">
        <f>MAX(0,(va!AC53-va!AB53))</f>
        <v>1</v>
      </c>
      <c r="AC57" s="16">
        <f>MAX(0,(va!AD53-va!AC53))</f>
        <v>8</v>
      </c>
      <c r="AD57" s="16">
        <f>MAX(0,(va!AE53-va!AD53))</f>
        <v>0</v>
      </c>
      <c r="AE57" s="16">
        <f>MAX(0,(va!AF53-va!AE53))</f>
        <v>0</v>
      </c>
      <c r="AF57" s="16">
        <f>MAX(0,(va!AG53-va!AF53))</f>
        <v>0</v>
      </c>
      <c r="AG57" s="16">
        <f>MAX(0,(va!AH53-va!AG53))</f>
        <v>0</v>
      </c>
      <c r="AH57" s="16">
        <f>MAX(0,(va!AI53-va!AH53))</f>
        <v>0</v>
      </c>
      <c r="AI57" s="16">
        <f>MAX(0,(va!AJ53-va!AI53))</f>
        <v>0</v>
      </c>
      <c r="AJ57" s="16">
        <f>MAX(0,(va!AK53-va!AJ53))</f>
        <v>0</v>
      </c>
      <c r="AK57" s="16">
        <f>MAX(0,(va!AL53-va!AK53))</f>
        <v>0</v>
      </c>
      <c r="AL57" s="16">
        <f>MAX(0,(va!AM53-va!AL53))</f>
        <v>0</v>
      </c>
      <c r="AM57" s="16">
        <f>MAX(0,(va!AN53-va!AM53))</f>
        <v>0</v>
      </c>
      <c r="AN57" s="16">
        <f>MAX(0,(va!AO53-va!AN53))</f>
        <v>0</v>
      </c>
      <c r="AO57" s="16">
        <f>MAX(0,(va!AP53-va!AO53))</f>
        <v>0</v>
      </c>
      <c r="AP57" s="16">
        <f>MAX(0,(va!AQ53-va!AP53))</f>
        <v>0</v>
      </c>
      <c r="AQ57" s="16">
        <f>MAX(0,(va!AR53-va!AQ53))</f>
        <v>0</v>
      </c>
      <c r="AR57" s="16">
        <f>MAX(0,(va!AS53-va!AR53))</f>
        <v>0</v>
      </c>
      <c r="AS57" s="16">
        <f>MAX(0,(va!AT53-va!AS53))</f>
        <v>0</v>
      </c>
      <c r="AT57" s="16">
        <f>MAX(0,(va!AU53-va!AT53))</f>
        <v>0</v>
      </c>
      <c r="AU57" s="16">
        <f>MAX(0,(va!AV53-va!AU53))</f>
        <v>0</v>
      </c>
      <c r="AV57" s="16">
        <f>MAX(0,(va!AW53-va!AV53))</f>
        <v>0</v>
      </c>
      <c r="AW57" s="16">
        <f>MAX(0,(va!AX53-va!AW53))</f>
        <v>0</v>
      </c>
      <c r="AX57" s="16">
        <f>MAX(0,(va!AY53-va!AX53))</f>
        <v>0</v>
      </c>
      <c r="AY57" s="16">
        <f>MAX(0,(va!AZ53-va!AY53))</f>
        <v>0</v>
      </c>
      <c r="AZ57" s="16">
        <f>MAX(0,(va!BA53-va!AZ53))</f>
        <v>0</v>
      </c>
      <c r="BA57" s="16">
        <f>MAX(0,(va!BB53-va!BA53))</f>
        <v>0</v>
      </c>
      <c r="BB57" s="16">
        <f>MAX(0,(va!BC53-va!BB53))</f>
        <v>0</v>
      </c>
      <c r="BC57" s="16">
        <f>MAX(0,(va!BD53-va!BC53))</f>
        <v>0</v>
      </c>
      <c r="BD57" s="16">
        <f>MAX(0,(va!BE53-va!BD53))</f>
        <v>0</v>
      </c>
      <c r="BE57" s="16">
        <f>MAX(0,(va!BF53-va!BE53))</f>
        <v>0</v>
      </c>
      <c r="BF57" s="16">
        <f>MAX(0,(va!BG53-va!BF53))</f>
        <v>0</v>
      </c>
      <c r="BG57" s="16">
        <f>MAX(0,(va!BH53-va!BG53))</f>
        <v>0</v>
      </c>
      <c r="BH57" s="16">
        <f>MAX(0,(va!BI53-va!BH53))</f>
        <v>0</v>
      </c>
      <c r="BI57" s="16">
        <f>MAX(0,(va!BJ53-va!BI53))</f>
        <v>0</v>
      </c>
      <c r="BJ57" s="16">
        <f>MAX(0,(va!BK53-va!BJ53))</f>
        <v>0</v>
      </c>
      <c r="BK57" s="16">
        <f>MAX(0,(va!BL53-va!BK53))</f>
        <v>0</v>
      </c>
      <c r="BL57" s="16">
        <f>MAX(0,(va!BM53-va!BL53))</f>
        <v>0</v>
      </c>
      <c r="BM57" s="16">
        <f>MAX(0,(va!BN53-va!BM53))</f>
        <v>0</v>
      </c>
      <c r="BN57" s="16">
        <f>MAX(0,(va!BO53-va!BN53))</f>
        <v>0</v>
      </c>
      <c r="BO57" s="16">
        <f>MAX(0,(va!BP53-va!BO53))</f>
        <v>0</v>
      </c>
      <c r="BP57" s="16">
        <f>MAX(0,(va!BQ53-va!BP53))</f>
        <v>0</v>
      </c>
      <c r="BQ57" s="16">
        <f>MAX(0,(va!BR53-va!BQ53))</f>
        <v>0</v>
      </c>
      <c r="BR57" s="16">
        <f>MAX(0,(va!BS53-va!BR53))</f>
        <v>0</v>
      </c>
      <c r="BS57" s="16">
        <f>MAX(0,(va!BT53-va!BS53))</f>
        <v>0</v>
      </c>
    </row>
    <row r="58" spans="1:71" x14ac:dyDescent="0.35">
      <c r="A58" s="1" t="s">
        <v>138</v>
      </c>
      <c r="B58" s="1">
        <v>48</v>
      </c>
      <c r="C58" s="10">
        <v>51610</v>
      </c>
      <c r="D58" s="16">
        <v>0</v>
      </c>
      <c r="E58" s="16">
        <f>MAX(0,(va!F54-va!E54))</f>
        <v>0</v>
      </c>
      <c r="F58" s="16">
        <f>MAX(0,(va!G54-va!F54))</f>
        <v>0</v>
      </c>
      <c r="G58" s="16">
        <f>MAX(0,(va!H54-va!G54))</f>
        <v>0</v>
      </c>
      <c r="H58" s="16">
        <f>MAX(0,(va!I54-va!H54))</f>
        <v>0</v>
      </c>
      <c r="I58" s="16">
        <f>MAX(0,(va!J54-va!I54))</f>
        <v>0</v>
      </c>
      <c r="J58" s="16">
        <f>MAX(0,(va!K54-va!J54))</f>
        <v>0</v>
      </c>
      <c r="K58" s="16">
        <f>MAX(0,(va!L54-va!K54))</f>
        <v>0</v>
      </c>
      <c r="L58" s="16">
        <f>MAX(0,(va!M54-va!L54))</f>
        <v>0</v>
      </c>
      <c r="M58" s="16">
        <f>MAX(0,(va!N54-va!M54))</f>
        <v>0</v>
      </c>
      <c r="N58" s="16">
        <f>MAX(0,(va!O54-va!N54))</f>
        <v>0</v>
      </c>
      <c r="O58" s="16">
        <f>MAX(0,(va!P54-va!O54))</f>
        <v>0</v>
      </c>
      <c r="P58" s="16">
        <f>MAX(0,(va!Q54-va!P54))</f>
        <v>0</v>
      </c>
      <c r="Q58" s="16">
        <f>MAX(0,(va!R54-va!Q54))</f>
        <v>0</v>
      </c>
      <c r="R58" s="16">
        <f>MAX(0,(va!S54-va!R54))</f>
        <v>0</v>
      </c>
      <c r="S58" s="16">
        <f>MAX(0,(va!T54-va!S54))</f>
        <v>0</v>
      </c>
      <c r="T58" s="16">
        <f>MAX(0,(va!U54-va!T54))</f>
        <v>0</v>
      </c>
      <c r="U58" s="16">
        <f>MAX(0,(va!V54-va!U54))</f>
        <v>0</v>
      </c>
      <c r="V58" s="16">
        <f>MAX(0,(va!W54-va!V54))</f>
        <v>2</v>
      </c>
      <c r="W58" s="16">
        <f>MAX(0,(va!X54-va!W54))</f>
        <v>0</v>
      </c>
      <c r="X58" s="16">
        <f>MAX(0,(va!Y54-va!X54))</f>
        <v>0</v>
      </c>
      <c r="Y58" s="16">
        <f>MAX(0,(va!Z54-va!Y54))</f>
        <v>0</v>
      </c>
      <c r="Z58" s="16">
        <f>MAX(0,(va!AA54-va!Z54))</f>
        <v>0</v>
      </c>
      <c r="AA58" s="16">
        <f>MAX(0,(va!AB54-va!AA54))</f>
        <v>0</v>
      </c>
      <c r="AB58" s="16">
        <f>MAX(0,(va!AC54-va!AB54))</f>
        <v>0</v>
      </c>
      <c r="AC58" s="16">
        <f>MAX(0,(va!AD54-va!AC54))</f>
        <v>0</v>
      </c>
      <c r="AD58" s="16">
        <f>MAX(0,(va!AE54-va!AD54))</f>
        <v>0</v>
      </c>
      <c r="AE58" s="16">
        <f>MAX(0,(va!AF54-va!AE54))</f>
        <v>0</v>
      </c>
      <c r="AF58" s="16">
        <f>MAX(0,(va!AG54-va!AF54))</f>
        <v>0</v>
      </c>
      <c r="AG58" s="16">
        <f>MAX(0,(va!AH54-va!AG54))</f>
        <v>0</v>
      </c>
      <c r="AH58" s="16">
        <f>MAX(0,(va!AI54-va!AH54))</f>
        <v>0</v>
      </c>
      <c r="AI58" s="16">
        <f>MAX(0,(va!AJ54-va!AI54))</f>
        <v>0</v>
      </c>
      <c r="AJ58" s="16">
        <f>MAX(0,(va!AK54-va!AJ54))</f>
        <v>0</v>
      </c>
      <c r="AK58" s="16">
        <f>MAX(0,(va!AL54-va!AK54))</f>
        <v>0</v>
      </c>
      <c r="AL58" s="16">
        <f>MAX(0,(va!AM54-va!AL54))</f>
        <v>0</v>
      </c>
      <c r="AM58" s="16">
        <f>MAX(0,(va!AN54-va!AM54))</f>
        <v>0</v>
      </c>
      <c r="AN58" s="16">
        <f>MAX(0,(va!AO54-va!AN54))</f>
        <v>0</v>
      </c>
      <c r="AO58" s="16">
        <f>MAX(0,(va!AP54-va!AO54))</f>
        <v>0</v>
      </c>
      <c r="AP58" s="16">
        <f>MAX(0,(va!AQ54-va!AP54))</f>
        <v>0</v>
      </c>
      <c r="AQ58" s="16">
        <f>MAX(0,(va!AR54-va!AQ54))</f>
        <v>0</v>
      </c>
      <c r="AR58" s="16">
        <f>MAX(0,(va!AS54-va!AR54))</f>
        <v>0</v>
      </c>
      <c r="AS58" s="16">
        <f>MAX(0,(va!AT54-va!AS54))</f>
        <v>0</v>
      </c>
      <c r="AT58" s="16">
        <f>MAX(0,(va!AU54-va!AT54))</f>
        <v>0</v>
      </c>
      <c r="AU58" s="16">
        <f>MAX(0,(va!AV54-va!AU54))</f>
        <v>0</v>
      </c>
      <c r="AV58" s="16">
        <f>MAX(0,(va!AW54-va!AV54))</f>
        <v>0</v>
      </c>
      <c r="AW58" s="16">
        <f>MAX(0,(va!AX54-va!AW54))</f>
        <v>0</v>
      </c>
      <c r="AX58" s="16">
        <f>MAX(0,(va!AY54-va!AX54))</f>
        <v>0</v>
      </c>
      <c r="AY58" s="16">
        <f>MAX(0,(va!AZ54-va!AY54))</f>
        <v>0</v>
      </c>
      <c r="AZ58" s="16">
        <f>MAX(0,(va!BA54-va!AZ54))</f>
        <v>0</v>
      </c>
      <c r="BA58" s="16">
        <f>MAX(0,(va!BB54-va!BA54))</f>
        <v>0</v>
      </c>
      <c r="BB58" s="16">
        <f>MAX(0,(va!BC54-va!BB54))</f>
        <v>0</v>
      </c>
      <c r="BC58" s="16">
        <f>MAX(0,(va!BD54-va!BC54))</f>
        <v>0</v>
      </c>
      <c r="BD58" s="16">
        <f>MAX(0,(va!BE54-va!BD54))</f>
        <v>0</v>
      </c>
      <c r="BE58" s="16">
        <f>MAX(0,(va!BF54-va!BE54))</f>
        <v>0</v>
      </c>
      <c r="BF58" s="16">
        <f>MAX(0,(va!BG54-va!BF54))</f>
        <v>0</v>
      </c>
      <c r="BG58" s="16">
        <f>MAX(0,(va!BH54-va!BG54))</f>
        <v>0</v>
      </c>
      <c r="BH58" s="16">
        <f>MAX(0,(va!BI54-va!BH54))</f>
        <v>0</v>
      </c>
      <c r="BI58" s="16">
        <f>MAX(0,(va!BJ54-va!BI54))</f>
        <v>0</v>
      </c>
      <c r="BJ58" s="16">
        <f>MAX(0,(va!BK54-va!BJ54))</f>
        <v>0</v>
      </c>
      <c r="BK58" s="16">
        <f>MAX(0,(va!BL54-va!BK54))</f>
        <v>0</v>
      </c>
      <c r="BL58" s="16">
        <f>MAX(0,(va!BM54-va!BL54))</f>
        <v>0</v>
      </c>
      <c r="BM58" s="16">
        <f>MAX(0,(va!BN54-va!BM54))</f>
        <v>0</v>
      </c>
      <c r="BN58" s="16">
        <f>MAX(0,(va!BO54-va!BN54))</f>
        <v>0</v>
      </c>
      <c r="BO58" s="16">
        <f>MAX(0,(va!BP54-va!BO54))</f>
        <v>0</v>
      </c>
      <c r="BP58" s="16">
        <f>MAX(0,(va!BQ54-va!BP54))</f>
        <v>0</v>
      </c>
      <c r="BQ58" s="16">
        <f>MAX(0,(va!BR54-va!BQ54))</f>
        <v>0</v>
      </c>
      <c r="BR58" s="16">
        <f>MAX(0,(va!BS54-va!BR54))</f>
        <v>0</v>
      </c>
      <c r="BS58" s="16">
        <f>MAX(0,(va!BT54-va!BS54))</f>
        <v>0</v>
      </c>
    </row>
    <row r="59" spans="1:71" x14ac:dyDescent="0.35">
      <c r="A59" s="1" t="s">
        <v>141</v>
      </c>
      <c r="B59" s="1">
        <v>49</v>
      </c>
      <c r="C59" s="10">
        <v>51650</v>
      </c>
      <c r="D59" s="16">
        <v>0</v>
      </c>
      <c r="E59" s="16">
        <f>MAX(0,(va!F55-va!E55))</f>
        <v>1</v>
      </c>
      <c r="F59" s="16">
        <f>MAX(0,(va!G55-va!F55))</f>
        <v>4</v>
      </c>
      <c r="G59" s="16">
        <f>MAX(0,(va!H55-va!G55))</f>
        <v>2</v>
      </c>
      <c r="H59" s="16">
        <f>MAX(0,(va!I55-va!H55))</f>
        <v>0</v>
      </c>
      <c r="I59" s="16">
        <f>MAX(0,(va!J55-va!I55))</f>
        <v>2</v>
      </c>
      <c r="J59" s="16">
        <f>MAX(0,(va!K55-va!J55))</f>
        <v>4</v>
      </c>
      <c r="K59" s="16">
        <f>MAX(0,(va!L55-va!K55))</f>
        <v>1</v>
      </c>
      <c r="L59" s="16">
        <f>MAX(0,(va!M55-va!L55))</f>
        <v>2</v>
      </c>
      <c r="M59" s="16">
        <f>MAX(0,(va!N55-va!M55))</f>
        <v>13</v>
      </c>
      <c r="N59" s="16">
        <f>MAX(0,(va!O55-va!N55))</f>
        <v>10</v>
      </c>
      <c r="O59" s="16">
        <f>MAX(0,(va!P55-va!O55))</f>
        <v>1</v>
      </c>
      <c r="P59" s="16">
        <f>MAX(0,(va!Q55-va!P55))</f>
        <v>1</v>
      </c>
      <c r="Q59" s="16">
        <f>MAX(0,(va!R55-va!Q55))</f>
        <v>2</v>
      </c>
      <c r="R59" s="16">
        <f>MAX(0,(va!S55-va!R55))</f>
        <v>10</v>
      </c>
      <c r="S59" s="16">
        <f>MAX(0,(va!T55-va!S55))</f>
        <v>0</v>
      </c>
      <c r="T59" s="16">
        <f>MAX(0,(va!U55-va!T55))</f>
        <v>9</v>
      </c>
      <c r="U59" s="16">
        <f>MAX(0,(va!V55-va!U55))</f>
        <v>2</v>
      </c>
      <c r="V59" s="16">
        <f>MAX(0,(va!W55-va!V55))</f>
        <v>1</v>
      </c>
      <c r="W59" s="16">
        <f>MAX(0,(va!X55-va!W55))</f>
        <v>7</v>
      </c>
      <c r="X59" s="16">
        <f>MAX(0,(va!Y55-va!X55))</f>
        <v>1</v>
      </c>
      <c r="Y59" s="16">
        <f>MAX(0,(va!Z55-va!Y55))</f>
        <v>2</v>
      </c>
      <c r="Z59" s="16">
        <f>MAX(0,(va!AA55-va!Z55))</f>
        <v>2</v>
      </c>
      <c r="AA59" s="16">
        <f>MAX(0,(va!AB55-va!AA55))</f>
        <v>1</v>
      </c>
      <c r="AB59" s="16">
        <f>MAX(0,(va!AC55-va!AB55))</f>
        <v>1</v>
      </c>
      <c r="AC59" s="16">
        <f>MAX(0,(va!AD55-va!AC55))</f>
        <v>4</v>
      </c>
      <c r="AD59" s="16">
        <f>MAX(0,(va!AE55-va!AD55))</f>
        <v>0</v>
      </c>
      <c r="AE59" s="16">
        <f>MAX(0,(va!AF55-va!AE55))</f>
        <v>0</v>
      </c>
      <c r="AF59" s="16">
        <f>MAX(0,(va!AG55-va!AF55))</f>
        <v>0</v>
      </c>
      <c r="AG59" s="16">
        <f>MAX(0,(va!AH55-va!AG55))</f>
        <v>0</v>
      </c>
      <c r="AH59" s="16">
        <f>MAX(0,(va!AI55-va!AH55))</f>
        <v>0</v>
      </c>
      <c r="AI59" s="16">
        <f>MAX(0,(va!AJ55-va!AI55))</f>
        <v>0</v>
      </c>
      <c r="AJ59" s="16">
        <f>MAX(0,(va!AK55-va!AJ55))</f>
        <v>0</v>
      </c>
      <c r="AK59" s="16">
        <f>MAX(0,(va!AL55-va!AK55))</f>
        <v>0</v>
      </c>
      <c r="AL59" s="16">
        <f>MAX(0,(va!AM55-va!AL55))</f>
        <v>0</v>
      </c>
      <c r="AM59" s="16">
        <f>MAX(0,(va!AN55-va!AM55))</f>
        <v>0</v>
      </c>
      <c r="AN59" s="16">
        <f>MAX(0,(va!AO55-va!AN55))</f>
        <v>0</v>
      </c>
      <c r="AO59" s="16">
        <f>MAX(0,(va!AP55-va!AO55))</f>
        <v>0</v>
      </c>
      <c r="AP59" s="16">
        <f>MAX(0,(va!AQ55-va!AP55))</f>
        <v>0</v>
      </c>
      <c r="AQ59" s="16">
        <f>MAX(0,(va!AR55-va!AQ55))</f>
        <v>0</v>
      </c>
      <c r="AR59" s="16">
        <f>MAX(0,(va!AS55-va!AR55))</f>
        <v>0</v>
      </c>
      <c r="AS59" s="16">
        <f>MAX(0,(va!AT55-va!AS55))</f>
        <v>0</v>
      </c>
      <c r="AT59" s="16">
        <f>MAX(0,(va!AU55-va!AT55))</f>
        <v>0</v>
      </c>
      <c r="AU59" s="16">
        <f>MAX(0,(va!AV55-va!AU55))</f>
        <v>0</v>
      </c>
      <c r="AV59" s="16">
        <f>MAX(0,(va!AW55-va!AV55))</f>
        <v>0</v>
      </c>
      <c r="AW59" s="16">
        <f>MAX(0,(va!AX55-va!AW55))</f>
        <v>0</v>
      </c>
      <c r="AX59" s="16">
        <f>MAX(0,(va!AY55-va!AX55))</f>
        <v>0</v>
      </c>
      <c r="AY59" s="16">
        <f>MAX(0,(va!AZ55-va!AY55))</f>
        <v>0</v>
      </c>
      <c r="AZ59" s="16">
        <f>MAX(0,(va!BA55-va!AZ55))</f>
        <v>0</v>
      </c>
      <c r="BA59" s="16">
        <f>MAX(0,(va!BB55-va!BA55))</f>
        <v>0</v>
      </c>
      <c r="BB59" s="16">
        <f>MAX(0,(va!BC55-va!BB55))</f>
        <v>0</v>
      </c>
      <c r="BC59" s="16">
        <f>MAX(0,(va!BD55-va!BC55))</f>
        <v>0</v>
      </c>
      <c r="BD59" s="16">
        <f>MAX(0,(va!BE55-va!BD55))</f>
        <v>0</v>
      </c>
      <c r="BE59" s="16">
        <f>MAX(0,(va!BF55-va!BE55))</f>
        <v>0</v>
      </c>
      <c r="BF59" s="16">
        <f>MAX(0,(va!BG55-va!BF55))</f>
        <v>0</v>
      </c>
      <c r="BG59" s="16">
        <f>MAX(0,(va!BH55-va!BG55))</f>
        <v>0</v>
      </c>
      <c r="BH59" s="16">
        <f>MAX(0,(va!BI55-va!BH55))</f>
        <v>0</v>
      </c>
      <c r="BI59" s="16">
        <f>MAX(0,(va!BJ55-va!BI55))</f>
        <v>0</v>
      </c>
      <c r="BJ59" s="16">
        <f>MAX(0,(va!BK55-va!BJ55))</f>
        <v>0</v>
      </c>
      <c r="BK59" s="16">
        <f>MAX(0,(va!BL55-va!BK55))</f>
        <v>0</v>
      </c>
      <c r="BL59" s="16">
        <f>MAX(0,(va!BM55-va!BL55))</f>
        <v>0</v>
      </c>
      <c r="BM59" s="16">
        <f>MAX(0,(va!BN55-va!BM55))</f>
        <v>0</v>
      </c>
      <c r="BN59" s="16">
        <f>MAX(0,(va!BO55-va!BN55))</f>
        <v>0</v>
      </c>
      <c r="BO59" s="16">
        <f>MAX(0,(va!BP55-va!BO55))</f>
        <v>0</v>
      </c>
      <c r="BP59" s="16">
        <f>MAX(0,(va!BQ55-va!BP55))</f>
        <v>0</v>
      </c>
      <c r="BQ59" s="16">
        <f>MAX(0,(va!BR55-va!BQ55))</f>
        <v>0</v>
      </c>
      <c r="BR59" s="16">
        <f>MAX(0,(va!BS55-va!BR55))</f>
        <v>0</v>
      </c>
      <c r="BS59" s="16">
        <f>MAX(0,(va!BT55-va!BS55))</f>
        <v>0</v>
      </c>
    </row>
    <row r="60" spans="1:71" x14ac:dyDescent="0.35">
      <c r="A60" s="1" t="s">
        <v>41</v>
      </c>
      <c r="B60" s="1">
        <v>50</v>
      </c>
      <c r="C60" s="10">
        <v>51087</v>
      </c>
      <c r="D60" s="16">
        <v>0</v>
      </c>
      <c r="E60" s="16">
        <f>MAX(0,(va!F56-va!E56))</f>
        <v>7</v>
      </c>
      <c r="F60" s="16">
        <f>MAX(0,(va!G56-va!F56))</f>
        <v>7</v>
      </c>
      <c r="G60" s="16">
        <f>MAX(0,(va!H56-va!G56))</f>
        <v>3</v>
      </c>
      <c r="H60" s="16">
        <f>MAX(0,(va!I56-va!H56))</f>
        <v>9</v>
      </c>
      <c r="I60" s="16">
        <f>MAX(0,(va!J56-va!I56))</f>
        <v>4</v>
      </c>
      <c r="J60" s="16">
        <f>MAX(0,(va!K56-va!J56))</f>
        <v>18</v>
      </c>
      <c r="K60" s="16">
        <f>MAX(0,(va!L56-va!K56))</f>
        <v>16</v>
      </c>
      <c r="L60" s="16">
        <f>MAX(0,(va!M56-va!L56))</f>
        <v>9</v>
      </c>
      <c r="M60" s="16">
        <f>MAX(0,(va!N56-va!M56))</f>
        <v>25</v>
      </c>
      <c r="N60" s="16">
        <f>MAX(0,(va!O56-va!N56))</f>
        <v>62</v>
      </c>
      <c r="O60" s="16">
        <f>MAX(0,(va!P56-va!O56))</f>
        <v>20</v>
      </c>
      <c r="P60" s="16">
        <f>MAX(0,(va!Q56-va!P56))</f>
        <v>13</v>
      </c>
      <c r="Q60" s="16">
        <f>MAX(0,(va!R56-va!Q56))</f>
        <v>60</v>
      </c>
      <c r="R60" s="16">
        <f>MAX(0,(va!S56-va!R56))</f>
        <v>24</v>
      </c>
      <c r="S60" s="16">
        <f>MAX(0,(va!T56-va!S56))</f>
        <v>28</v>
      </c>
      <c r="T60" s="16">
        <f>MAX(0,(va!U56-va!T56))</f>
        <v>23</v>
      </c>
      <c r="U60" s="16">
        <f>MAX(0,(va!V56-va!U56))</f>
        <v>26</v>
      </c>
      <c r="V60" s="16">
        <f>MAX(0,(va!W56-va!V56))</f>
        <v>11</v>
      </c>
      <c r="W60" s="16">
        <f>MAX(0,(va!X56-va!W56))</f>
        <v>18</v>
      </c>
      <c r="X60" s="16">
        <f>MAX(0,(va!Y56-va!X56))</f>
        <v>35</v>
      </c>
      <c r="Y60" s="16">
        <f>MAX(0,(va!Z56-va!Y56))</f>
        <v>21</v>
      </c>
      <c r="Z60" s="16">
        <f>MAX(0,(va!AA56-va!Z56))</f>
        <v>44</v>
      </c>
      <c r="AA60" s="16">
        <f>MAX(0,(va!AB56-va!AA56))</f>
        <v>35</v>
      </c>
      <c r="AB60" s="16">
        <f>MAX(0,(va!AC56-va!AB56))</f>
        <v>27</v>
      </c>
      <c r="AC60" s="16">
        <f>MAX(0,(va!AD56-va!AC56))</f>
        <v>25</v>
      </c>
      <c r="AD60" s="16">
        <f>MAX(0,(va!AE56-va!AD56))</f>
        <v>0</v>
      </c>
      <c r="AE60" s="16">
        <f>MAX(0,(va!AF56-va!AE56))</f>
        <v>0</v>
      </c>
      <c r="AF60" s="16">
        <f>MAX(0,(va!AG56-va!AF56))</f>
        <v>0</v>
      </c>
      <c r="AG60" s="16">
        <f>MAX(0,(va!AH56-va!AG56))</f>
        <v>0</v>
      </c>
      <c r="AH60" s="16">
        <f>MAX(0,(va!AI56-va!AH56))</f>
        <v>0</v>
      </c>
      <c r="AI60" s="16">
        <f>MAX(0,(va!AJ56-va!AI56))</f>
        <v>0</v>
      </c>
      <c r="AJ60" s="16">
        <f>MAX(0,(va!AK56-va!AJ56))</f>
        <v>0</v>
      </c>
      <c r="AK60" s="16">
        <f>MAX(0,(va!AL56-va!AK56))</f>
        <v>0</v>
      </c>
      <c r="AL60" s="16">
        <f>MAX(0,(va!AM56-va!AL56))</f>
        <v>0</v>
      </c>
      <c r="AM60" s="16">
        <f>MAX(0,(va!AN56-va!AM56))</f>
        <v>0</v>
      </c>
      <c r="AN60" s="16">
        <f>MAX(0,(va!AO56-va!AN56))</f>
        <v>0</v>
      </c>
      <c r="AO60" s="16">
        <f>MAX(0,(va!AP56-va!AO56))</f>
        <v>0</v>
      </c>
      <c r="AP60" s="16">
        <f>MAX(0,(va!AQ56-va!AP56))</f>
        <v>0</v>
      </c>
      <c r="AQ60" s="16">
        <f>MAX(0,(va!AR56-va!AQ56))</f>
        <v>0</v>
      </c>
      <c r="AR60" s="16">
        <f>MAX(0,(va!AS56-va!AR56))</f>
        <v>0</v>
      </c>
      <c r="AS60" s="16">
        <f>MAX(0,(va!AT56-va!AS56))</f>
        <v>0</v>
      </c>
      <c r="AT60" s="16">
        <f>MAX(0,(va!AU56-va!AT56))</f>
        <v>0</v>
      </c>
      <c r="AU60" s="16">
        <f>MAX(0,(va!AV56-va!AU56))</f>
        <v>0</v>
      </c>
      <c r="AV60" s="16">
        <f>MAX(0,(va!AW56-va!AV56))</f>
        <v>0</v>
      </c>
      <c r="AW60" s="16">
        <f>MAX(0,(va!AX56-va!AW56))</f>
        <v>0</v>
      </c>
      <c r="AX60" s="16">
        <f>MAX(0,(va!AY56-va!AX56))</f>
        <v>0</v>
      </c>
      <c r="AY60" s="16">
        <f>MAX(0,(va!AZ56-va!AY56))</f>
        <v>0</v>
      </c>
      <c r="AZ60" s="16">
        <f>MAX(0,(va!BA56-va!AZ56))</f>
        <v>0</v>
      </c>
      <c r="BA60" s="16">
        <f>MAX(0,(va!BB56-va!BA56))</f>
        <v>0</v>
      </c>
      <c r="BB60" s="16">
        <f>MAX(0,(va!BC56-va!BB56))</f>
        <v>0</v>
      </c>
      <c r="BC60" s="16">
        <f>MAX(0,(va!BD56-va!BC56))</f>
        <v>0</v>
      </c>
      <c r="BD60" s="16">
        <f>MAX(0,(va!BE56-va!BD56))</f>
        <v>0</v>
      </c>
      <c r="BE60" s="16">
        <f>MAX(0,(va!BF56-va!BE56))</f>
        <v>0</v>
      </c>
      <c r="BF60" s="16">
        <f>MAX(0,(va!BG56-va!BF56))</f>
        <v>0</v>
      </c>
      <c r="BG60" s="16">
        <f>MAX(0,(va!BH56-va!BG56))</f>
        <v>0</v>
      </c>
      <c r="BH60" s="16">
        <f>MAX(0,(va!BI56-va!BH56))</f>
        <v>0</v>
      </c>
      <c r="BI60" s="16">
        <f>MAX(0,(va!BJ56-va!BI56))</f>
        <v>0</v>
      </c>
      <c r="BJ60" s="16">
        <f>MAX(0,(va!BK56-va!BJ56))</f>
        <v>0</v>
      </c>
      <c r="BK60" s="16">
        <f>MAX(0,(va!BL56-va!BK56))</f>
        <v>0</v>
      </c>
      <c r="BL60" s="16">
        <f>MAX(0,(va!BM56-va!BL56))</f>
        <v>0</v>
      </c>
      <c r="BM60" s="16">
        <f>MAX(0,(va!BN56-va!BM56))</f>
        <v>0</v>
      </c>
      <c r="BN60" s="16">
        <f>MAX(0,(va!BO56-va!BN56))</f>
        <v>0</v>
      </c>
      <c r="BO60" s="16">
        <f>MAX(0,(va!BP56-va!BO56))</f>
        <v>0</v>
      </c>
      <c r="BP60" s="16">
        <f>MAX(0,(va!BQ56-va!BP56))</f>
        <v>0</v>
      </c>
      <c r="BQ60" s="16">
        <f>MAX(0,(va!BR56-va!BQ56))</f>
        <v>0</v>
      </c>
      <c r="BR60" s="16">
        <f>MAX(0,(va!BS56-va!BR56))</f>
        <v>0</v>
      </c>
      <c r="BS60" s="16">
        <f>MAX(0,(va!BT56-va!BS56))</f>
        <v>0</v>
      </c>
    </row>
    <row r="61" spans="1:71" x14ac:dyDescent="0.35">
      <c r="A61" s="1" t="s">
        <v>46</v>
      </c>
      <c r="B61" s="1">
        <v>51</v>
      </c>
      <c r="C61" s="10">
        <v>51105</v>
      </c>
      <c r="D61" s="16">
        <v>0</v>
      </c>
      <c r="E61" s="16">
        <f>MAX(0,(va!F57-va!E57))</f>
        <v>0</v>
      </c>
      <c r="F61" s="16">
        <f>MAX(0,(va!G57-va!F57))</f>
        <v>0</v>
      </c>
      <c r="G61" s="16">
        <f>MAX(0,(va!H57-va!G57))</f>
        <v>0</v>
      </c>
      <c r="H61" s="16">
        <f>MAX(0,(va!I57-va!H57))</f>
        <v>0</v>
      </c>
      <c r="I61" s="16">
        <f>MAX(0,(va!J57-va!I57))</f>
        <v>0</v>
      </c>
      <c r="J61" s="16">
        <f>MAX(0,(va!K57-va!J57))</f>
        <v>0</v>
      </c>
      <c r="K61" s="16">
        <f>MAX(0,(va!L57-va!K57))</f>
        <v>0</v>
      </c>
      <c r="L61" s="16">
        <f>MAX(0,(va!M57-va!L57))</f>
        <v>0</v>
      </c>
      <c r="M61" s="16">
        <f>MAX(0,(va!N57-va!M57))</f>
        <v>0</v>
      </c>
      <c r="N61" s="16">
        <f>MAX(0,(va!O57-va!N57))</f>
        <v>0</v>
      </c>
      <c r="O61" s="16">
        <f>MAX(0,(va!P57-va!O57))</f>
        <v>0</v>
      </c>
      <c r="P61" s="16">
        <f>MAX(0,(va!Q57-va!P57))</f>
        <v>0</v>
      </c>
      <c r="Q61" s="16">
        <f>MAX(0,(va!R57-va!Q57))</f>
        <v>0</v>
      </c>
      <c r="R61" s="16">
        <f>MAX(0,(va!S57-va!R57))</f>
        <v>1</v>
      </c>
      <c r="S61" s="16">
        <f>MAX(0,(va!T57-va!S57))</f>
        <v>0</v>
      </c>
      <c r="T61" s="16">
        <f>MAX(0,(va!U57-va!T57))</f>
        <v>0</v>
      </c>
      <c r="U61" s="16">
        <f>MAX(0,(va!V57-va!U57))</f>
        <v>3</v>
      </c>
      <c r="V61" s="16">
        <f>MAX(0,(va!W57-va!V57))</f>
        <v>0</v>
      </c>
      <c r="W61" s="16">
        <f>MAX(0,(va!X57-va!W57))</f>
        <v>1</v>
      </c>
      <c r="X61" s="16">
        <f>MAX(0,(va!Y57-va!X57))</f>
        <v>0</v>
      </c>
      <c r="Y61" s="16">
        <f>MAX(0,(va!Z57-va!Y57))</f>
        <v>0</v>
      </c>
      <c r="Z61" s="16">
        <f>MAX(0,(va!AA57-va!Z57))</f>
        <v>0</v>
      </c>
      <c r="AA61" s="16">
        <f>MAX(0,(va!AB57-va!AA57))</f>
        <v>1</v>
      </c>
      <c r="AB61" s="16">
        <f>MAX(0,(va!AC57-va!AB57))</f>
        <v>0</v>
      </c>
      <c r="AC61" s="16">
        <f>MAX(0,(va!AD57-va!AC57))</f>
        <v>0</v>
      </c>
      <c r="AD61" s="16">
        <f>MAX(0,(va!AE57-va!AD57))</f>
        <v>0</v>
      </c>
      <c r="AE61" s="16">
        <f>MAX(0,(va!AF57-va!AE57))</f>
        <v>0</v>
      </c>
      <c r="AF61" s="16">
        <f>MAX(0,(va!AG57-va!AF57))</f>
        <v>0</v>
      </c>
      <c r="AG61" s="16">
        <f>MAX(0,(va!AH57-va!AG57))</f>
        <v>0</v>
      </c>
      <c r="AH61" s="16">
        <f>MAX(0,(va!AI57-va!AH57))</f>
        <v>0</v>
      </c>
      <c r="AI61" s="16">
        <f>MAX(0,(va!AJ57-va!AI57))</f>
        <v>0</v>
      </c>
      <c r="AJ61" s="16">
        <f>MAX(0,(va!AK57-va!AJ57))</f>
        <v>0</v>
      </c>
      <c r="AK61" s="16">
        <f>MAX(0,(va!AL57-va!AK57))</f>
        <v>0</v>
      </c>
      <c r="AL61" s="16">
        <f>MAX(0,(va!AM57-va!AL57))</f>
        <v>0</v>
      </c>
      <c r="AM61" s="16">
        <f>MAX(0,(va!AN57-va!AM57))</f>
        <v>0</v>
      </c>
      <c r="AN61" s="16">
        <f>MAX(0,(va!AO57-va!AN57))</f>
        <v>0</v>
      </c>
      <c r="AO61" s="16">
        <f>MAX(0,(va!AP57-va!AO57))</f>
        <v>0</v>
      </c>
      <c r="AP61" s="16">
        <f>MAX(0,(va!AQ57-va!AP57))</f>
        <v>0</v>
      </c>
      <c r="AQ61" s="16">
        <f>MAX(0,(va!AR57-va!AQ57))</f>
        <v>0</v>
      </c>
      <c r="AR61" s="16">
        <f>MAX(0,(va!AS57-va!AR57))</f>
        <v>0</v>
      </c>
      <c r="AS61" s="16">
        <f>MAX(0,(va!AT57-va!AS57))</f>
        <v>0</v>
      </c>
      <c r="AT61" s="16">
        <f>MAX(0,(va!AU57-va!AT57))</f>
        <v>0</v>
      </c>
      <c r="AU61" s="16">
        <f>MAX(0,(va!AV57-va!AU57))</f>
        <v>0</v>
      </c>
      <c r="AV61" s="16">
        <f>MAX(0,(va!AW57-va!AV57))</f>
        <v>0</v>
      </c>
      <c r="AW61" s="16">
        <f>MAX(0,(va!AX57-va!AW57))</f>
        <v>0</v>
      </c>
      <c r="AX61" s="16">
        <f>MAX(0,(va!AY57-va!AX57))</f>
        <v>0</v>
      </c>
      <c r="AY61" s="16">
        <f>MAX(0,(va!AZ57-va!AY57))</f>
        <v>0</v>
      </c>
      <c r="AZ61" s="16">
        <f>MAX(0,(va!BA57-va!AZ57))</f>
        <v>0</v>
      </c>
      <c r="BA61" s="16">
        <f>MAX(0,(va!BB57-va!BA57))</f>
        <v>0</v>
      </c>
      <c r="BB61" s="16">
        <f>MAX(0,(va!BC57-va!BB57))</f>
        <v>0</v>
      </c>
      <c r="BC61" s="16">
        <f>MAX(0,(va!BD57-va!BC57))</f>
        <v>0</v>
      </c>
      <c r="BD61" s="16">
        <f>MAX(0,(va!BE57-va!BD57))</f>
        <v>0</v>
      </c>
      <c r="BE61" s="16">
        <f>MAX(0,(va!BF57-va!BE57))</f>
        <v>0</v>
      </c>
      <c r="BF61" s="16">
        <f>MAX(0,(va!BG57-va!BF57))</f>
        <v>0</v>
      </c>
      <c r="BG61" s="16">
        <f>MAX(0,(va!BH57-va!BG57))</f>
        <v>0</v>
      </c>
      <c r="BH61" s="16">
        <f>MAX(0,(va!BI57-va!BH57))</f>
        <v>0</v>
      </c>
      <c r="BI61" s="16">
        <f>MAX(0,(va!BJ57-va!BI57))</f>
        <v>0</v>
      </c>
      <c r="BJ61" s="16">
        <f>MAX(0,(va!BK57-va!BJ57))</f>
        <v>0</v>
      </c>
      <c r="BK61" s="16">
        <f>MAX(0,(va!BL57-va!BK57))</f>
        <v>0</v>
      </c>
      <c r="BL61" s="16">
        <f>MAX(0,(va!BM57-va!BL57))</f>
        <v>0</v>
      </c>
      <c r="BM61" s="16">
        <f>MAX(0,(va!BN57-va!BM57))</f>
        <v>0</v>
      </c>
      <c r="BN61" s="16">
        <f>MAX(0,(va!BO57-va!BN57))</f>
        <v>0</v>
      </c>
      <c r="BO61" s="16">
        <f>MAX(0,(va!BP57-va!BO57))</f>
        <v>0</v>
      </c>
      <c r="BP61" s="16">
        <f>MAX(0,(va!BQ57-va!BP57))</f>
        <v>0</v>
      </c>
      <c r="BQ61" s="16">
        <f>MAX(0,(va!BR57-va!BQ57))</f>
        <v>0</v>
      </c>
      <c r="BR61" s="16">
        <f>MAX(0,(va!BS57-va!BR57))</f>
        <v>0</v>
      </c>
      <c r="BS61" s="16">
        <f>MAX(0,(va!BT57-va!BS57))</f>
        <v>0</v>
      </c>
    </row>
    <row r="62" spans="1:71" x14ac:dyDescent="0.35">
      <c r="A62" s="1" t="s">
        <v>123</v>
      </c>
      <c r="B62" s="1">
        <v>52</v>
      </c>
      <c r="C62" s="10">
        <v>51169</v>
      </c>
      <c r="D62" s="16">
        <v>0</v>
      </c>
      <c r="E62" s="16">
        <f>MAX(0,(va!F58-va!E58))</f>
        <v>0</v>
      </c>
      <c r="F62" s="16">
        <f>MAX(0,(va!G58-va!F58))</f>
        <v>0</v>
      </c>
      <c r="G62" s="16">
        <f>MAX(0,(va!H58-va!G58))</f>
        <v>0</v>
      </c>
      <c r="H62" s="16">
        <f>MAX(0,(va!I58-va!H58))</f>
        <v>0</v>
      </c>
      <c r="I62" s="16">
        <f>MAX(0,(va!J58-va!I58))</f>
        <v>0</v>
      </c>
      <c r="J62" s="16">
        <f>MAX(0,(va!K58-va!J58))</f>
        <v>0</v>
      </c>
      <c r="K62" s="16">
        <f>MAX(0,(va!L58-va!K58))</f>
        <v>0</v>
      </c>
      <c r="L62" s="16">
        <f>MAX(0,(va!M58-va!L58))</f>
        <v>0</v>
      </c>
      <c r="M62" s="16">
        <f>MAX(0,(va!N58-va!M58))</f>
        <v>0</v>
      </c>
      <c r="N62" s="16">
        <f>MAX(0,(va!O58-va!N58))</f>
        <v>0</v>
      </c>
      <c r="O62" s="16">
        <f>MAX(0,(va!P58-va!O58))</f>
        <v>0</v>
      </c>
      <c r="P62" s="16">
        <f>MAX(0,(va!Q58-va!P58))</f>
        <v>0</v>
      </c>
      <c r="Q62" s="16">
        <f>MAX(0,(va!R58-va!Q58))</f>
        <v>0</v>
      </c>
      <c r="R62" s="16">
        <f>MAX(0,(va!S58-va!R58))</f>
        <v>0</v>
      </c>
      <c r="S62" s="16">
        <f>MAX(0,(va!T58-va!S58))</f>
        <v>0</v>
      </c>
      <c r="T62" s="16">
        <f>MAX(0,(va!U58-va!T58))</f>
        <v>3</v>
      </c>
      <c r="U62" s="16">
        <f>MAX(0,(va!V58-va!U58))</f>
        <v>0</v>
      </c>
      <c r="V62" s="16">
        <f>MAX(0,(va!W58-va!V58))</f>
        <v>0</v>
      </c>
      <c r="W62" s="16">
        <f>MAX(0,(va!X58-va!W58))</f>
        <v>0</v>
      </c>
      <c r="X62" s="16">
        <f>MAX(0,(va!Y58-va!X58))</f>
        <v>0</v>
      </c>
      <c r="Y62" s="16">
        <f>MAX(0,(va!Z58-va!Y58))</f>
        <v>0</v>
      </c>
      <c r="Z62" s="16">
        <f>MAX(0,(va!AA58-va!Z58))</f>
        <v>0</v>
      </c>
      <c r="AA62" s="16">
        <f>MAX(0,(va!AB58-va!AA58))</f>
        <v>0</v>
      </c>
      <c r="AB62" s="16">
        <f>MAX(0,(va!AC58-va!AB58))</f>
        <v>1</v>
      </c>
      <c r="AC62" s="16">
        <f>MAX(0,(va!AD58-va!AC58))</f>
        <v>0</v>
      </c>
      <c r="AD62" s="16">
        <f>MAX(0,(va!AE58-va!AD58))</f>
        <v>0</v>
      </c>
      <c r="AE62" s="16">
        <f>MAX(0,(va!AF58-va!AE58))</f>
        <v>0</v>
      </c>
      <c r="AF62" s="16">
        <f>MAX(0,(va!AG58-va!AF58))</f>
        <v>0</v>
      </c>
      <c r="AG62" s="16">
        <f>MAX(0,(va!AH58-va!AG58))</f>
        <v>0</v>
      </c>
      <c r="AH62" s="16">
        <f>MAX(0,(va!AI58-va!AH58))</f>
        <v>0</v>
      </c>
      <c r="AI62" s="16">
        <f>MAX(0,(va!AJ58-va!AI58))</f>
        <v>0</v>
      </c>
      <c r="AJ62" s="16">
        <f>MAX(0,(va!AK58-va!AJ58))</f>
        <v>0</v>
      </c>
      <c r="AK62" s="16">
        <f>MAX(0,(va!AL58-va!AK58))</f>
        <v>0</v>
      </c>
      <c r="AL62" s="16">
        <f>MAX(0,(va!AM58-va!AL58))</f>
        <v>0</v>
      </c>
      <c r="AM62" s="16">
        <f>MAX(0,(va!AN58-va!AM58))</f>
        <v>0</v>
      </c>
      <c r="AN62" s="16">
        <f>MAX(0,(va!AO58-va!AN58))</f>
        <v>0</v>
      </c>
      <c r="AO62" s="16">
        <f>MAX(0,(va!AP58-va!AO58))</f>
        <v>0</v>
      </c>
      <c r="AP62" s="16">
        <f>MAX(0,(va!AQ58-va!AP58))</f>
        <v>0</v>
      </c>
      <c r="AQ62" s="16">
        <f>MAX(0,(va!AR58-va!AQ58))</f>
        <v>0</v>
      </c>
      <c r="AR62" s="16">
        <f>MAX(0,(va!AS58-va!AR58))</f>
        <v>0</v>
      </c>
      <c r="AS62" s="16">
        <f>MAX(0,(va!AT58-va!AS58))</f>
        <v>0</v>
      </c>
      <c r="AT62" s="16">
        <f>MAX(0,(va!AU58-va!AT58))</f>
        <v>0</v>
      </c>
      <c r="AU62" s="16">
        <f>MAX(0,(va!AV58-va!AU58))</f>
        <v>0</v>
      </c>
      <c r="AV62" s="16">
        <f>MAX(0,(va!AW58-va!AV58))</f>
        <v>0</v>
      </c>
      <c r="AW62" s="16">
        <f>MAX(0,(va!AX58-va!AW58))</f>
        <v>0</v>
      </c>
      <c r="AX62" s="16">
        <f>MAX(0,(va!AY58-va!AX58))</f>
        <v>0</v>
      </c>
      <c r="AY62" s="16">
        <f>MAX(0,(va!AZ58-va!AY58))</f>
        <v>0</v>
      </c>
      <c r="AZ62" s="16">
        <f>MAX(0,(va!BA58-va!AZ58))</f>
        <v>0</v>
      </c>
      <c r="BA62" s="16">
        <f>MAX(0,(va!BB58-va!BA58))</f>
        <v>0</v>
      </c>
      <c r="BB62" s="16">
        <f>MAX(0,(va!BC58-va!BB58))</f>
        <v>0</v>
      </c>
      <c r="BC62" s="16">
        <f>MAX(0,(va!BD58-va!BC58))</f>
        <v>0</v>
      </c>
      <c r="BD62" s="16">
        <f>MAX(0,(va!BE58-va!BD58))</f>
        <v>0</v>
      </c>
      <c r="BE62" s="16">
        <f>MAX(0,(va!BF58-va!BE58))</f>
        <v>0</v>
      </c>
      <c r="BF62" s="16">
        <f>MAX(0,(va!BG58-va!BF58))</f>
        <v>0</v>
      </c>
      <c r="BG62" s="16">
        <f>MAX(0,(va!BH58-va!BG58))</f>
        <v>0</v>
      </c>
      <c r="BH62" s="16">
        <f>MAX(0,(va!BI58-va!BH58))</f>
        <v>0</v>
      </c>
      <c r="BI62" s="16">
        <f>MAX(0,(va!BJ58-va!BI58))</f>
        <v>0</v>
      </c>
      <c r="BJ62" s="16">
        <f>MAX(0,(va!BK58-va!BJ58))</f>
        <v>0</v>
      </c>
      <c r="BK62" s="16">
        <f>MAX(0,(va!BL58-va!BK58))</f>
        <v>0</v>
      </c>
      <c r="BL62" s="16">
        <f>MAX(0,(va!BM58-va!BL58))</f>
        <v>0</v>
      </c>
      <c r="BM62" s="16">
        <f>MAX(0,(va!BN58-va!BM58))</f>
        <v>0</v>
      </c>
      <c r="BN62" s="16">
        <f>MAX(0,(va!BO58-va!BN58))</f>
        <v>0</v>
      </c>
      <c r="BO62" s="16">
        <f>MAX(0,(va!BP58-va!BO58))</f>
        <v>0</v>
      </c>
      <c r="BP62" s="16">
        <f>MAX(0,(va!BQ58-va!BP58))</f>
        <v>0</v>
      </c>
      <c r="BQ62" s="16">
        <f>MAX(0,(va!BR58-va!BQ58))</f>
        <v>0</v>
      </c>
      <c r="BR62" s="16">
        <f>MAX(0,(va!BS58-va!BR58))</f>
        <v>0</v>
      </c>
      <c r="BS62" s="16">
        <f>MAX(0,(va!BT58-va!BS58))</f>
        <v>0</v>
      </c>
    </row>
    <row r="63" spans="1:71" x14ac:dyDescent="0.35">
      <c r="A63" s="1" t="s">
        <v>132</v>
      </c>
      <c r="B63" s="1">
        <v>53</v>
      </c>
      <c r="C63" s="10">
        <v>51195</v>
      </c>
      <c r="D63" s="16">
        <v>0</v>
      </c>
      <c r="E63" s="16">
        <f>MAX(0,(va!F59-va!E59))</f>
        <v>0</v>
      </c>
      <c r="F63" s="16">
        <f>MAX(0,(va!G59-va!F59))</f>
        <v>0</v>
      </c>
      <c r="G63" s="16">
        <f>MAX(0,(va!H59-va!G59))</f>
        <v>0</v>
      </c>
      <c r="H63" s="16">
        <f>MAX(0,(va!I59-va!H59))</f>
        <v>0</v>
      </c>
      <c r="I63" s="16">
        <f>MAX(0,(va!J59-va!I59))</f>
        <v>0</v>
      </c>
      <c r="J63" s="16">
        <f>MAX(0,(va!K59-va!J59))</f>
        <v>0</v>
      </c>
      <c r="K63" s="16">
        <f>MAX(0,(va!L59-va!K59))</f>
        <v>0</v>
      </c>
      <c r="L63" s="16">
        <f>MAX(0,(va!M59-va!L59))</f>
        <v>0</v>
      </c>
      <c r="M63" s="16">
        <f>MAX(0,(va!N59-va!M59))</f>
        <v>1</v>
      </c>
      <c r="N63" s="16">
        <f>MAX(0,(va!O59-va!N59))</f>
        <v>0</v>
      </c>
      <c r="O63" s="16">
        <f>MAX(0,(va!P59-va!O59))</f>
        <v>1</v>
      </c>
      <c r="P63" s="16">
        <f>MAX(0,(va!Q59-va!P59))</f>
        <v>0</v>
      </c>
      <c r="Q63" s="16">
        <f>MAX(0,(va!R59-va!Q59))</f>
        <v>2</v>
      </c>
      <c r="R63" s="16">
        <f>MAX(0,(va!S59-va!R59))</f>
        <v>1</v>
      </c>
      <c r="S63" s="16">
        <f>MAX(0,(va!T59-va!S59))</f>
        <v>1</v>
      </c>
      <c r="T63" s="16">
        <f>MAX(0,(va!U59-va!T59))</f>
        <v>3</v>
      </c>
      <c r="U63" s="16">
        <f>MAX(0,(va!V59-va!U59))</f>
        <v>0</v>
      </c>
      <c r="V63" s="16">
        <f>MAX(0,(va!W59-va!V59))</f>
        <v>0</v>
      </c>
      <c r="W63" s="16">
        <f>MAX(0,(va!X59-va!W59))</f>
        <v>5</v>
      </c>
      <c r="X63" s="16">
        <f>MAX(0,(va!Y59-va!X59))</f>
        <v>1</v>
      </c>
      <c r="Y63" s="16">
        <f>MAX(0,(va!Z59-va!Y59))</f>
        <v>1</v>
      </c>
      <c r="Z63" s="16">
        <f>MAX(0,(va!AA59-va!Z59))</f>
        <v>3</v>
      </c>
      <c r="AA63" s="16">
        <f>MAX(0,(va!AB59-va!AA59))</f>
        <v>0</v>
      </c>
      <c r="AB63" s="16">
        <f>MAX(0,(va!AC59-va!AB59))</f>
        <v>1</v>
      </c>
      <c r="AC63" s="16">
        <f>MAX(0,(va!AD59-va!AC59))</f>
        <v>0</v>
      </c>
      <c r="AD63" s="16">
        <f>MAX(0,(va!AE59-va!AD59))</f>
        <v>0</v>
      </c>
      <c r="AE63" s="16">
        <f>MAX(0,(va!AF59-va!AE59))</f>
        <v>0</v>
      </c>
      <c r="AF63" s="16">
        <f>MAX(0,(va!AG59-va!AF59))</f>
        <v>0</v>
      </c>
      <c r="AG63" s="16">
        <f>MAX(0,(va!AH59-va!AG59))</f>
        <v>0</v>
      </c>
      <c r="AH63" s="16">
        <f>MAX(0,(va!AI59-va!AH59))</f>
        <v>0</v>
      </c>
      <c r="AI63" s="16">
        <f>MAX(0,(va!AJ59-va!AI59))</f>
        <v>0</v>
      </c>
      <c r="AJ63" s="16">
        <f>MAX(0,(va!AK59-va!AJ59))</f>
        <v>0</v>
      </c>
      <c r="AK63" s="16">
        <f>MAX(0,(va!AL59-va!AK59))</f>
        <v>0</v>
      </c>
      <c r="AL63" s="16">
        <f>MAX(0,(va!AM59-va!AL59))</f>
        <v>0</v>
      </c>
      <c r="AM63" s="16">
        <f>MAX(0,(va!AN59-va!AM59))</f>
        <v>0</v>
      </c>
      <c r="AN63" s="16">
        <f>MAX(0,(va!AO59-va!AN59))</f>
        <v>0</v>
      </c>
      <c r="AO63" s="16">
        <f>MAX(0,(va!AP59-va!AO59))</f>
        <v>0</v>
      </c>
      <c r="AP63" s="16">
        <f>MAX(0,(va!AQ59-va!AP59))</f>
        <v>0</v>
      </c>
      <c r="AQ63" s="16">
        <f>MAX(0,(va!AR59-va!AQ59))</f>
        <v>0</v>
      </c>
      <c r="AR63" s="16">
        <f>MAX(0,(va!AS59-va!AR59))</f>
        <v>0</v>
      </c>
      <c r="AS63" s="16">
        <f>MAX(0,(va!AT59-va!AS59))</f>
        <v>0</v>
      </c>
      <c r="AT63" s="16">
        <f>MAX(0,(va!AU59-va!AT59))</f>
        <v>0</v>
      </c>
      <c r="AU63" s="16">
        <f>MAX(0,(va!AV59-va!AU59))</f>
        <v>0</v>
      </c>
      <c r="AV63" s="16">
        <f>MAX(0,(va!AW59-va!AV59))</f>
        <v>0</v>
      </c>
      <c r="AW63" s="16">
        <f>MAX(0,(va!AX59-va!AW59))</f>
        <v>0</v>
      </c>
      <c r="AX63" s="16">
        <f>MAX(0,(va!AY59-va!AX59))</f>
        <v>0</v>
      </c>
      <c r="AY63" s="16">
        <f>MAX(0,(va!AZ59-va!AY59))</f>
        <v>0</v>
      </c>
      <c r="AZ63" s="16">
        <f>MAX(0,(va!BA59-va!AZ59))</f>
        <v>0</v>
      </c>
      <c r="BA63" s="16">
        <f>MAX(0,(va!BB59-va!BA59))</f>
        <v>0</v>
      </c>
      <c r="BB63" s="16">
        <f>MAX(0,(va!BC59-va!BB59))</f>
        <v>0</v>
      </c>
      <c r="BC63" s="16">
        <f>MAX(0,(va!BD59-va!BC59))</f>
        <v>0</v>
      </c>
      <c r="BD63" s="16">
        <f>MAX(0,(va!BE59-va!BD59))</f>
        <v>0</v>
      </c>
      <c r="BE63" s="16">
        <f>MAX(0,(va!BF59-va!BE59))</f>
        <v>0</v>
      </c>
      <c r="BF63" s="16">
        <f>MAX(0,(va!BG59-va!BF59))</f>
        <v>0</v>
      </c>
      <c r="BG63" s="16">
        <f>MAX(0,(va!BH59-va!BG59))</f>
        <v>0</v>
      </c>
      <c r="BH63" s="16">
        <f>MAX(0,(va!BI59-va!BH59))</f>
        <v>0</v>
      </c>
      <c r="BI63" s="16">
        <f>MAX(0,(va!BJ59-va!BI59))</f>
        <v>0</v>
      </c>
      <c r="BJ63" s="16">
        <f>MAX(0,(va!BK59-va!BJ59))</f>
        <v>0</v>
      </c>
      <c r="BK63" s="16">
        <f>MAX(0,(va!BL59-va!BK59))</f>
        <v>0</v>
      </c>
      <c r="BL63" s="16">
        <f>MAX(0,(va!BM59-va!BL59))</f>
        <v>0</v>
      </c>
      <c r="BM63" s="16">
        <f>MAX(0,(va!BN59-va!BM59))</f>
        <v>0</v>
      </c>
      <c r="BN63" s="16">
        <f>MAX(0,(va!BO59-va!BN59))</f>
        <v>0</v>
      </c>
      <c r="BO63" s="16">
        <f>MAX(0,(va!BP59-va!BO59))</f>
        <v>0</v>
      </c>
      <c r="BP63" s="16">
        <f>MAX(0,(va!BQ59-va!BP59))</f>
        <v>0</v>
      </c>
      <c r="BQ63" s="16">
        <f>MAX(0,(va!BR59-va!BQ59))</f>
        <v>0</v>
      </c>
      <c r="BR63" s="16">
        <f>MAX(0,(va!BS59-va!BR59))</f>
        <v>0</v>
      </c>
      <c r="BS63" s="16">
        <f>MAX(0,(va!BT59-va!BS59))</f>
        <v>0</v>
      </c>
    </row>
    <row r="64" spans="1:71" x14ac:dyDescent="0.35">
      <c r="A64" s="1" t="s">
        <v>145</v>
      </c>
      <c r="B64" s="1">
        <v>54</v>
      </c>
      <c r="C64" s="10">
        <v>51720</v>
      </c>
      <c r="D64" s="16">
        <v>0</v>
      </c>
      <c r="E64" s="16">
        <f>MAX(0,(va!F60-va!E60))</f>
        <v>0</v>
      </c>
      <c r="F64" s="16">
        <f>MAX(0,(va!G60-va!F60))</f>
        <v>0</v>
      </c>
      <c r="G64" s="16">
        <f>MAX(0,(va!H60-va!G60))</f>
        <v>0</v>
      </c>
      <c r="H64" s="16">
        <f>MAX(0,(va!I60-va!H60))</f>
        <v>0</v>
      </c>
      <c r="I64" s="16">
        <f>MAX(0,(va!J60-va!I60))</f>
        <v>0</v>
      </c>
      <c r="J64" s="16">
        <f>MAX(0,(va!K60-va!J60))</f>
        <v>0</v>
      </c>
      <c r="K64" s="16">
        <f>MAX(0,(va!L60-va!K60))</f>
        <v>0</v>
      </c>
      <c r="L64" s="16">
        <f>MAX(0,(va!M60-va!L60))</f>
        <v>0</v>
      </c>
      <c r="M64" s="16">
        <f>MAX(0,(va!N60-va!M60))</f>
        <v>0</v>
      </c>
      <c r="N64" s="16">
        <f>MAX(0,(va!O60-va!N60))</f>
        <v>0</v>
      </c>
      <c r="O64" s="16">
        <f>MAX(0,(va!P60-va!O60))</f>
        <v>0</v>
      </c>
      <c r="P64" s="16">
        <f>MAX(0,(va!Q60-va!P60))</f>
        <v>0</v>
      </c>
      <c r="Q64" s="16">
        <f>MAX(0,(va!R60-va!Q60))</f>
        <v>0</v>
      </c>
      <c r="R64" s="16">
        <f>MAX(0,(va!S60-va!R60))</f>
        <v>0</v>
      </c>
      <c r="S64" s="16">
        <f>MAX(0,(va!T60-va!S60))</f>
        <v>0</v>
      </c>
      <c r="T64" s="16">
        <f>MAX(0,(va!U60-va!T60))</f>
        <v>0</v>
      </c>
      <c r="U64" s="16">
        <f>MAX(0,(va!V60-va!U60))</f>
        <v>0</v>
      </c>
      <c r="V64" s="16">
        <f>MAX(0,(va!W60-va!V60))</f>
        <v>0</v>
      </c>
      <c r="W64" s="16">
        <f>MAX(0,(va!X60-va!W60))</f>
        <v>0</v>
      </c>
      <c r="X64" s="16">
        <f>MAX(0,(va!Y60-va!X60))</f>
        <v>0</v>
      </c>
      <c r="Y64" s="16">
        <f>MAX(0,(va!Z60-va!Y60))</f>
        <v>0</v>
      </c>
      <c r="Z64" s="16">
        <f>MAX(0,(va!AA60-va!Z60))</f>
        <v>0</v>
      </c>
      <c r="AA64" s="16">
        <f>MAX(0,(va!AB60-va!AA60))</f>
        <v>0</v>
      </c>
      <c r="AB64" s="16">
        <f>MAX(0,(va!AC60-va!AB60))</f>
        <v>1</v>
      </c>
      <c r="AC64" s="16">
        <f>MAX(0,(va!AD60-va!AC60))</f>
        <v>1</v>
      </c>
      <c r="AD64" s="16">
        <f>MAX(0,(va!AE60-va!AD60))</f>
        <v>0</v>
      </c>
      <c r="AE64" s="16">
        <f>MAX(0,(va!AF60-va!AE60))</f>
        <v>0</v>
      </c>
      <c r="AF64" s="16">
        <f>MAX(0,(va!AG60-va!AF60))</f>
        <v>0</v>
      </c>
      <c r="AG64" s="16">
        <f>MAX(0,(va!AH60-va!AG60))</f>
        <v>0</v>
      </c>
      <c r="AH64" s="16">
        <f>MAX(0,(va!AI60-va!AH60))</f>
        <v>0</v>
      </c>
      <c r="AI64" s="16">
        <f>MAX(0,(va!AJ60-va!AI60))</f>
        <v>0</v>
      </c>
      <c r="AJ64" s="16">
        <f>MAX(0,(va!AK60-va!AJ60))</f>
        <v>0</v>
      </c>
      <c r="AK64" s="16">
        <f>MAX(0,(va!AL60-va!AK60))</f>
        <v>0</v>
      </c>
      <c r="AL64" s="16">
        <f>MAX(0,(va!AM60-va!AL60))</f>
        <v>0</v>
      </c>
      <c r="AM64" s="16">
        <f>MAX(0,(va!AN60-va!AM60))</f>
        <v>0</v>
      </c>
      <c r="AN64" s="16">
        <f>MAX(0,(va!AO60-va!AN60))</f>
        <v>0</v>
      </c>
      <c r="AO64" s="16">
        <f>MAX(0,(va!AP60-va!AO60))</f>
        <v>0</v>
      </c>
      <c r="AP64" s="16">
        <f>MAX(0,(va!AQ60-va!AP60))</f>
        <v>0</v>
      </c>
      <c r="AQ64" s="16">
        <f>MAX(0,(va!AR60-va!AQ60))</f>
        <v>0</v>
      </c>
      <c r="AR64" s="16">
        <f>MAX(0,(va!AS60-va!AR60))</f>
        <v>0</v>
      </c>
      <c r="AS64" s="16">
        <f>MAX(0,(va!AT60-va!AS60))</f>
        <v>0</v>
      </c>
      <c r="AT64" s="16">
        <f>MAX(0,(va!AU60-va!AT60))</f>
        <v>0</v>
      </c>
      <c r="AU64" s="16">
        <f>MAX(0,(va!AV60-va!AU60))</f>
        <v>0</v>
      </c>
      <c r="AV64" s="16">
        <f>MAX(0,(va!AW60-va!AV60))</f>
        <v>0</v>
      </c>
      <c r="AW64" s="16">
        <f>MAX(0,(va!AX60-va!AW60))</f>
        <v>0</v>
      </c>
      <c r="AX64" s="16">
        <f>MAX(0,(va!AY60-va!AX60))</f>
        <v>0</v>
      </c>
      <c r="AY64" s="16">
        <f>MAX(0,(va!AZ60-va!AY60))</f>
        <v>0</v>
      </c>
      <c r="AZ64" s="16">
        <f>MAX(0,(va!BA60-va!AZ60))</f>
        <v>0</v>
      </c>
      <c r="BA64" s="16">
        <f>MAX(0,(va!BB60-va!BA60))</f>
        <v>0</v>
      </c>
      <c r="BB64" s="16">
        <f>MAX(0,(va!BC60-va!BB60))</f>
        <v>0</v>
      </c>
      <c r="BC64" s="16">
        <f>MAX(0,(va!BD60-va!BC60))</f>
        <v>0</v>
      </c>
      <c r="BD64" s="16">
        <f>MAX(0,(va!BE60-va!BD60))</f>
        <v>0</v>
      </c>
      <c r="BE64" s="16">
        <f>MAX(0,(va!BF60-va!BE60))</f>
        <v>0</v>
      </c>
      <c r="BF64" s="16">
        <f>MAX(0,(va!BG60-va!BF60))</f>
        <v>0</v>
      </c>
      <c r="BG64" s="16">
        <f>MAX(0,(va!BH60-va!BG60))</f>
        <v>0</v>
      </c>
      <c r="BH64" s="16">
        <f>MAX(0,(va!BI60-va!BH60))</f>
        <v>0</v>
      </c>
      <c r="BI64" s="16">
        <f>MAX(0,(va!BJ60-va!BI60))</f>
        <v>0</v>
      </c>
      <c r="BJ64" s="16">
        <f>MAX(0,(va!BK60-va!BJ60))</f>
        <v>0</v>
      </c>
      <c r="BK64" s="16">
        <f>MAX(0,(va!BL60-va!BK60))</f>
        <v>0</v>
      </c>
      <c r="BL64" s="16">
        <f>MAX(0,(va!BM60-va!BL60))</f>
        <v>0</v>
      </c>
      <c r="BM64" s="16">
        <f>MAX(0,(va!BN60-va!BM60))</f>
        <v>0</v>
      </c>
      <c r="BN64" s="16">
        <f>MAX(0,(va!BO60-va!BN60))</f>
        <v>0</v>
      </c>
      <c r="BO64" s="16">
        <f>MAX(0,(va!BP60-va!BO60))</f>
        <v>0</v>
      </c>
      <c r="BP64" s="16">
        <f>MAX(0,(va!BQ60-va!BP60))</f>
        <v>0</v>
      </c>
      <c r="BQ64" s="16">
        <f>MAX(0,(va!BR60-va!BQ60))</f>
        <v>0</v>
      </c>
      <c r="BR64" s="16">
        <f>MAX(0,(va!BS60-va!BR60))</f>
        <v>0</v>
      </c>
      <c r="BS64" s="16">
        <f>MAX(0,(va!BT60-va!BS60))</f>
        <v>0</v>
      </c>
    </row>
    <row r="65" spans="1:71" x14ac:dyDescent="0.35">
      <c r="A65" s="1" t="s">
        <v>27</v>
      </c>
      <c r="B65" s="1">
        <v>55</v>
      </c>
      <c r="C65" s="10">
        <v>51043</v>
      </c>
      <c r="D65" s="16">
        <v>0</v>
      </c>
      <c r="E65" s="16">
        <f>MAX(0,(va!F61-va!E61))</f>
        <v>0</v>
      </c>
      <c r="F65" s="16">
        <f>MAX(0,(va!G61-va!F61))</f>
        <v>0</v>
      </c>
      <c r="G65" s="16">
        <f>MAX(0,(va!H61-va!G61))</f>
        <v>0</v>
      </c>
      <c r="H65" s="16">
        <f>MAX(0,(va!I61-va!H61))</f>
        <v>0</v>
      </c>
      <c r="I65" s="16">
        <f>MAX(0,(va!J61-va!I61))</f>
        <v>0</v>
      </c>
      <c r="J65" s="16">
        <f>MAX(0,(va!K61-va!J61))</f>
        <v>1</v>
      </c>
      <c r="K65" s="16">
        <f>MAX(0,(va!L61-va!K61))</f>
        <v>0</v>
      </c>
      <c r="L65" s="16">
        <f>MAX(0,(va!M61-va!L61))</f>
        <v>0</v>
      </c>
      <c r="M65" s="16">
        <f>MAX(0,(va!N61-va!M61))</f>
        <v>1</v>
      </c>
      <c r="N65" s="16">
        <f>MAX(0,(va!O61-va!N61))</f>
        <v>0</v>
      </c>
      <c r="O65" s="16">
        <f>MAX(0,(va!P61-va!O61))</f>
        <v>0</v>
      </c>
      <c r="P65" s="16">
        <f>MAX(0,(va!Q61-va!P61))</f>
        <v>0</v>
      </c>
      <c r="Q65" s="16">
        <f>MAX(0,(va!R61-va!Q61))</f>
        <v>0</v>
      </c>
      <c r="R65" s="16">
        <f>MAX(0,(va!S61-va!R61))</f>
        <v>1</v>
      </c>
      <c r="S65" s="16">
        <f>MAX(0,(va!T61-va!S61))</f>
        <v>0</v>
      </c>
      <c r="T65" s="16">
        <f>MAX(0,(va!U61-va!T61))</f>
        <v>0</v>
      </c>
      <c r="U65" s="16">
        <f>MAX(0,(va!V61-va!U61))</f>
        <v>0</v>
      </c>
      <c r="V65" s="16">
        <f>MAX(0,(va!W61-va!V61))</f>
        <v>0</v>
      </c>
      <c r="W65" s="16">
        <f>MAX(0,(va!X61-va!W61))</f>
        <v>0</v>
      </c>
      <c r="X65" s="16">
        <f>MAX(0,(va!Y61-va!X61))</f>
        <v>2</v>
      </c>
      <c r="Y65" s="16">
        <f>MAX(0,(va!Z61-va!Y61))</f>
        <v>1</v>
      </c>
      <c r="Z65" s="16">
        <f>MAX(0,(va!AA61-va!Z61))</f>
        <v>0</v>
      </c>
      <c r="AA65" s="16">
        <f>MAX(0,(va!AB61-va!AA61))</f>
        <v>0</v>
      </c>
      <c r="AB65" s="16">
        <f>MAX(0,(va!AC61-va!AB61))</f>
        <v>0</v>
      </c>
      <c r="AC65" s="16">
        <f>MAX(0,(va!AD61-va!AC61))</f>
        <v>0</v>
      </c>
      <c r="AD65" s="16">
        <f>MAX(0,(va!AE61-va!AD61))</f>
        <v>0</v>
      </c>
      <c r="AE65" s="16">
        <f>MAX(0,(va!AF61-va!AE61))</f>
        <v>0</v>
      </c>
      <c r="AF65" s="16">
        <f>MAX(0,(va!AG61-va!AF61))</f>
        <v>0</v>
      </c>
      <c r="AG65" s="16">
        <f>MAX(0,(va!AH61-va!AG61))</f>
        <v>0</v>
      </c>
      <c r="AH65" s="16">
        <f>MAX(0,(va!AI61-va!AH61))</f>
        <v>0</v>
      </c>
      <c r="AI65" s="16">
        <f>MAX(0,(va!AJ61-va!AI61))</f>
        <v>0</v>
      </c>
      <c r="AJ65" s="16">
        <f>MAX(0,(va!AK61-va!AJ61))</f>
        <v>0</v>
      </c>
      <c r="AK65" s="16">
        <f>MAX(0,(va!AL61-va!AK61))</f>
        <v>0</v>
      </c>
      <c r="AL65" s="16">
        <f>MAX(0,(va!AM61-va!AL61))</f>
        <v>0</v>
      </c>
      <c r="AM65" s="16">
        <f>MAX(0,(va!AN61-va!AM61))</f>
        <v>0</v>
      </c>
      <c r="AN65" s="16">
        <f>MAX(0,(va!AO61-va!AN61))</f>
        <v>0</v>
      </c>
      <c r="AO65" s="16">
        <f>MAX(0,(va!AP61-va!AO61))</f>
        <v>0</v>
      </c>
      <c r="AP65" s="16">
        <f>MAX(0,(va!AQ61-va!AP61))</f>
        <v>0</v>
      </c>
      <c r="AQ65" s="16">
        <f>MAX(0,(va!AR61-va!AQ61))</f>
        <v>0</v>
      </c>
      <c r="AR65" s="16">
        <f>MAX(0,(va!AS61-va!AR61))</f>
        <v>0</v>
      </c>
      <c r="AS65" s="16">
        <f>MAX(0,(va!AT61-va!AS61))</f>
        <v>0</v>
      </c>
      <c r="AT65" s="16">
        <f>MAX(0,(va!AU61-va!AT61))</f>
        <v>0</v>
      </c>
      <c r="AU65" s="16">
        <f>MAX(0,(va!AV61-va!AU61))</f>
        <v>0</v>
      </c>
      <c r="AV65" s="16">
        <f>MAX(0,(va!AW61-va!AV61))</f>
        <v>0</v>
      </c>
      <c r="AW65" s="16">
        <f>MAX(0,(va!AX61-va!AW61))</f>
        <v>0</v>
      </c>
      <c r="AX65" s="16">
        <f>MAX(0,(va!AY61-va!AX61))</f>
        <v>0</v>
      </c>
      <c r="AY65" s="16">
        <f>MAX(0,(va!AZ61-va!AY61))</f>
        <v>0</v>
      </c>
      <c r="AZ65" s="16">
        <f>MAX(0,(va!BA61-va!AZ61))</f>
        <v>0</v>
      </c>
      <c r="BA65" s="16">
        <f>MAX(0,(va!BB61-va!BA61))</f>
        <v>0</v>
      </c>
      <c r="BB65" s="16">
        <f>MAX(0,(va!BC61-va!BB61))</f>
        <v>0</v>
      </c>
      <c r="BC65" s="16">
        <f>MAX(0,(va!BD61-va!BC61))</f>
        <v>0</v>
      </c>
      <c r="BD65" s="16">
        <f>MAX(0,(va!BE61-va!BD61))</f>
        <v>0</v>
      </c>
      <c r="BE65" s="16">
        <f>MAX(0,(va!BF61-va!BE61))</f>
        <v>0</v>
      </c>
      <c r="BF65" s="16">
        <f>MAX(0,(va!BG61-va!BF61))</f>
        <v>0</v>
      </c>
      <c r="BG65" s="16">
        <f>MAX(0,(va!BH61-va!BG61))</f>
        <v>0</v>
      </c>
      <c r="BH65" s="16">
        <f>MAX(0,(va!BI61-va!BH61))</f>
        <v>0</v>
      </c>
      <c r="BI65" s="16">
        <f>MAX(0,(va!BJ61-va!BI61))</f>
        <v>0</v>
      </c>
      <c r="BJ65" s="16">
        <f>MAX(0,(va!BK61-va!BJ61))</f>
        <v>0</v>
      </c>
      <c r="BK65" s="16">
        <f>MAX(0,(va!BL61-va!BK61))</f>
        <v>0</v>
      </c>
      <c r="BL65" s="16">
        <f>MAX(0,(va!BM61-va!BL61))</f>
        <v>0</v>
      </c>
      <c r="BM65" s="16">
        <f>MAX(0,(va!BN61-va!BM61))</f>
        <v>0</v>
      </c>
      <c r="BN65" s="16">
        <f>MAX(0,(va!BO61-va!BN61))</f>
        <v>0</v>
      </c>
      <c r="BO65" s="16">
        <f>MAX(0,(va!BP61-va!BO61))</f>
        <v>0</v>
      </c>
      <c r="BP65" s="16">
        <f>MAX(0,(va!BQ61-va!BP61))</f>
        <v>0</v>
      </c>
      <c r="BQ65" s="16">
        <f>MAX(0,(va!BR61-va!BQ61))</f>
        <v>0</v>
      </c>
      <c r="BR65" s="16">
        <f>MAX(0,(va!BS61-va!BR61))</f>
        <v>0</v>
      </c>
      <c r="BS65" s="16">
        <f>MAX(0,(va!BT61-va!BS61))</f>
        <v>0</v>
      </c>
    </row>
    <row r="66" spans="1:71" x14ac:dyDescent="0.35">
      <c r="A66" s="1" t="s">
        <v>104</v>
      </c>
      <c r="B66" s="1">
        <v>56</v>
      </c>
      <c r="C66" s="10">
        <v>51069</v>
      </c>
      <c r="D66" s="16">
        <v>0</v>
      </c>
      <c r="E66" s="16">
        <f>MAX(0,(va!F62-va!E62))</f>
        <v>2</v>
      </c>
      <c r="F66" s="16">
        <f>MAX(0,(va!G62-va!F62))</f>
        <v>2</v>
      </c>
      <c r="G66" s="16">
        <f>MAX(0,(va!H62-va!G62))</f>
        <v>0</v>
      </c>
      <c r="H66" s="16">
        <f>MAX(0,(va!I62-va!H62))</f>
        <v>4</v>
      </c>
      <c r="I66" s="16">
        <f>MAX(0,(va!J62-va!I62))</f>
        <v>2</v>
      </c>
      <c r="J66" s="16">
        <f>MAX(0,(va!K62-va!J62))</f>
        <v>2</v>
      </c>
      <c r="K66" s="16">
        <f>MAX(0,(va!L62-va!K62))</f>
        <v>3</v>
      </c>
      <c r="L66" s="16">
        <f>MAX(0,(va!M62-va!L62))</f>
        <v>1</v>
      </c>
      <c r="M66" s="16">
        <f>MAX(0,(va!N62-va!M62))</f>
        <v>4</v>
      </c>
      <c r="N66" s="16">
        <f>MAX(0,(va!O62-va!N62))</f>
        <v>4</v>
      </c>
      <c r="O66" s="16">
        <f>MAX(0,(va!P62-va!O62))</f>
        <v>3</v>
      </c>
      <c r="P66" s="16">
        <f>MAX(0,(va!Q62-va!P62))</f>
        <v>4</v>
      </c>
      <c r="Q66" s="16">
        <f>MAX(0,(va!R62-va!Q62))</f>
        <v>12</v>
      </c>
      <c r="R66" s="16">
        <f>MAX(0,(va!S62-va!R62))</f>
        <v>3</v>
      </c>
      <c r="S66" s="16">
        <f>MAX(0,(va!T62-va!S62))</f>
        <v>8</v>
      </c>
      <c r="T66" s="16">
        <f>MAX(0,(va!U62-va!T62))</f>
        <v>8</v>
      </c>
      <c r="U66" s="16">
        <f>MAX(0,(va!V62-va!U62))</f>
        <v>1</v>
      </c>
      <c r="V66" s="16">
        <f>MAX(0,(va!W62-va!V62))</f>
        <v>2</v>
      </c>
      <c r="W66" s="16">
        <f>MAX(0,(va!X62-va!W62))</f>
        <v>1</v>
      </c>
      <c r="X66" s="16">
        <f>MAX(0,(va!Y62-va!X62))</f>
        <v>5</v>
      </c>
      <c r="Y66" s="16">
        <f>MAX(0,(va!Z62-va!Y62))</f>
        <v>2</v>
      </c>
      <c r="Z66" s="16">
        <f>MAX(0,(va!AA62-va!Z62))</f>
        <v>0</v>
      </c>
      <c r="AA66" s="16">
        <f>MAX(0,(va!AB62-va!AA62))</f>
        <v>4</v>
      </c>
      <c r="AB66" s="16">
        <f>MAX(0,(va!AC62-va!AB62))</f>
        <v>5</v>
      </c>
      <c r="AC66" s="16">
        <f>MAX(0,(va!AD62-va!AC62))</f>
        <v>0</v>
      </c>
      <c r="AD66" s="16">
        <f>MAX(0,(va!AE62-va!AD62))</f>
        <v>0</v>
      </c>
      <c r="AE66" s="16">
        <f>MAX(0,(va!AF62-va!AE62))</f>
        <v>0</v>
      </c>
      <c r="AF66" s="16">
        <f>MAX(0,(va!AG62-va!AF62))</f>
        <v>0</v>
      </c>
      <c r="AG66" s="16">
        <f>MAX(0,(va!AH62-va!AG62))</f>
        <v>0</v>
      </c>
      <c r="AH66" s="16">
        <f>MAX(0,(va!AI62-va!AH62))</f>
        <v>0</v>
      </c>
      <c r="AI66" s="16">
        <f>MAX(0,(va!AJ62-va!AI62))</f>
        <v>0</v>
      </c>
      <c r="AJ66" s="16">
        <f>MAX(0,(va!AK62-va!AJ62))</f>
        <v>0</v>
      </c>
      <c r="AK66" s="16">
        <f>MAX(0,(va!AL62-va!AK62))</f>
        <v>0</v>
      </c>
      <c r="AL66" s="16">
        <f>MAX(0,(va!AM62-va!AL62))</f>
        <v>0</v>
      </c>
      <c r="AM66" s="16">
        <f>MAX(0,(va!AN62-va!AM62))</f>
        <v>0</v>
      </c>
      <c r="AN66" s="16">
        <f>MAX(0,(va!AO62-va!AN62))</f>
        <v>0</v>
      </c>
      <c r="AO66" s="16">
        <f>MAX(0,(va!AP62-va!AO62))</f>
        <v>0</v>
      </c>
      <c r="AP66" s="16">
        <f>MAX(0,(va!AQ62-va!AP62))</f>
        <v>0</v>
      </c>
      <c r="AQ66" s="16">
        <f>MAX(0,(va!AR62-va!AQ62))</f>
        <v>0</v>
      </c>
      <c r="AR66" s="16">
        <f>MAX(0,(va!AS62-va!AR62))</f>
        <v>0</v>
      </c>
      <c r="AS66" s="16">
        <f>MAX(0,(va!AT62-va!AS62))</f>
        <v>0</v>
      </c>
      <c r="AT66" s="16">
        <f>MAX(0,(va!AU62-va!AT62))</f>
        <v>0</v>
      </c>
      <c r="AU66" s="16">
        <f>MAX(0,(va!AV62-va!AU62))</f>
        <v>0</v>
      </c>
      <c r="AV66" s="16">
        <f>MAX(0,(va!AW62-va!AV62))</f>
        <v>0</v>
      </c>
      <c r="AW66" s="16">
        <f>MAX(0,(va!AX62-va!AW62))</f>
        <v>0</v>
      </c>
      <c r="AX66" s="16">
        <f>MAX(0,(va!AY62-va!AX62))</f>
        <v>0</v>
      </c>
      <c r="AY66" s="16">
        <f>MAX(0,(va!AZ62-va!AY62))</f>
        <v>0</v>
      </c>
      <c r="AZ66" s="16">
        <f>MAX(0,(va!BA62-va!AZ62))</f>
        <v>0</v>
      </c>
      <c r="BA66" s="16">
        <f>MAX(0,(va!BB62-va!BA62))</f>
        <v>0</v>
      </c>
      <c r="BB66" s="16">
        <f>MAX(0,(va!BC62-va!BB62))</f>
        <v>0</v>
      </c>
      <c r="BC66" s="16">
        <f>MAX(0,(va!BD62-va!BC62))</f>
        <v>0</v>
      </c>
      <c r="BD66" s="16">
        <f>MAX(0,(va!BE62-va!BD62))</f>
        <v>0</v>
      </c>
      <c r="BE66" s="16">
        <f>MAX(0,(va!BF62-va!BE62))</f>
        <v>0</v>
      </c>
      <c r="BF66" s="16">
        <f>MAX(0,(va!BG62-va!BF62))</f>
        <v>0</v>
      </c>
      <c r="BG66" s="16">
        <f>MAX(0,(va!BH62-va!BG62))</f>
        <v>0</v>
      </c>
      <c r="BH66" s="16">
        <f>MAX(0,(va!BI62-va!BH62))</f>
        <v>0</v>
      </c>
      <c r="BI66" s="16">
        <f>MAX(0,(va!BJ62-va!BI62))</f>
        <v>0</v>
      </c>
      <c r="BJ66" s="16">
        <f>MAX(0,(va!BK62-va!BJ62))</f>
        <v>0</v>
      </c>
      <c r="BK66" s="16">
        <f>MAX(0,(va!BL62-va!BK62))</f>
        <v>0</v>
      </c>
      <c r="BL66" s="16">
        <f>MAX(0,(va!BM62-va!BL62))</f>
        <v>0</v>
      </c>
      <c r="BM66" s="16">
        <f>MAX(0,(va!BN62-va!BM62))</f>
        <v>0</v>
      </c>
      <c r="BN66" s="16">
        <f>MAX(0,(va!BO62-va!BN62))</f>
        <v>0</v>
      </c>
      <c r="BO66" s="16">
        <f>MAX(0,(va!BP62-va!BO62))</f>
        <v>0</v>
      </c>
      <c r="BP66" s="16">
        <f>MAX(0,(va!BQ62-va!BP62))</f>
        <v>0</v>
      </c>
      <c r="BQ66" s="16">
        <f>MAX(0,(va!BR62-va!BQ62))</f>
        <v>0</v>
      </c>
      <c r="BR66" s="16">
        <f>MAX(0,(va!BS62-va!BR62))</f>
        <v>0</v>
      </c>
      <c r="BS66" s="16">
        <f>MAX(0,(va!BT62-va!BS62))</f>
        <v>0</v>
      </c>
    </row>
    <row r="67" spans="1:71" x14ac:dyDescent="0.35">
      <c r="A67" s="1" t="s">
        <v>119</v>
      </c>
      <c r="B67" s="1">
        <v>57</v>
      </c>
      <c r="C67" s="10">
        <v>51139</v>
      </c>
      <c r="D67" s="16">
        <v>0</v>
      </c>
      <c r="E67" s="16">
        <f>MAX(0,(va!F63-va!E63))</f>
        <v>0</v>
      </c>
      <c r="F67" s="16">
        <f>MAX(0,(va!G63-va!F63))</f>
        <v>0</v>
      </c>
      <c r="G67" s="16">
        <f>MAX(0,(va!H63-va!G63))</f>
        <v>0</v>
      </c>
      <c r="H67" s="16">
        <f>MAX(0,(va!I63-va!H63))</f>
        <v>0</v>
      </c>
      <c r="I67" s="16">
        <f>MAX(0,(va!J63-va!I63))</f>
        <v>0</v>
      </c>
      <c r="J67" s="16">
        <f>MAX(0,(va!K63-va!J63))</f>
        <v>1</v>
      </c>
      <c r="K67" s="16">
        <f>MAX(0,(va!L63-va!K63))</f>
        <v>0</v>
      </c>
      <c r="L67" s="16">
        <f>MAX(0,(va!M63-va!L63))</f>
        <v>1</v>
      </c>
      <c r="M67" s="16">
        <f>MAX(0,(va!N63-va!M63))</f>
        <v>0</v>
      </c>
      <c r="N67" s="16">
        <f>MAX(0,(va!O63-va!N63))</f>
        <v>0</v>
      </c>
      <c r="O67" s="16">
        <f>MAX(0,(va!P63-va!O63))</f>
        <v>0</v>
      </c>
      <c r="P67" s="16">
        <f>MAX(0,(va!Q63-va!P63))</f>
        <v>0</v>
      </c>
      <c r="Q67" s="16">
        <f>MAX(0,(va!R63-va!Q63))</f>
        <v>1</v>
      </c>
      <c r="R67" s="16">
        <f>MAX(0,(va!S63-va!R63))</f>
        <v>0</v>
      </c>
      <c r="S67" s="16">
        <f>MAX(0,(va!T63-va!S63))</f>
        <v>2</v>
      </c>
      <c r="T67" s="16">
        <f>MAX(0,(va!U63-va!T63))</f>
        <v>0</v>
      </c>
      <c r="U67" s="16">
        <f>MAX(0,(va!V63-va!U63))</f>
        <v>1</v>
      </c>
      <c r="V67" s="16">
        <f>MAX(0,(va!W63-va!V63))</f>
        <v>0</v>
      </c>
      <c r="W67" s="16">
        <f>MAX(0,(va!X63-va!W63))</f>
        <v>0</v>
      </c>
      <c r="X67" s="16">
        <f>MAX(0,(va!Y63-va!X63))</f>
        <v>0</v>
      </c>
      <c r="Y67" s="16">
        <f>MAX(0,(va!Z63-va!Y63))</f>
        <v>0</v>
      </c>
      <c r="Z67" s="16">
        <f>MAX(0,(va!AA63-va!Z63))</f>
        <v>1</v>
      </c>
      <c r="AA67" s="16">
        <f>MAX(0,(va!AB63-va!AA63))</f>
        <v>3</v>
      </c>
      <c r="AB67" s="16">
        <f>MAX(0,(va!AC63-va!AB63))</f>
        <v>3</v>
      </c>
      <c r="AC67" s="16">
        <f>MAX(0,(va!AD63-va!AC63))</f>
        <v>0</v>
      </c>
      <c r="AD67" s="16">
        <f>MAX(0,(va!AE63-va!AD63))</f>
        <v>0</v>
      </c>
      <c r="AE67" s="16">
        <f>MAX(0,(va!AF63-va!AE63))</f>
        <v>0</v>
      </c>
      <c r="AF67" s="16">
        <f>MAX(0,(va!AG63-va!AF63))</f>
        <v>0</v>
      </c>
      <c r="AG67" s="16">
        <f>MAX(0,(va!AH63-va!AG63))</f>
        <v>0</v>
      </c>
      <c r="AH67" s="16">
        <f>MAX(0,(va!AI63-va!AH63))</f>
        <v>0</v>
      </c>
      <c r="AI67" s="16">
        <f>MAX(0,(va!AJ63-va!AI63))</f>
        <v>0</v>
      </c>
      <c r="AJ67" s="16">
        <f>MAX(0,(va!AK63-va!AJ63))</f>
        <v>0</v>
      </c>
      <c r="AK67" s="16">
        <f>MAX(0,(va!AL63-va!AK63))</f>
        <v>0</v>
      </c>
      <c r="AL67" s="16">
        <f>MAX(0,(va!AM63-va!AL63))</f>
        <v>0</v>
      </c>
      <c r="AM67" s="16">
        <f>MAX(0,(va!AN63-va!AM63))</f>
        <v>0</v>
      </c>
      <c r="AN67" s="16">
        <f>MAX(0,(va!AO63-va!AN63))</f>
        <v>0</v>
      </c>
      <c r="AO67" s="16">
        <f>MAX(0,(va!AP63-va!AO63))</f>
        <v>0</v>
      </c>
      <c r="AP67" s="16">
        <f>MAX(0,(va!AQ63-va!AP63))</f>
        <v>0</v>
      </c>
      <c r="AQ67" s="16">
        <f>MAX(0,(va!AR63-va!AQ63))</f>
        <v>0</v>
      </c>
      <c r="AR67" s="16">
        <f>MAX(0,(va!AS63-va!AR63))</f>
        <v>0</v>
      </c>
      <c r="AS67" s="16">
        <f>MAX(0,(va!AT63-va!AS63))</f>
        <v>0</v>
      </c>
      <c r="AT67" s="16">
        <f>MAX(0,(va!AU63-va!AT63))</f>
        <v>0</v>
      </c>
      <c r="AU67" s="16">
        <f>MAX(0,(va!AV63-va!AU63))</f>
        <v>0</v>
      </c>
      <c r="AV67" s="16">
        <f>MAX(0,(va!AW63-va!AV63))</f>
        <v>0</v>
      </c>
      <c r="AW67" s="16">
        <f>MAX(0,(va!AX63-va!AW63))</f>
        <v>0</v>
      </c>
      <c r="AX67" s="16">
        <f>MAX(0,(va!AY63-va!AX63))</f>
        <v>0</v>
      </c>
      <c r="AY67" s="16">
        <f>MAX(0,(va!AZ63-va!AY63))</f>
        <v>0</v>
      </c>
      <c r="AZ67" s="16">
        <f>MAX(0,(va!BA63-va!AZ63))</f>
        <v>0</v>
      </c>
      <c r="BA67" s="16">
        <f>MAX(0,(va!BB63-va!BA63))</f>
        <v>0</v>
      </c>
      <c r="BB67" s="16">
        <f>MAX(0,(va!BC63-va!BB63))</f>
        <v>0</v>
      </c>
      <c r="BC67" s="16">
        <f>MAX(0,(va!BD63-va!BC63))</f>
        <v>0</v>
      </c>
      <c r="BD67" s="16">
        <f>MAX(0,(va!BE63-va!BD63))</f>
        <v>0</v>
      </c>
      <c r="BE67" s="16">
        <f>MAX(0,(va!BF63-va!BE63))</f>
        <v>0</v>
      </c>
      <c r="BF67" s="16">
        <f>MAX(0,(va!BG63-va!BF63))</f>
        <v>0</v>
      </c>
      <c r="BG67" s="16">
        <f>MAX(0,(va!BH63-va!BG63))</f>
        <v>0</v>
      </c>
      <c r="BH67" s="16">
        <f>MAX(0,(va!BI63-va!BH63))</f>
        <v>0</v>
      </c>
      <c r="BI67" s="16">
        <f>MAX(0,(va!BJ63-va!BI63))</f>
        <v>0</v>
      </c>
      <c r="BJ67" s="16">
        <f>MAX(0,(va!BK63-va!BJ63))</f>
        <v>0</v>
      </c>
      <c r="BK67" s="16">
        <f>MAX(0,(va!BL63-va!BK63))</f>
        <v>0</v>
      </c>
      <c r="BL67" s="16">
        <f>MAX(0,(va!BM63-va!BL63))</f>
        <v>0</v>
      </c>
      <c r="BM67" s="16">
        <f>MAX(0,(va!BN63-va!BM63))</f>
        <v>0</v>
      </c>
      <c r="BN67" s="16">
        <f>MAX(0,(va!BO63-va!BN63))</f>
        <v>0</v>
      </c>
      <c r="BO67" s="16">
        <f>MAX(0,(va!BP63-va!BO63))</f>
        <v>0</v>
      </c>
      <c r="BP67" s="16">
        <f>MAX(0,(va!BQ63-va!BP63))</f>
        <v>0</v>
      </c>
      <c r="BQ67" s="16">
        <f>MAX(0,(va!BR63-va!BQ63))</f>
        <v>0</v>
      </c>
      <c r="BR67" s="16">
        <f>MAX(0,(va!BS63-va!BR63))</f>
        <v>0</v>
      </c>
      <c r="BS67" s="16">
        <f>MAX(0,(va!BT63-va!BS63))</f>
        <v>0</v>
      </c>
    </row>
    <row r="68" spans="1:71" x14ac:dyDescent="0.35">
      <c r="A68" s="1" t="s">
        <v>124</v>
      </c>
      <c r="B68" s="1">
        <v>58</v>
      </c>
      <c r="C68" s="10">
        <v>51171</v>
      </c>
      <c r="D68" s="16">
        <v>0</v>
      </c>
      <c r="E68" s="16">
        <f>MAX(0,(va!F64-va!E64))</f>
        <v>3</v>
      </c>
      <c r="F68" s="16">
        <f>MAX(0,(va!G64-va!F64))</f>
        <v>0</v>
      </c>
      <c r="G68" s="16">
        <f>MAX(0,(va!H64-va!G64))</f>
        <v>0</v>
      </c>
      <c r="H68" s="16">
        <f>MAX(0,(va!I64-va!H64))</f>
        <v>1</v>
      </c>
      <c r="I68" s="16">
        <f>MAX(0,(va!J64-va!I64))</f>
        <v>2</v>
      </c>
      <c r="J68" s="16">
        <f>MAX(0,(va!K64-va!J64))</f>
        <v>1</v>
      </c>
      <c r="K68" s="16">
        <f>MAX(0,(va!L64-va!K64))</f>
        <v>1</v>
      </c>
      <c r="L68" s="16">
        <f>MAX(0,(va!M64-va!L64))</f>
        <v>1</v>
      </c>
      <c r="M68" s="16">
        <f>MAX(0,(va!N64-va!M64))</f>
        <v>1</v>
      </c>
      <c r="N68" s="16">
        <f>MAX(0,(va!O64-va!N64))</f>
        <v>0</v>
      </c>
      <c r="O68" s="16">
        <f>MAX(0,(va!P64-va!O64))</f>
        <v>2</v>
      </c>
      <c r="P68" s="16">
        <f>MAX(0,(va!Q64-va!P64))</f>
        <v>1</v>
      </c>
      <c r="Q68" s="16">
        <f>MAX(0,(va!R64-va!Q64))</f>
        <v>0</v>
      </c>
      <c r="R68" s="16">
        <f>MAX(0,(va!S64-va!R64))</f>
        <v>1</v>
      </c>
      <c r="S68" s="16">
        <f>MAX(0,(va!T64-va!S64))</f>
        <v>2</v>
      </c>
      <c r="T68" s="16">
        <f>MAX(0,(va!U64-va!T64))</f>
        <v>0</v>
      </c>
      <c r="U68" s="16">
        <f>MAX(0,(va!V64-va!U64))</f>
        <v>1</v>
      </c>
      <c r="V68" s="16">
        <f>MAX(0,(va!W64-va!V64))</f>
        <v>1</v>
      </c>
      <c r="W68" s="16">
        <f>MAX(0,(va!X64-va!W64))</f>
        <v>0</v>
      </c>
      <c r="X68" s="16">
        <f>MAX(0,(va!Y64-va!X64))</f>
        <v>6</v>
      </c>
      <c r="Y68" s="16">
        <f>MAX(0,(va!Z64-va!Y64))</f>
        <v>4</v>
      </c>
      <c r="Z68" s="16">
        <f>MAX(0,(va!AA64-va!Z64))</f>
        <v>1</v>
      </c>
      <c r="AA68" s="16">
        <f>MAX(0,(va!AB64-va!AA64))</f>
        <v>5</v>
      </c>
      <c r="AB68" s="16">
        <f>MAX(0,(va!AC64-va!AB64))</f>
        <v>6</v>
      </c>
      <c r="AC68" s="16">
        <f>MAX(0,(va!AD64-va!AC64))</f>
        <v>0</v>
      </c>
      <c r="AD68" s="16">
        <f>MAX(0,(va!AE64-va!AD64))</f>
        <v>0</v>
      </c>
      <c r="AE68" s="16">
        <f>MAX(0,(va!AF64-va!AE64))</f>
        <v>0</v>
      </c>
      <c r="AF68" s="16">
        <f>MAX(0,(va!AG64-va!AF64))</f>
        <v>0</v>
      </c>
      <c r="AG68" s="16">
        <f>MAX(0,(va!AH64-va!AG64))</f>
        <v>0</v>
      </c>
      <c r="AH68" s="16">
        <f>MAX(0,(va!AI64-va!AH64))</f>
        <v>0</v>
      </c>
      <c r="AI68" s="16">
        <f>MAX(0,(va!AJ64-va!AI64))</f>
        <v>0</v>
      </c>
      <c r="AJ68" s="16">
        <f>MAX(0,(va!AK64-va!AJ64))</f>
        <v>0</v>
      </c>
      <c r="AK68" s="16">
        <f>MAX(0,(va!AL64-va!AK64))</f>
        <v>0</v>
      </c>
      <c r="AL68" s="16">
        <f>MAX(0,(va!AM64-va!AL64))</f>
        <v>0</v>
      </c>
      <c r="AM68" s="16">
        <f>MAX(0,(va!AN64-va!AM64))</f>
        <v>0</v>
      </c>
      <c r="AN68" s="16">
        <f>MAX(0,(va!AO64-va!AN64))</f>
        <v>0</v>
      </c>
      <c r="AO68" s="16">
        <f>MAX(0,(va!AP64-va!AO64))</f>
        <v>0</v>
      </c>
      <c r="AP68" s="16">
        <f>MAX(0,(va!AQ64-va!AP64))</f>
        <v>0</v>
      </c>
      <c r="AQ68" s="16">
        <f>MAX(0,(va!AR64-va!AQ64))</f>
        <v>0</v>
      </c>
      <c r="AR68" s="16">
        <f>MAX(0,(va!AS64-va!AR64))</f>
        <v>0</v>
      </c>
      <c r="AS68" s="16">
        <f>MAX(0,(va!AT64-va!AS64))</f>
        <v>0</v>
      </c>
      <c r="AT68" s="16">
        <f>MAX(0,(va!AU64-va!AT64))</f>
        <v>0</v>
      </c>
      <c r="AU68" s="16">
        <f>MAX(0,(va!AV64-va!AU64))</f>
        <v>0</v>
      </c>
      <c r="AV68" s="16">
        <f>MAX(0,(va!AW64-va!AV64))</f>
        <v>0</v>
      </c>
      <c r="AW68" s="16">
        <f>MAX(0,(va!AX64-va!AW64))</f>
        <v>0</v>
      </c>
      <c r="AX68" s="16">
        <f>MAX(0,(va!AY64-va!AX64))</f>
        <v>0</v>
      </c>
      <c r="AY68" s="16">
        <f>MAX(0,(va!AZ64-va!AY64))</f>
        <v>0</v>
      </c>
      <c r="AZ68" s="16">
        <f>MAX(0,(va!BA64-va!AZ64))</f>
        <v>0</v>
      </c>
      <c r="BA68" s="16">
        <f>MAX(0,(va!BB64-va!BA64))</f>
        <v>0</v>
      </c>
      <c r="BB68" s="16">
        <f>MAX(0,(va!BC64-va!BB64))</f>
        <v>0</v>
      </c>
      <c r="BC68" s="16">
        <f>MAX(0,(va!BD64-va!BC64))</f>
        <v>0</v>
      </c>
      <c r="BD68" s="16">
        <f>MAX(0,(va!BE64-va!BD64))</f>
        <v>0</v>
      </c>
      <c r="BE68" s="16">
        <f>MAX(0,(va!BF64-va!BE64))</f>
        <v>0</v>
      </c>
      <c r="BF68" s="16">
        <f>MAX(0,(va!BG64-va!BF64))</f>
        <v>0</v>
      </c>
      <c r="BG68" s="16">
        <f>MAX(0,(va!BH64-va!BG64))</f>
        <v>0</v>
      </c>
      <c r="BH68" s="16">
        <f>MAX(0,(va!BI64-va!BH64))</f>
        <v>0</v>
      </c>
      <c r="BI68" s="16">
        <f>MAX(0,(va!BJ64-va!BI64))</f>
        <v>0</v>
      </c>
      <c r="BJ68" s="16">
        <f>MAX(0,(va!BK64-va!BJ64))</f>
        <v>0</v>
      </c>
      <c r="BK68" s="16">
        <f>MAX(0,(va!BL64-va!BK64))</f>
        <v>0</v>
      </c>
      <c r="BL68" s="16">
        <f>MAX(0,(va!BM64-va!BL64))</f>
        <v>0</v>
      </c>
      <c r="BM68" s="16">
        <f>MAX(0,(va!BN64-va!BM64))</f>
        <v>0</v>
      </c>
      <c r="BN68" s="16">
        <f>MAX(0,(va!BO64-va!BN64))</f>
        <v>0</v>
      </c>
      <c r="BO68" s="16">
        <f>MAX(0,(va!BP64-va!BO64))</f>
        <v>0</v>
      </c>
      <c r="BP68" s="16">
        <f>MAX(0,(va!BQ64-va!BP64))</f>
        <v>0</v>
      </c>
      <c r="BQ68" s="16">
        <f>MAX(0,(va!BR64-va!BQ64))</f>
        <v>0</v>
      </c>
      <c r="BR68" s="16">
        <f>MAX(0,(va!BS64-va!BR64))</f>
        <v>0</v>
      </c>
      <c r="BS68" s="16">
        <f>MAX(0,(va!BT64-va!BS64))</f>
        <v>0</v>
      </c>
    </row>
    <row r="69" spans="1:71" x14ac:dyDescent="0.35">
      <c r="A69" s="1" t="s">
        <v>71</v>
      </c>
      <c r="B69" s="1">
        <v>59</v>
      </c>
      <c r="C69" s="10">
        <v>51187</v>
      </c>
      <c r="D69" s="16">
        <v>0</v>
      </c>
      <c r="E69" s="16">
        <f>MAX(0,(va!F65-va!E65))</f>
        <v>1</v>
      </c>
      <c r="F69" s="16">
        <f>MAX(0,(va!G65-va!F65))</f>
        <v>1</v>
      </c>
      <c r="G69" s="16">
        <f>MAX(0,(va!H65-va!G65))</f>
        <v>0</v>
      </c>
      <c r="H69" s="16">
        <f>MAX(0,(va!I65-va!H65))</f>
        <v>0</v>
      </c>
      <c r="I69" s="16">
        <f>MAX(0,(va!J65-va!I65))</f>
        <v>0</v>
      </c>
      <c r="J69" s="16">
        <f>MAX(0,(va!K65-va!J65))</f>
        <v>1</v>
      </c>
      <c r="K69" s="16">
        <f>MAX(0,(va!L65-va!K65))</f>
        <v>0</v>
      </c>
      <c r="L69" s="16">
        <f>MAX(0,(va!M65-va!L65))</f>
        <v>0</v>
      </c>
      <c r="M69" s="16">
        <f>MAX(0,(va!N65-va!M65))</f>
        <v>1</v>
      </c>
      <c r="N69" s="16">
        <f>MAX(0,(va!O65-va!N65))</f>
        <v>0</v>
      </c>
      <c r="O69" s="16">
        <f>MAX(0,(va!P65-va!O65))</f>
        <v>0</v>
      </c>
      <c r="P69" s="16">
        <f>MAX(0,(va!Q65-va!P65))</f>
        <v>1</v>
      </c>
      <c r="Q69" s="16">
        <f>MAX(0,(va!R65-va!Q65))</f>
        <v>1</v>
      </c>
      <c r="R69" s="16">
        <f>MAX(0,(va!S65-va!R65))</f>
        <v>2</v>
      </c>
      <c r="S69" s="16">
        <f>MAX(0,(va!T65-va!S65))</f>
        <v>1</v>
      </c>
      <c r="T69" s="16">
        <f>MAX(0,(va!U65-va!T65))</f>
        <v>1</v>
      </c>
      <c r="U69" s="16">
        <f>MAX(0,(va!V65-va!U65))</f>
        <v>5</v>
      </c>
      <c r="V69" s="16">
        <f>MAX(0,(va!W65-va!V65))</f>
        <v>0</v>
      </c>
      <c r="W69" s="16">
        <f>MAX(0,(va!X65-va!W65))</f>
        <v>2</v>
      </c>
      <c r="X69" s="16">
        <f>MAX(0,(va!Y65-va!X65))</f>
        <v>2</v>
      </c>
      <c r="Y69" s="16">
        <f>MAX(0,(va!Z65-va!Y65))</f>
        <v>1</v>
      </c>
      <c r="Z69" s="16">
        <f>MAX(0,(va!AA65-va!Z65))</f>
        <v>1</v>
      </c>
      <c r="AA69" s="16">
        <f>MAX(0,(va!AB65-va!AA65))</f>
        <v>1</v>
      </c>
      <c r="AB69" s="16">
        <f>MAX(0,(va!AC65-va!AB65))</f>
        <v>2</v>
      </c>
      <c r="AC69" s="16">
        <f>MAX(0,(va!AD65-va!AC65))</f>
        <v>0</v>
      </c>
      <c r="AD69" s="16">
        <f>MAX(0,(va!AE65-va!AD65))</f>
        <v>0</v>
      </c>
      <c r="AE69" s="16">
        <f>MAX(0,(va!AF65-va!AE65))</f>
        <v>0</v>
      </c>
      <c r="AF69" s="16">
        <f>MAX(0,(va!AG65-va!AF65))</f>
        <v>0</v>
      </c>
      <c r="AG69" s="16">
        <f>MAX(0,(va!AH65-va!AG65))</f>
        <v>0</v>
      </c>
      <c r="AH69" s="16">
        <f>MAX(0,(va!AI65-va!AH65))</f>
        <v>0</v>
      </c>
      <c r="AI69" s="16">
        <f>MAX(0,(va!AJ65-va!AI65))</f>
        <v>0</v>
      </c>
      <c r="AJ69" s="16">
        <f>MAX(0,(va!AK65-va!AJ65))</f>
        <v>0</v>
      </c>
      <c r="AK69" s="16">
        <f>MAX(0,(va!AL65-va!AK65))</f>
        <v>0</v>
      </c>
      <c r="AL69" s="16">
        <f>MAX(0,(va!AM65-va!AL65))</f>
        <v>0</v>
      </c>
      <c r="AM69" s="16">
        <f>MAX(0,(va!AN65-va!AM65))</f>
        <v>0</v>
      </c>
      <c r="AN69" s="16">
        <f>MAX(0,(va!AO65-va!AN65))</f>
        <v>0</v>
      </c>
      <c r="AO69" s="16">
        <f>MAX(0,(va!AP65-va!AO65))</f>
        <v>0</v>
      </c>
      <c r="AP69" s="16">
        <f>MAX(0,(va!AQ65-va!AP65))</f>
        <v>0</v>
      </c>
      <c r="AQ69" s="16">
        <f>MAX(0,(va!AR65-va!AQ65))</f>
        <v>0</v>
      </c>
      <c r="AR69" s="16">
        <f>MAX(0,(va!AS65-va!AR65))</f>
        <v>0</v>
      </c>
      <c r="AS69" s="16">
        <f>MAX(0,(va!AT65-va!AS65))</f>
        <v>0</v>
      </c>
      <c r="AT69" s="16">
        <f>MAX(0,(va!AU65-va!AT65))</f>
        <v>0</v>
      </c>
      <c r="AU69" s="16">
        <f>MAX(0,(va!AV65-va!AU65))</f>
        <v>0</v>
      </c>
      <c r="AV69" s="16">
        <f>MAX(0,(va!AW65-va!AV65))</f>
        <v>0</v>
      </c>
      <c r="AW69" s="16">
        <f>MAX(0,(va!AX65-va!AW65))</f>
        <v>0</v>
      </c>
      <c r="AX69" s="16">
        <f>MAX(0,(va!AY65-va!AX65))</f>
        <v>0</v>
      </c>
      <c r="AY69" s="16">
        <f>MAX(0,(va!AZ65-va!AY65))</f>
        <v>0</v>
      </c>
      <c r="AZ69" s="16">
        <f>MAX(0,(va!BA65-va!AZ65))</f>
        <v>0</v>
      </c>
      <c r="BA69" s="16">
        <f>MAX(0,(va!BB65-va!BA65))</f>
        <v>0</v>
      </c>
      <c r="BB69" s="16">
        <f>MAX(0,(va!BC65-va!BB65))</f>
        <v>0</v>
      </c>
      <c r="BC69" s="16">
        <f>MAX(0,(va!BD65-va!BC65))</f>
        <v>0</v>
      </c>
      <c r="BD69" s="16">
        <f>MAX(0,(va!BE65-va!BD65))</f>
        <v>0</v>
      </c>
      <c r="BE69" s="16">
        <f>MAX(0,(va!BF65-va!BE65))</f>
        <v>0</v>
      </c>
      <c r="BF69" s="16">
        <f>MAX(0,(va!BG65-va!BF65))</f>
        <v>0</v>
      </c>
      <c r="BG69" s="16">
        <f>MAX(0,(va!BH65-va!BG65))</f>
        <v>0</v>
      </c>
      <c r="BH69" s="16">
        <f>MAX(0,(va!BI65-va!BH65))</f>
        <v>0</v>
      </c>
      <c r="BI69" s="16">
        <f>MAX(0,(va!BJ65-va!BI65))</f>
        <v>0</v>
      </c>
      <c r="BJ69" s="16">
        <f>MAX(0,(va!BK65-va!BJ65))</f>
        <v>0</v>
      </c>
      <c r="BK69" s="16">
        <f>MAX(0,(va!BL65-va!BK65))</f>
        <v>0</v>
      </c>
      <c r="BL69" s="16">
        <f>MAX(0,(va!BM65-va!BL65))</f>
        <v>0</v>
      </c>
      <c r="BM69" s="16">
        <f>MAX(0,(va!BN65-va!BM65))</f>
        <v>0</v>
      </c>
      <c r="BN69" s="16">
        <f>MAX(0,(va!BO65-va!BN65))</f>
        <v>0</v>
      </c>
      <c r="BO69" s="16">
        <f>MAX(0,(va!BP65-va!BO65))</f>
        <v>0</v>
      </c>
      <c r="BP69" s="16">
        <f>MAX(0,(va!BQ65-va!BP65))</f>
        <v>0</v>
      </c>
      <c r="BQ69" s="16">
        <f>MAX(0,(va!BR65-va!BQ65))</f>
        <v>0</v>
      </c>
      <c r="BR69" s="16">
        <f>MAX(0,(va!BS65-va!BR65))</f>
        <v>0</v>
      </c>
      <c r="BS69" s="16">
        <f>MAX(0,(va!BT65-va!BS65))</f>
        <v>0</v>
      </c>
    </row>
    <row r="70" spans="1:71" x14ac:dyDescent="0.35">
      <c r="A70" s="1" t="s">
        <v>93</v>
      </c>
      <c r="B70" s="1">
        <v>60</v>
      </c>
      <c r="C70" s="10">
        <v>51840</v>
      </c>
      <c r="D70" s="16">
        <v>0</v>
      </c>
      <c r="E70" s="16">
        <f>MAX(0,(va!F66-va!E66))</f>
        <v>0</v>
      </c>
      <c r="F70" s="16">
        <f>MAX(0,(va!G66-va!F66))</f>
        <v>0</v>
      </c>
      <c r="G70" s="16">
        <f>MAX(0,(va!H66-va!G66))</f>
        <v>0</v>
      </c>
      <c r="H70" s="16">
        <f>MAX(0,(va!I66-va!H66))</f>
        <v>1</v>
      </c>
      <c r="I70" s="16">
        <f>MAX(0,(va!J66-va!I66))</f>
        <v>2</v>
      </c>
      <c r="J70" s="16">
        <f>MAX(0,(va!K66-va!J66))</f>
        <v>0</v>
      </c>
      <c r="K70" s="16">
        <f>MAX(0,(va!L66-va!K66))</f>
        <v>2</v>
      </c>
      <c r="L70" s="16">
        <f>MAX(0,(va!M66-va!L66))</f>
        <v>0</v>
      </c>
      <c r="M70" s="16">
        <f>MAX(0,(va!N66-va!M66))</f>
        <v>4</v>
      </c>
      <c r="N70" s="16">
        <f>MAX(0,(va!O66-va!N66))</f>
        <v>1</v>
      </c>
      <c r="O70" s="16">
        <f>MAX(0,(va!P66-va!O66))</f>
        <v>1</v>
      </c>
      <c r="P70" s="16">
        <f>MAX(0,(va!Q66-va!P66))</f>
        <v>2</v>
      </c>
      <c r="Q70" s="16">
        <f>MAX(0,(va!R66-va!Q66))</f>
        <v>1</v>
      </c>
      <c r="R70" s="16">
        <f>MAX(0,(va!S66-va!R66))</f>
        <v>1</v>
      </c>
      <c r="S70" s="16">
        <f>MAX(0,(va!T66-va!S66))</f>
        <v>1</v>
      </c>
      <c r="T70" s="16">
        <f>MAX(0,(va!U66-va!T66))</f>
        <v>0</v>
      </c>
      <c r="U70" s="16">
        <f>MAX(0,(va!V66-va!U66))</f>
        <v>3</v>
      </c>
      <c r="V70" s="16">
        <f>MAX(0,(va!W66-va!V66))</f>
        <v>0</v>
      </c>
      <c r="W70" s="16">
        <f>MAX(0,(va!X66-va!W66))</f>
        <v>1</v>
      </c>
      <c r="X70" s="16">
        <f>MAX(0,(va!Y66-va!X66))</f>
        <v>0</v>
      </c>
      <c r="Y70" s="16">
        <f>MAX(0,(va!Z66-va!Y66))</f>
        <v>1</v>
      </c>
      <c r="Z70" s="16">
        <f>MAX(0,(va!AA66-va!Z66))</f>
        <v>0</v>
      </c>
      <c r="AA70" s="16">
        <f>MAX(0,(va!AB66-va!AA66))</f>
        <v>1</v>
      </c>
      <c r="AB70" s="16">
        <f>MAX(0,(va!AC66-va!AB66))</f>
        <v>3</v>
      </c>
      <c r="AC70" s="16">
        <f>MAX(0,(va!AD66-va!AC66))</f>
        <v>0</v>
      </c>
      <c r="AD70" s="16">
        <f>MAX(0,(va!AE66-va!AD66))</f>
        <v>0</v>
      </c>
      <c r="AE70" s="16">
        <f>MAX(0,(va!AF66-va!AE66))</f>
        <v>0</v>
      </c>
      <c r="AF70" s="16">
        <f>MAX(0,(va!AG66-va!AF66))</f>
        <v>0</v>
      </c>
      <c r="AG70" s="16">
        <f>MAX(0,(va!AH66-va!AG66))</f>
        <v>0</v>
      </c>
      <c r="AH70" s="16">
        <f>MAX(0,(va!AI66-va!AH66))</f>
        <v>0</v>
      </c>
      <c r="AI70" s="16">
        <f>MAX(0,(va!AJ66-va!AI66))</f>
        <v>0</v>
      </c>
      <c r="AJ70" s="16">
        <f>MAX(0,(va!AK66-va!AJ66))</f>
        <v>0</v>
      </c>
      <c r="AK70" s="16">
        <f>MAX(0,(va!AL66-va!AK66))</f>
        <v>0</v>
      </c>
      <c r="AL70" s="16">
        <f>MAX(0,(va!AM66-va!AL66))</f>
        <v>0</v>
      </c>
      <c r="AM70" s="16">
        <f>MAX(0,(va!AN66-va!AM66))</f>
        <v>0</v>
      </c>
      <c r="AN70" s="16">
        <f>MAX(0,(va!AO66-va!AN66))</f>
        <v>0</v>
      </c>
      <c r="AO70" s="16">
        <f>MAX(0,(va!AP66-va!AO66))</f>
        <v>0</v>
      </c>
      <c r="AP70" s="16">
        <f>MAX(0,(va!AQ66-va!AP66))</f>
        <v>0</v>
      </c>
      <c r="AQ70" s="16">
        <f>MAX(0,(va!AR66-va!AQ66))</f>
        <v>0</v>
      </c>
      <c r="AR70" s="16">
        <f>MAX(0,(va!AS66-va!AR66))</f>
        <v>0</v>
      </c>
      <c r="AS70" s="16">
        <f>MAX(0,(va!AT66-va!AS66))</f>
        <v>0</v>
      </c>
      <c r="AT70" s="16">
        <f>MAX(0,(va!AU66-va!AT66))</f>
        <v>0</v>
      </c>
      <c r="AU70" s="16">
        <f>MAX(0,(va!AV66-va!AU66))</f>
        <v>0</v>
      </c>
      <c r="AV70" s="16">
        <f>MAX(0,(va!AW66-va!AV66))</f>
        <v>0</v>
      </c>
      <c r="AW70" s="16">
        <f>MAX(0,(va!AX66-va!AW66))</f>
        <v>0</v>
      </c>
      <c r="AX70" s="16">
        <f>MAX(0,(va!AY66-va!AX66))</f>
        <v>0</v>
      </c>
      <c r="AY70" s="16">
        <f>MAX(0,(va!AZ66-va!AY66))</f>
        <v>0</v>
      </c>
      <c r="AZ70" s="16">
        <f>MAX(0,(va!BA66-va!AZ66))</f>
        <v>0</v>
      </c>
      <c r="BA70" s="16">
        <f>MAX(0,(va!BB66-va!BA66))</f>
        <v>0</v>
      </c>
      <c r="BB70" s="16">
        <f>MAX(0,(va!BC66-va!BB66))</f>
        <v>0</v>
      </c>
      <c r="BC70" s="16">
        <f>MAX(0,(va!BD66-va!BC66))</f>
        <v>0</v>
      </c>
      <c r="BD70" s="16">
        <f>MAX(0,(va!BE66-va!BD66))</f>
        <v>0</v>
      </c>
      <c r="BE70" s="16">
        <f>MAX(0,(va!BF66-va!BE66))</f>
        <v>0</v>
      </c>
      <c r="BF70" s="16">
        <f>MAX(0,(va!BG66-va!BF66))</f>
        <v>0</v>
      </c>
      <c r="BG70" s="16">
        <f>MAX(0,(va!BH66-va!BG66))</f>
        <v>0</v>
      </c>
      <c r="BH70" s="16">
        <f>MAX(0,(va!BI66-va!BH66))</f>
        <v>0</v>
      </c>
      <c r="BI70" s="16">
        <f>MAX(0,(va!BJ66-va!BI66))</f>
        <v>0</v>
      </c>
      <c r="BJ70" s="16">
        <f>MAX(0,(va!BK66-va!BJ66))</f>
        <v>0</v>
      </c>
      <c r="BK70" s="16">
        <f>MAX(0,(va!BL66-va!BK66))</f>
        <v>0</v>
      </c>
      <c r="BL70" s="16">
        <f>MAX(0,(va!BM66-va!BL66))</f>
        <v>0</v>
      </c>
      <c r="BM70" s="16">
        <f>MAX(0,(va!BN66-va!BM66))</f>
        <v>0</v>
      </c>
      <c r="BN70" s="16">
        <f>MAX(0,(va!BO66-va!BN66))</f>
        <v>0</v>
      </c>
      <c r="BO70" s="16">
        <f>MAX(0,(va!BP66-va!BO66))</f>
        <v>0</v>
      </c>
      <c r="BP70" s="16">
        <f>MAX(0,(va!BQ66-va!BP66))</f>
        <v>0</v>
      </c>
      <c r="BQ70" s="16">
        <f>MAX(0,(va!BR66-va!BQ66))</f>
        <v>0</v>
      </c>
      <c r="BR70" s="16">
        <f>MAX(0,(va!BS66-va!BR66))</f>
        <v>0</v>
      </c>
      <c r="BS70" s="16">
        <f>MAX(0,(va!BT66-va!BS66))</f>
        <v>0</v>
      </c>
    </row>
    <row r="71" spans="1:71" x14ac:dyDescent="0.35">
      <c r="A71" s="1" t="s">
        <v>113</v>
      </c>
      <c r="B71" s="1">
        <v>61</v>
      </c>
      <c r="C71" s="10">
        <v>51107</v>
      </c>
      <c r="D71" s="16">
        <v>0</v>
      </c>
      <c r="E71" s="16">
        <f>MAX(0,(va!F67-va!E67))</f>
        <v>10</v>
      </c>
      <c r="F71" s="16">
        <f>MAX(0,(va!G67-va!F67))</f>
        <v>15</v>
      </c>
      <c r="G71" s="16">
        <f>MAX(0,(va!H67-va!G67))</f>
        <v>11</v>
      </c>
      <c r="H71" s="16">
        <f>MAX(0,(va!I67-va!H67))</f>
        <v>7</v>
      </c>
      <c r="I71" s="16">
        <f>MAX(0,(va!J67-va!I67))</f>
        <v>0</v>
      </c>
      <c r="J71" s="16">
        <f>MAX(0,(va!K67-va!J67))</f>
        <v>26</v>
      </c>
      <c r="K71" s="16">
        <f>MAX(0,(va!L67-va!K67))</f>
        <v>18</v>
      </c>
      <c r="L71" s="16">
        <f>MAX(0,(va!M67-va!L67))</f>
        <v>16</v>
      </c>
      <c r="M71" s="16">
        <f>MAX(0,(va!N67-va!M67))</f>
        <v>9</v>
      </c>
      <c r="N71" s="16">
        <f>MAX(0,(va!O67-va!N67))</f>
        <v>20</v>
      </c>
      <c r="O71" s="16">
        <f>MAX(0,(va!P67-va!O67))</f>
        <v>17</v>
      </c>
      <c r="P71" s="16">
        <f>MAX(0,(va!Q67-va!P67))</f>
        <v>21</v>
      </c>
      <c r="Q71" s="16">
        <f>MAX(0,(va!R67-va!Q67))</f>
        <v>21</v>
      </c>
      <c r="R71" s="16">
        <f>MAX(0,(va!S67-va!R67))</f>
        <v>29</v>
      </c>
      <c r="S71" s="16">
        <f>MAX(0,(va!T67-va!S67))</f>
        <v>20</v>
      </c>
      <c r="T71" s="16">
        <f>MAX(0,(va!U67-va!T67))</f>
        <v>16</v>
      </c>
      <c r="U71" s="16">
        <f>MAX(0,(va!V67-va!U67))</f>
        <v>22</v>
      </c>
      <c r="V71" s="16">
        <f>MAX(0,(va!W67-va!V67))</f>
        <v>13</v>
      </c>
      <c r="W71" s="16">
        <f>MAX(0,(va!X67-va!W67))</f>
        <v>15</v>
      </c>
      <c r="X71" s="16">
        <f>MAX(0,(va!Y67-va!X67))</f>
        <v>20</v>
      </c>
      <c r="Y71" s="16">
        <f>MAX(0,(va!Z67-va!Y67))</f>
        <v>23</v>
      </c>
      <c r="Z71" s="16">
        <f>MAX(0,(va!AA67-va!Z67))</f>
        <v>11</v>
      </c>
      <c r="AA71" s="16">
        <f>MAX(0,(va!AB67-va!AA67))</f>
        <v>7</v>
      </c>
      <c r="AB71" s="16">
        <f>MAX(0,(va!AC67-va!AB67))</f>
        <v>28</v>
      </c>
      <c r="AC71" s="16">
        <f>MAX(0,(va!AD67-va!AC67))</f>
        <v>12</v>
      </c>
      <c r="AD71" s="16">
        <f>MAX(0,(va!AE67-va!AD67))</f>
        <v>0</v>
      </c>
      <c r="AE71" s="16">
        <f>MAX(0,(va!AF67-va!AE67))</f>
        <v>0</v>
      </c>
      <c r="AF71" s="16">
        <f>MAX(0,(va!AG67-va!AF67))</f>
        <v>0</v>
      </c>
      <c r="AG71" s="16">
        <f>MAX(0,(va!AH67-va!AG67))</f>
        <v>0</v>
      </c>
      <c r="AH71" s="16">
        <f>MAX(0,(va!AI67-va!AH67))</f>
        <v>0</v>
      </c>
      <c r="AI71" s="16">
        <f>MAX(0,(va!AJ67-va!AI67))</f>
        <v>0</v>
      </c>
      <c r="AJ71" s="16">
        <f>MAX(0,(va!AK67-va!AJ67))</f>
        <v>0</v>
      </c>
      <c r="AK71" s="16">
        <f>MAX(0,(va!AL67-va!AK67))</f>
        <v>0</v>
      </c>
      <c r="AL71" s="16">
        <f>MAX(0,(va!AM67-va!AL67))</f>
        <v>0</v>
      </c>
      <c r="AM71" s="16">
        <f>MAX(0,(va!AN67-va!AM67))</f>
        <v>0</v>
      </c>
      <c r="AN71" s="16">
        <f>MAX(0,(va!AO67-va!AN67))</f>
        <v>0</v>
      </c>
      <c r="AO71" s="16">
        <f>MAX(0,(va!AP67-va!AO67))</f>
        <v>0</v>
      </c>
      <c r="AP71" s="16">
        <f>MAX(0,(va!AQ67-va!AP67))</f>
        <v>0</v>
      </c>
      <c r="AQ71" s="16">
        <f>MAX(0,(va!AR67-va!AQ67))</f>
        <v>0</v>
      </c>
      <c r="AR71" s="16">
        <f>MAX(0,(va!AS67-va!AR67))</f>
        <v>0</v>
      </c>
      <c r="AS71" s="16">
        <f>MAX(0,(va!AT67-va!AS67))</f>
        <v>0</v>
      </c>
      <c r="AT71" s="16">
        <f>MAX(0,(va!AU67-va!AT67))</f>
        <v>0</v>
      </c>
      <c r="AU71" s="16">
        <f>MAX(0,(va!AV67-va!AU67))</f>
        <v>0</v>
      </c>
      <c r="AV71" s="16">
        <f>MAX(0,(va!AW67-va!AV67))</f>
        <v>0</v>
      </c>
      <c r="AW71" s="16">
        <f>MAX(0,(va!AX67-va!AW67))</f>
        <v>0</v>
      </c>
      <c r="AX71" s="16">
        <f>MAX(0,(va!AY67-va!AX67))</f>
        <v>0</v>
      </c>
      <c r="AY71" s="16">
        <f>MAX(0,(va!AZ67-va!AY67))</f>
        <v>0</v>
      </c>
      <c r="AZ71" s="16">
        <f>MAX(0,(va!BA67-va!AZ67))</f>
        <v>0</v>
      </c>
      <c r="BA71" s="16">
        <f>MAX(0,(va!BB67-va!BA67))</f>
        <v>0</v>
      </c>
      <c r="BB71" s="16">
        <f>MAX(0,(va!BC67-va!BB67))</f>
        <v>0</v>
      </c>
      <c r="BC71" s="16">
        <f>MAX(0,(va!BD67-va!BC67))</f>
        <v>0</v>
      </c>
      <c r="BD71" s="16">
        <f>MAX(0,(va!BE67-va!BD67))</f>
        <v>0</v>
      </c>
      <c r="BE71" s="16">
        <f>MAX(0,(va!BF67-va!BE67))</f>
        <v>0</v>
      </c>
      <c r="BF71" s="16">
        <f>MAX(0,(va!BG67-va!BF67))</f>
        <v>0</v>
      </c>
      <c r="BG71" s="16">
        <f>MAX(0,(va!BH67-va!BG67))</f>
        <v>0</v>
      </c>
      <c r="BH71" s="16">
        <f>MAX(0,(va!BI67-va!BH67))</f>
        <v>0</v>
      </c>
      <c r="BI71" s="16">
        <f>MAX(0,(va!BJ67-va!BI67))</f>
        <v>0</v>
      </c>
      <c r="BJ71" s="16">
        <f>MAX(0,(va!BK67-va!BJ67))</f>
        <v>0</v>
      </c>
      <c r="BK71" s="16">
        <f>MAX(0,(va!BL67-va!BK67))</f>
        <v>0</v>
      </c>
      <c r="BL71" s="16">
        <f>MAX(0,(va!BM67-va!BL67))</f>
        <v>0</v>
      </c>
      <c r="BM71" s="16">
        <f>MAX(0,(va!BN67-va!BM67))</f>
        <v>0</v>
      </c>
      <c r="BN71" s="16">
        <f>MAX(0,(va!BO67-va!BN67))</f>
        <v>0</v>
      </c>
      <c r="BO71" s="16">
        <f>MAX(0,(va!BP67-va!BO67))</f>
        <v>0</v>
      </c>
      <c r="BP71" s="16">
        <f>MAX(0,(va!BQ67-va!BP67))</f>
        <v>0</v>
      </c>
      <c r="BQ71" s="16">
        <f>MAX(0,(va!BR67-va!BQ67))</f>
        <v>0</v>
      </c>
      <c r="BR71" s="16">
        <f>MAX(0,(va!BS67-va!BR67))</f>
        <v>0</v>
      </c>
      <c r="BS71" s="16">
        <f>MAX(0,(va!BT67-va!BS67))</f>
        <v>0</v>
      </c>
    </row>
    <row r="72" spans="1:71" x14ac:dyDescent="0.35">
      <c r="A72" s="1" t="s">
        <v>12</v>
      </c>
      <c r="B72" s="1">
        <v>62</v>
      </c>
      <c r="C72" s="10">
        <v>51021</v>
      </c>
      <c r="D72" s="16">
        <v>0</v>
      </c>
      <c r="E72" s="16">
        <f>MAX(0,(va!F68-va!E68))</f>
        <v>0</v>
      </c>
      <c r="F72" s="16">
        <f>MAX(0,(va!G68-va!F68))</f>
        <v>0</v>
      </c>
      <c r="G72" s="16">
        <f>MAX(0,(va!H68-va!G68))</f>
        <v>0</v>
      </c>
      <c r="H72" s="16">
        <f>MAX(0,(va!I68-va!H68))</f>
        <v>0</v>
      </c>
      <c r="I72" s="16">
        <f>MAX(0,(va!J68-va!I68))</f>
        <v>0</v>
      </c>
      <c r="J72" s="16">
        <f>MAX(0,(va!K68-va!J68))</f>
        <v>0</v>
      </c>
      <c r="K72" s="16">
        <f>MAX(0,(va!L68-va!K68))</f>
        <v>0</v>
      </c>
      <c r="L72" s="16">
        <f>MAX(0,(va!M68-va!L68))</f>
        <v>0</v>
      </c>
      <c r="M72" s="16">
        <f>MAX(0,(va!N68-va!M68))</f>
        <v>0</v>
      </c>
      <c r="N72" s="16">
        <f>MAX(0,(va!O68-va!N68))</f>
        <v>0</v>
      </c>
      <c r="O72" s="16">
        <f>MAX(0,(va!P68-va!O68))</f>
        <v>0</v>
      </c>
      <c r="P72" s="16">
        <f>MAX(0,(va!Q68-va!P68))</f>
        <v>0</v>
      </c>
      <c r="Q72" s="16">
        <f>MAX(0,(va!R68-va!Q68))</f>
        <v>0</v>
      </c>
      <c r="R72" s="16">
        <f>MAX(0,(va!S68-va!R68))</f>
        <v>0</v>
      </c>
      <c r="S72" s="16">
        <f>MAX(0,(va!T68-va!S68))</f>
        <v>0</v>
      </c>
      <c r="T72" s="16">
        <f>MAX(0,(va!U68-va!T68))</f>
        <v>0</v>
      </c>
      <c r="U72" s="16">
        <f>MAX(0,(va!V68-va!U68))</f>
        <v>0</v>
      </c>
      <c r="V72" s="16">
        <f>MAX(0,(va!W68-va!V68))</f>
        <v>0</v>
      </c>
      <c r="W72" s="16">
        <f>MAX(0,(va!X68-va!W68))</f>
        <v>0</v>
      </c>
      <c r="X72" s="16">
        <f>MAX(0,(va!Y68-va!X68))</f>
        <v>0</v>
      </c>
      <c r="Y72" s="16">
        <f>MAX(0,(va!Z68-va!Y68))</f>
        <v>0</v>
      </c>
      <c r="Z72" s="16">
        <f>MAX(0,(va!AA68-va!Z68))</f>
        <v>0</v>
      </c>
      <c r="AA72" s="16">
        <f>MAX(0,(va!AB68-va!AA68))</f>
        <v>0</v>
      </c>
      <c r="AB72" s="16">
        <f>MAX(0,(va!AC68-va!AB68))</f>
        <v>0</v>
      </c>
      <c r="AC72" s="16">
        <f>MAX(0,(va!AD68-va!AC68))</f>
        <v>0</v>
      </c>
      <c r="AD72" s="16">
        <f>MAX(0,(va!AE68-va!AD68))</f>
        <v>0</v>
      </c>
      <c r="AE72" s="16">
        <f>MAX(0,(va!AF68-va!AE68))</f>
        <v>0</v>
      </c>
      <c r="AF72" s="16">
        <f>MAX(0,(va!AG68-va!AF68))</f>
        <v>0</v>
      </c>
      <c r="AG72" s="16">
        <f>MAX(0,(va!AH68-va!AG68))</f>
        <v>0</v>
      </c>
      <c r="AH72" s="16">
        <f>MAX(0,(va!AI68-va!AH68))</f>
        <v>0</v>
      </c>
      <c r="AI72" s="16">
        <f>MAX(0,(va!AJ68-va!AI68))</f>
        <v>0</v>
      </c>
      <c r="AJ72" s="16">
        <f>MAX(0,(va!AK68-va!AJ68))</f>
        <v>0</v>
      </c>
      <c r="AK72" s="16">
        <f>MAX(0,(va!AL68-va!AK68))</f>
        <v>0</v>
      </c>
      <c r="AL72" s="16">
        <f>MAX(0,(va!AM68-va!AL68))</f>
        <v>0</v>
      </c>
      <c r="AM72" s="16">
        <f>MAX(0,(va!AN68-va!AM68))</f>
        <v>0</v>
      </c>
      <c r="AN72" s="16">
        <f>MAX(0,(va!AO68-va!AN68))</f>
        <v>0</v>
      </c>
      <c r="AO72" s="16">
        <f>MAX(0,(va!AP68-va!AO68))</f>
        <v>0</v>
      </c>
      <c r="AP72" s="16">
        <f>MAX(0,(va!AQ68-va!AP68))</f>
        <v>0</v>
      </c>
      <c r="AQ72" s="16">
        <f>MAX(0,(va!AR68-va!AQ68))</f>
        <v>0</v>
      </c>
      <c r="AR72" s="16">
        <f>MAX(0,(va!AS68-va!AR68))</f>
        <v>0</v>
      </c>
      <c r="AS72" s="16">
        <f>MAX(0,(va!AT68-va!AS68))</f>
        <v>0</v>
      </c>
      <c r="AT72" s="16">
        <f>MAX(0,(va!AU68-va!AT68))</f>
        <v>0</v>
      </c>
      <c r="AU72" s="16">
        <f>MAX(0,(va!AV68-va!AU68))</f>
        <v>0</v>
      </c>
      <c r="AV72" s="16">
        <f>MAX(0,(va!AW68-va!AV68))</f>
        <v>0</v>
      </c>
      <c r="AW72" s="16">
        <f>MAX(0,(va!AX68-va!AW68))</f>
        <v>0</v>
      </c>
      <c r="AX72" s="16">
        <f>MAX(0,(va!AY68-va!AX68))</f>
        <v>0</v>
      </c>
      <c r="AY72" s="16">
        <f>MAX(0,(va!AZ68-va!AY68))</f>
        <v>0</v>
      </c>
      <c r="AZ72" s="16">
        <f>MAX(0,(va!BA68-va!AZ68))</f>
        <v>0</v>
      </c>
      <c r="BA72" s="16">
        <f>MAX(0,(va!BB68-va!BA68))</f>
        <v>0</v>
      </c>
      <c r="BB72" s="16">
        <f>MAX(0,(va!BC68-va!BB68))</f>
        <v>0</v>
      </c>
      <c r="BC72" s="16">
        <f>MAX(0,(va!BD68-va!BC68))</f>
        <v>0</v>
      </c>
      <c r="BD72" s="16">
        <f>MAX(0,(va!BE68-va!BD68))</f>
        <v>0</v>
      </c>
      <c r="BE72" s="16">
        <f>MAX(0,(va!BF68-va!BE68))</f>
        <v>0</v>
      </c>
      <c r="BF72" s="16">
        <f>MAX(0,(va!BG68-va!BF68))</f>
        <v>0</v>
      </c>
      <c r="BG72" s="16">
        <f>MAX(0,(va!BH68-va!BG68))</f>
        <v>0</v>
      </c>
      <c r="BH72" s="16">
        <f>MAX(0,(va!BI68-va!BH68))</f>
        <v>0</v>
      </c>
      <c r="BI72" s="16">
        <f>MAX(0,(va!BJ68-va!BI68))</f>
        <v>0</v>
      </c>
      <c r="BJ72" s="16">
        <f>MAX(0,(va!BK68-va!BJ68))</f>
        <v>0</v>
      </c>
      <c r="BK72" s="16">
        <f>MAX(0,(va!BL68-va!BK68))</f>
        <v>0</v>
      </c>
      <c r="BL72" s="16">
        <f>MAX(0,(va!BM68-va!BL68))</f>
        <v>0</v>
      </c>
      <c r="BM72" s="16">
        <f>MAX(0,(va!BN68-va!BM68))</f>
        <v>0</v>
      </c>
      <c r="BN72" s="16">
        <f>MAX(0,(va!BO68-va!BN68))</f>
        <v>0</v>
      </c>
      <c r="BO72" s="16">
        <f>MAX(0,(va!BP68-va!BO68))</f>
        <v>0</v>
      </c>
      <c r="BP72" s="16">
        <f>MAX(0,(va!BQ68-va!BP68))</f>
        <v>0</v>
      </c>
      <c r="BQ72" s="16">
        <f>MAX(0,(va!BR68-va!BQ68))</f>
        <v>0</v>
      </c>
      <c r="BR72" s="16">
        <f>MAX(0,(va!BS68-va!BR68))</f>
        <v>0</v>
      </c>
      <c r="BS72" s="16">
        <f>MAX(0,(va!BT68-va!BS68))</f>
        <v>0</v>
      </c>
    </row>
    <row r="73" spans="1:71" x14ac:dyDescent="0.35">
      <c r="A73" s="1" t="s">
        <v>23</v>
      </c>
      <c r="B73" s="1">
        <v>63</v>
      </c>
      <c r="C73" s="10">
        <v>51035</v>
      </c>
      <c r="D73" s="16">
        <v>0</v>
      </c>
      <c r="E73" s="16">
        <f>MAX(0,(va!F69-va!E69))</f>
        <v>0</v>
      </c>
      <c r="F73" s="16">
        <f>MAX(0,(va!G69-va!F69))</f>
        <v>0</v>
      </c>
      <c r="G73" s="16">
        <f>MAX(0,(va!H69-va!G69))</f>
        <v>0</v>
      </c>
      <c r="H73" s="16">
        <f>MAX(0,(va!I69-va!H69))</f>
        <v>0</v>
      </c>
      <c r="I73" s="16">
        <f>MAX(0,(va!J69-va!I69))</f>
        <v>0</v>
      </c>
      <c r="J73" s="16">
        <f>MAX(0,(va!K69-va!J69))</f>
        <v>1</v>
      </c>
      <c r="K73" s="16">
        <f>MAX(0,(va!L69-va!K69))</f>
        <v>0</v>
      </c>
      <c r="L73" s="16">
        <f>MAX(0,(va!M69-va!L69))</f>
        <v>0</v>
      </c>
      <c r="M73" s="16">
        <f>MAX(0,(va!N69-va!M69))</f>
        <v>0</v>
      </c>
      <c r="N73" s="16">
        <f>MAX(0,(va!O69-va!N69))</f>
        <v>0</v>
      </c>
      <c r="O73" s="16">
        <f>MAX(0,(va!P69-va!O69))</f>
        <v>0</v>
      </c>
      <c r="P73" s="16">
        <f>MAX(0,(va!Q69-va!P69))</f>
        <v>0</v>
      </c>
      <c r="Q73" s="16">
        <f>MAX(0,(va!R69-va!Q69))</f>
        <v>1</v>
      </c>
      <c r="R73" s="16">
        <f>MAX(0,(va!S69-va!R69))</f>
        <v>0</v>
      </c>
      <c r="S73" s="16">
        <f>MAX(0,(va!T69-va!S69))</f>
        <v>1</v>
      </c>
      <c r="T73" s="16">
        <f>MAX(0,(va!U69-va!T69))</f>
        <v>0</v>
      </c>
      <c r="U73" s="16">
        <f>MAX(0,(va!V69-va!U69))</f>
        <v>0</v>
      </c>
      <c r="V73" s="16">
        <f>MAX(0,(va!W69-va!V69))</f>
        <v>0</v>
      </c>
      <c r="W73" s="16">
        <f>MAX(0,(va!X69-va!W69))</f>
        <v>0</v>
      </c>
      <c r="X73" s="16">
        <f>MAX(0,(va!Y69-va!X69))</f>
        <v>0</v>
      </c>
      <c r="Y73" s="16">
        <f>MAX(0,(va!Z69-va!Y69))</f>
        <v>0</v>
      </c>
      <c r="Z73" s="16">
        <f>MAX(0,(va!AA69-va!Z69))</f>
        <v>0</v>
      </c>
      <c r="AA73" s="16">
        <f>MAX(0,(va!AB69-va!AA69))</f>
        <v>0</v>
      </c>
      <c r="AB73" s="16">
        <f>MAX(0,(va!AC69-va!AB69))</f>
        <v>0</v>
      </c>
      <c r="AC73" s="16">
        <f>MAX(0,(va!AD69-va!AC69))</f>
        <v>0</v>
      </c>
      <c r="AD73" s="16">
        <f>MAX(0,(va!AE69-va!AD69))</f>
        <v>0</v>
      </c>
      <c r="AE73" s="16">
        <f>MAX(0,(va!AF69-va!AE69))</f>
        <v>0</v>
      </c>
      <c r="AF73" s="16">
        <f>MAX(0,(va!AG69-va!AF69))</f>
        <v>0</v>
      </c>
      <c r="AG73" s="16">
        <f>MAX(0,(va!AH69-va!AG69))</f>
        <v>0</v>
      </c>
      <c r="AH73" s="16">
        <f>MAX(0,(va!AI69-va!AH69))</f>
        <v>0</v>
      </c>
      <c r="AI73" s="16">
        <f>MAX(0,(va!AJ69-va!AI69))</f>
        <v>0</v>
      </c>
      <c r="AJ73" s="16">
        <f>MAX(0,(va!AK69-va!AJ69))</f>
        <v>0</v>
      </c>
      <c r="AK73" s="16">
        <f>MAX(0,(va!AL69-va!AK69))</f>
        <v>0</v>
      </c>
      <c r="AL73" s="16">
        <f>MAX(0,(va!AM69-va!AL69))</f>
        <v>0</v>
      </c>
      <c r="AM73" s="16">
        <f>MAX(0,(va!AN69-va!AM69))</f>
        <v>0</v>
      </c>
      <c r="AN73" s="16">
        <f>MAX(0,(va!AO69-va!AN69))</f>
        <v>0</v>
      </c>
      <c r="AO73" s="16">
        <f>MAX(0,(va!AP69-va!AO69))</f>
        <v>0</v>
      </c>
      <c r="AP73" s="16">
        <f>MAX(0,(va!AQ69-va!AP69))</f>
        <v>0</v>
      </c>
      <c r="AQ73" s="16">
        <f>MAX(0,(va!AR69-va!AQ69))</f>
        <v>0</v>
      </c>
      <c r="AR73" s="16">
        <f>MAX(0,(va!AS69-va!AR69))</f>
        <v>0</v>
      </c>
      <c r="AS73" s="16">
        <f>MAX(0,(va!AT69-va!AS69))</f>
        <v>0</v>
      </c>
      <c r="AT73" s="16">
        <f>MAX(0,(va!AU69-va!AT69))</f>
        <v>0</v>
      </c>
      <c r="AU73" s="16">
        <f>MAX(0,(va!AV69-va!AU69))</f>
        <v>0</v>
      </c>
      <c r="AV73" s="16">
        <f>MAX(0,(va!AW69-va!AV69))</f>
        <v>0</v>
      </c>
      <c r="AW73" s="16">
        <f>MAX(0,(va!AX69-va!AW69))</f>
        <v>0</v>
      </c>
      <c r="AX73" s="16">
        <f>MAX(0,(va!AY69-va!AX69))</f>
        <v>0</v>
      </c>
      <c r="AY73" s="16">
        <f>MAX(0,(va!AZ69-va!AY69))</f>
        <v>0</v>
      </c>
      <c r="AZ73" s="16">
        <f>MAX(0,(va!BA69-va!AZ69))</f>
        <v>0</v>
      </c>
      <c r="BA73" s="16">
        <f>MAX(0,(va!BB69-va!BA69))</f>
        <v>0</v>
      </c>
      <c r="BB73" s="16">
        <f>MAX(0,(va!BC69-va!BB69))</f>
        <v>0</v>
      </c>
      <c r="BC73" s="16">
        <f>MAX(0,(va!BD69-va!BC69))</f>
        <v>0</v>
      </c>
      <c r="BD73" s="16">
        <f>MAX(0,(va!BE69-va!BD69))</f>
        <v>0</v>
      </c>
      <c r="BE73" s="16">
        <f>MAX(0,(va!BF69-va!BE69))</f>
        <v>0</v>
      </c>
      <c r="BF73" s="16">
        <f>MAX(0,(va!BG69-va!BF69))</f>
        <v>0</v>
      </c>
      <c r="BG73" s="16">
        <f>MAX(0,(va!BH69-va!BG69))</f>
        <v>0</v>
      </c>
      <c r="BH73" s="16">
        <f>MAX(0,(va!BI69-va!BH69))</f>
        <v>0</v>
      </c>
      <c r="BI73" s="16">
        <f>MAX(0,(va!BJ69-va!BI69))</f>
        <v>0</v>
      </c>
      <c r="BJ73" s="16">
        <f>MAX(0,(va!BK69-va!BJ69))</f>
        <v>0</v>
      </c>
      <c r="BK73" s="16">
        <f>MAX(0,(va!BL69-va!BK69))</f>
        <v>0</v>
      </c>
      <c r="BL73" s="16">
        <f>MAX(0,(va!BM69-va!BL69))</f>
        <v>0</v>
      </c>
      <c r="BM73" s="16">
        <f>MAX(0,(va!BN69-va!BM69))</f>
        <v>0</v>
      </c>
      <c r="BN73" s="16">
        <f>MAX(0,(va!BO69-va!BN69))</f>
        <v>0</v>
      </c>
      <c r="BO73" s="16">
        <f>MAX(0,(va!BP69-va!BO69))</f>
        <v>0</v>
      </c>
      <c r="BP73" s="16">
        <f>MAX(0,(va!BQ69-va!BP69))</f>
        <v>0</v>
      </c>
      <c r="BQ73" s="16">
        <f>MAX(0,(va!BR69-va!BQ69))</f>
        <v>0</v>
      </c>
      <c r="BR73" s="16">
        <f>MAX(0,(va!BS69-va!BR69))</f>
        <v>0</v>
      </c>
      <c r="BS73" s="16">
        <f>MAX(0,(va!BT69-va!BS69))</f>
        <v>0</v>
      </c>
    </row>
    <row r="74" spans="1:71" x14ac:dyDescent="0.35">
      <c r="A74" s="1" t="s">
        <v>36</v>
      </c>
      <c r="B74" s="1">
        <v>64</v>
      </c>
      <c r="C74" s="10">
        <v>51077</v>
      </c>
      <c r="D74" s="16">
        <v>0</v>
      </c>
      <c r="E74" s="16">
        <f>MAX(0,(va!F70-va!E70))</f>
        <v>0</v>
      </c>
      <c r="F74" s="16">
        <f>MAX(0,(va!G70-va!F70))</f>
        <v>0</v>
      </c>
      <c r="G74" s="16">
        <f>MAX(0,(va!H70-va!G70))</f>
        <v>0</v>
      </c>
      <c r="H74" s="16">
        <f>MAX(0,(va!I70-va!H70))</f>
        <v>0</v>
      </c>
      <c r="I74" s="16">
        <f>MAX(0,(va!J70-va!I70))</f>
        <v>0</v>
      </c>
      <c r="J74" s="16">
        <f>MAX(0,(va!K70-va!J70))</f>
        <v>0</v>
      </c>
      <c r="K74" s="16">
        <f>MAX(0,(va!L70-va!K70))</f>
        <v>0</v>
      </c>
      <c r="L74" s="16">
        <f>MAX(0,(va!M70-va!L70))</f>
        <v>0</v>
      </c>
      <c r="M74" s="16">
        <f>MAX(0,(va!N70-va!M70))</f>
        <v>0</v>
      </c>
      <c r="N74" s="16">
        <f>MAX(0,(va!O70-va!N70))</f>
        <v>0</v>
      </c>
      <c r="O74" s="16">
        <f>MAX(0,(va!P70-va!O70))</f>
        <v>0</v>
      </c>
      <c r="P74" s="16">
        <f>MAX(0,(va!Q70-va!P70))</f>
        <v>0</v>
      </c>
      <c r="Q74" s="16">
        <f>MAX(0,(va!R70-va!Q70))</f>
        <v>0</v>
      </c>
      <c r="R74" s="16">
        <f>MAX(0,(va!S70-va!R70))</f>
        <v>0</v>
      </c>
      <c r="S74" s="16">
        <f>MAX(0,(va!T70-va!S70))</f>
        <v>0</v>
      </c>
      <c r="T74" s="16">
        <f>MAX(0,(va!U70-va!T70))</f>
        <v>0</v>
      </c>
      <c r="U74" s="16">
        <f>MAX(0,(va!V70-va!U70))</f>
        <v>0</v>
      </c>
      <c r="V74" s="16">
        <f>MAX(0,(va!W70-va!V70))</f>
        <v>0</v>
      </c>
      <c r="W74" s="16">
        <f>MAX(0,(va!X70-va!W70))</f>
        <v>0</v>
      </c>
      <c r="X74" s="16">
        <f>MAX(0,(va!Y70-va!X70))</f>
        <v>0</v>
      </c>
      <c r="Y74" s="16">
        <f>MAX(0,(va!Z70-va!Y70))</f>
        <v>0</v>
      </c>
      <c r="Z74" s="16">
        <f>MAX(0,(va!AA70-va!Z70))</f>
        <v>0</v>
      </c>
      <c r="AA74" s="16">
        <f>MAX(0,(va!AB70-va!AA70))</f>
        <v>0</v>
      </c>
      <c r="AB74" s="16">
        <f>MAX(0,(va!AC70-va!AB70))</f>
        <v>0</v>
      </c>
      <c r="AC74" s="16">
        <f>MAX(0,(va!AD70-va!AC70))</f>
        <v>0</v>
      </c>
      <c r="AD74" s="16">
        <f>MAX(0,(va!AE70-va!AD70))</f>
        <v>0</v>
      </c>
      <c r="AE74" s="16">
        <f>MAX(0,(va!AF70-va!AE70))</f>
        <v>0</v>
      </c>
      <c r="AF74" s="16">
        <f>MAX(0,(va!AG70-va!AF70))</f>
        <v>0</v>
      </c>
      <c r="AG74" s="16">
        <f>MAX(0,(va!AH70-va!AG70))</f>
        <v>0</v>
      </c>
      <c r="AH74" s="16">
        <f>MAX(0,(va!AI70-va!AH70))</f>
        <v>0</v>
      </c>
      <c r="AI74" s="16">
        <f>MAX(0,(va!AJ70-va!AI70))</f>
        <v>0</v>
      </c>
      <c r="AJ74" s="16">
        <f>MAX(0,(va!AK70-va!AJ70))</f>
        <v>0</v>
      </c>
      <c r="AK74" s="16">
        <f>MAX(0,(va!AL70-va!AK70))</f>
        <v>0</v>
      </c>
      <c r="AL74" s="16">
        <f>MAX(0,(va!AM70-va!AL70))</f>
        <v>0</v>
      </c>
      <c r="AM74" s="16">
        <f>MAX(0,(va!AN70-va!AM70))</f>
        <v>0</v>
      </c>
      <c r="AN74" s="16">
        <f>MAX(0,(va!AO70-va!AN70))</f>
        <v>0</v>
      </c>
      <c r="AO74" s="16">
        <f>MAX(0,(va!AP70-va!AO70))</f>
        <v>0</v>
      </c>
      <c r="AP74" s="16">
        <f>MAX(0,(va!AQ70-va!AP70))</f>
        <v>0</v>
      </c>
      <c r="AQ74" s="16">
        <f>MAX(0,(va!AR70-va!AQ70))</f>
        <v>0</v>
      </c>
      <c r="AR74" s="16">
        <f>MAX(0,(va!AS70-va!AR70))</f>
        <v>0</v>
      </c>
      <c r="AS74" s="16">
        <f>MAX(0,(va!AT70-va!AS70))</f>
        <v>0</v>
      </c>
      <c r="AT74" s="16">
        <f>MAX(0,(va!AU70-va!AT70))</f>
        <v>0</v>
      </c>
      <c r="AU74" s="16">
        <f>MAX(0,(va!AV70-va!AU70))</f>
        <v>0</v>
      </c>
      <c r="AV74" s="16">
        <f>MAX(0,(va!AW70-va!AV70))</f>
        <v>0</v>
      </c>
      <c r="AW74" s="16">
        <f>MAX(0,(va!AX70-va!AW70))</f>
        <v>0</v>
      </c>
      <c r="AX74" s="16">
        <f>MAX(0,(va!AY70-va!AX70))</f>
        <v>0</v>
      </c>
      <c r="AY74" s="16">
        <f>MAX(0,(va!AZ70-va!AY70))</f>
        <v>0</v>
      </c>
      <c r="AZ74" s="16">
        <f>MAX(0,(va!BA70-va!AZ70))</f>
        <v>0</v>
      </c>
      <c r="BA74" s="16">
        <f>MAX(0,(va!BB70-va!BA70))</f>
        <v>0</v>
      </c>
      <c r="BB74" s="16">
        <f>MAX(0,(va!BC70-va!BB70))</f>
        <v>0</v>
      </c>
      <c r="BC74" s="16">
        <f>MAX(0,(va!BD70-va!BC70))</f>
        <v>0</v>
      </c>
      <c r="BD74" s="16">
        <f>MAX(0,(va!BE70-va!BD70))</f>
        <v>0</v>
      </c>
      <c r="BE74" s="16">
        <f>MAX(0,(va!BF70-va!BE70))</f>
        <v>0</v>
      </c>
      <c r="BF74" s="16">
        <f>MAX(0,(va!BG70-va!BF70))</f>
        <v>0</v>
      </c>
      <c r="BG74" s="16">
        <f>MAX(0,(va!BH70-va!BG70))</f>
        <v>0</v>
      </c>
      <c r="BH74" s="16">
        <f>MAX(0,(va!BI70-va!BH70))</f>
        <v>0</v>
      </c>
      <c r="BI74" s="16">
        <f>MAX(0,(va!BJ70-va!BI70))</f>
        <v>0</v>
      </c>
      <c r="BJ74" s="16">
        <f>MAX(0,(va!BK70-va!BJ70))</f>
        <v>0</v>
      </c>
      <c r="BK74" s="16">
        <f>MAX(0,(va!BL70-va!BK70))</f>
        <v>0</v>
      </c>
      <c r="BL74" s="16">
        <f>MAX(0,(va!BM70-va!BL70))</f>
        <v>0</v>
      </c>
      <c r="BM74" s="16">
        <f>MAX(0,(va!BN70-va!BM70))</f>
        <v>0</v>
      </c>
      <c r="BN74" s="16">
        <f>MAX(0,(va!BO70-va!BN70))</f>
        <v>0</v>
      </c>
      <c r="BO74" s="16">
        <f>MAX(0,(va!BP70-va!BO70))</f>
        <v>0</v>
      </c>
      <c r="BP74" s="16">
        <f>MAX(0,(va!BQ70-va!BP70))</f>
        <v>0</v>
      </c>
      <c r="BQ74" s="16">
        <f>MAX(0,(va!BR70-va!BQ70))</f>
        <v>0</v>
      </c>
      <c r="BR74" s="16">
        <f>MAX(0,(va!BS70-va!BR70))</f>
        <v>0</v>
      </c>
      <c r="BS74" s="16">
        <f>MAX(0,(va!BT70-va!BS70))</f>
        <v>0</v>
      </c>
    </row>
    <row r="75" spans="1:71" x14ac:dyDescent="0.35">
      <c r="A75" s="1" t="s">
        <v>125</v>
      </c>
      <c r="B75" s="1">
        <v>65</v>
      </c>
      <c r="C75" s="10">
        <v>51173</v>
      </c>
      <c r="D75" s="16">
        <v>0</v>
      </c>
      <c r="E75" s="16">
        <f>MAX(0,(va!F71-va!E71))</f>
        <v>0</v>
      </c>
      <c r="F75" s="16">
        <f>MAX(0,(va!G71-va!F71))</f>
        <v>0</v>
      </c>
      <c r="G75" s="16">
        <f>MAX(0,(va!H71-va!G71))</f>
        <v>0</v>
      </c>
      <c r="H75" s="16">
        <f>MAX(0,(va!I71-va!H71))</f>
        <v>0</v>
      </c>
      <c r="I75" s="16">
        <f>MAX(0,(va!J71-va!I71))</f>
        <v>1</v>
      </c>
      <c r="J75" s="16">
        <f>MAX(0,(va!K71-va!J71))</f>
        <v>0</v>
      </c>
      <c r="K75" s="16">
        <f>MAX(0,(va!L71-va!K71))</f>
        <v>1</v>
      </c>
      <c r="L75" s="16">
        <f>MAX(0,(va!M71-va!L71))</f>
        <v>0</v>
      </c>
      <c r="M75" s="16">
        <f>MAX(0,(va!N71-va!M71))</f>
        <v>0</v>
      </c>
      <c r="N75" s="16">
        <f>MAX(0,(va!O71-va!N71))</f>
        <v>0</v>
      </c>
      <c r="O75" s="16">
        <f>MAX(0,(va!P71-va!O71))</f>
        <v>0</v>
      </c>
      <c r="P75" s="16">
        <f>MAX(0,(va!Q71-va!P71))</f>
        <v>0</v>
      </c>
      <c r="Q75" s="16">
        <f>MAX(0,(va!R71-va!Q71))</f>
        <v>1</v>
      </c>
      <c r="R75" s="16">
        <f>MAX(0,(va!S71-va!R71))</f>
        <v>2</v>
      </c>
      <c r="S75" s="16">
        <f>MAX(0,(va!T71-va!S71))</f>
        <v>3</v>
      </c>
      <c r="T75" s="16">
        <f>MAX(0,(va!U71-va!T71))</f>
        <v>1</v>
      </c>
      <c r="U75" s="16">
        <f>MAX(0,(va!V71-va!U71))</f>
        <v>0</v>
      </c>
      <c r="V75" s="16">
        <f>MAX(0,(va!W71-va!V71))</f>
        <v>0</v>
      </c>
      <c r="W75" s="16">
        <f>MAX(0,(va!X71-va!W71))</f>
        <v>2</v>
      </c>
      <c r="X75" s="16">
        <f>MAX(0,(va!Y71-va!X71))</f>
        <v>0</v>
      </c>
      <c r="Y75" s="16">
        <f>MAX(0,(va!Z71-va!Y71))</f>
        <v>0</v>
      </c>
      <c r="Z75" s="16">
        <f>MAX(0,(va!AA71-va!Z71))</f>
        <v>0</v>
      </c>
      <c r="AA75" s="16">
        <f>MAX(0,(va!AB71-va!AA71))</f>
        <v>0</v>
      </c>
      <c r="AB75" s="16">
        <f>MAX(0,(va!AC71-va!AB71))</f>
        <v>1</v>
      </c>
      <c r="AC75" s="16">
        <f>MAX(0,(va!AD71-va!AC71))</f>
        <v>0</v>
      </c>
      <c r="AD75" s="16">
        <f>MAX(0,(va!AE71-va!AD71))</f>
        <v>0</v>
      </c>
      <c r="AE75" s="16">
        <f>MAX(0,(va!AF71-va!AE71))</f>
        <v>0</v>
      </c>
      <c r="AF75" s="16">
        <f>MAX(0,(va!AG71-va!AF71))</f>
        <v>0</v>
      </c>
      <c r="AG75" s="16">
        <f>MAX(0,(va!AH71-va!AG71))</f>
        <v>0</v>
      </c>
      <c r="AH75" s="16">
        <f>MAX(0,(va!AI71-va!AH71))</f>
        <v>0</v>
      </c>
      <c r="AI75" s="16">
        <f>MAX(0,(va!AJ71-va!AI71))</f>
        <v>0</v>
      </c>
      <c r="AJ75" s="16">
        <f>MAX(0,(va!AK71-va!AJ71))</f>
        <v>0</v>
      </c>
      <c r="AK75" s="16">
        <f>MAX(0,(va!AL71-va!AK71))</f>
        <v>0</v>
      </c>
      <c r="AL75" s="16">
        <f>MAX(0,(va!AM71-va!AL71))</f>
        <v>0</v>
      </c>
      <c r="AM75" s="16">
        <f>MAX(0,(va!AN71-va!AM71))</f>
        <v>0</v>
      </c>
      <c r="AN75" s="16">
        <f>MAX(0,(va!AO71-va!AN71))</f>
        <v>0</v>
      </c>
      <c r="AO75" s="16">
        <f>MAX(0,(va!AP71-va!AO71))</f>
        <v>0</v>
      </c>
      <c r="AP75" s="16">
        <f>MAX(0,(va!AQ71-va!AP71))</f>
        <v>0</v>
      </c>
      <c r="AQ75" s="16">
        <f>MAX(0,(va!AR71-va!AQ71))</f>
        <v>0</v>
      </c>
      <c r="AR75" s="16">
        <f>MAX(0,(va!AS71-va!AR71))</f>
        <v>0</v>
      </c>
      <c r="AS75" s="16">
        <f>MAX(0,(va!AT71-va!AS71))</f>
        <v>0</v>
      </c>
      <c r="AT75" s="16">
        <f>MAX(0,(va!AU71-va!AT71))</f>
        <v>0</v>
      </c>
      <c r="AU75" s="16">
        <f>MAX(0,(va!AV71-va!AU71))</f>
        <v>0</v>
      </c>
      <c r="AV75" s="16">
        <f>MAX(0,(va!AW71-va!AV71))</f>
        <v>0</v>
      </c>
      <c r="AW75" s="16">
        <f>MAX(0,(va!AX71-va!AW71))</f>
        <v>0</v>
      </c>
      <c r="AX75" s="16">
        <f>MAX(0,(va!AY71-va!AX71))</f>
        <v>0</v>
      </c>
      <c r="AY75" s="16">
        <f>MAX(0,(va!AZ71-va!AY71))</f>
        <v>0</v>
      </c>
      <c r="AZ75" s="16">
        <f>MAX(0,(va!BA71-va!AZ71))</f>
        <v>0</v>
      </c>
      <c r="BA75" s="16">
        <f>MAX(0,(va!BB71-va!BA71))</f>
        <v>0</v>
      </c>
      <c r="BB75" s="16">
        <f>MAX(0,(va!BC71-va!BB71))</f>
        <v>0</v>
      </c>
      <c r="BC75" s="16">
        <f>MAX(0,(va!BD71-va!BC71))</f>
        <v>0</v>
      </c>
      <c r="BD75" s="16">
        <f>MAX(0,(va!BE71-va!BD71))</f>
        <v>0</v>
      </c>
      <c r="BE75" s="16">
        <f>MAX(0,(va!BF71-va!BE71))</f>
        <v>0</v>
      </c>
      <c r="BF75" s="16">
        <f>MAX(0,(va!BG71-va!BF71))</f>
        <v>0</v>
      </c>
      <c r="BG75" s="16">
        <f>MAX(0,(va!BH71-va!BG71))</f>
        <v>0</v>
      </c>
      <c r="BH75" s="16">
        <f>MAX(0,(va!BI71-va!BH71))</f>
        <v>0</v>
      </c>
      <c r="BI75" s="16">
        <f>MAX(0,(va!BJ71-va!BI71))</f>
        <v>0</v>
      </c>
      <c r="BJ75" s="16">
        <f>MAX(0,(va!BK71-va!BJ71))</f>
        <v>0</v>
      </c>
      <c r="BK75" s="16">
        <f>MAX(0,(va!BL71-va!BK71))</f>
        <v>0</v>
      </c>
      <c r="BL75" s="16">
        <f>MAX(0,(va!BM71-va!BL71))</f>
        <v>0</v>
      </c>
      <c r="BM75" s="16">
        <f>MAX(0,(va!BN71-va!BM71))</f>
        <v>0</v>
      </c>
      <c r="BN75" s="16">
        <f>MAX(0,(va!BO71-va!BN71))</f>
        <v>0</v>
      </c>
      <c r="BO75" s="16">
        <f>MAX(0,(va!BP71-va!BO71))</f>
        <v>0</v>
      </c>
      <c r="BP75" s="16">
        <f>MAX(0,(va!BQ71-va!BP71))</f>
        <v>0</v>
      </c>
      <c r="BQ75" s="16">
        <f>MAX(0,(va!BR71-va!BQ71))</f>
        <v>0</v>
      </c>
      <c r="BR75" s="16">
        <f>MAX(0,(va!BS71-va!BR71))</f>
        <v>0</v>
      </c>
      <c r="BS75" s="16">
        <f>MAX(0,(va!BT71-va!BS71))</f>
        <v>0</v>
      </c>
    </row>
    <row r="76" spans="1:71" x14ac:dyDescent="0.35">
      <c r="A76" s="1" t="s">
        <v>131</v>
      </c>
      <c r="B76" s="1">
        <v>66</v>
      </c>
      <c r="C76" s="10">
        <v>51191</v>
      </c>
      <c r="D76" s="16">
        <v>0</v>
      </c>
      <c r="E76" s="16">
        <f>MAX(0,(va!F72-va!E72))</f>
        <v>1</v>
      </c>
      <c r="F76" s="16">
        <f>MAX(0,(va!G72-va!F72))</f>
        <v>0</v>
      </c>
      <c r="G76" s="16">
        <f>MAX(0,(va!H72-va!G72))</f>
        <v>0</v>
      </c>
      <c r="H76" s="16">
        <f>MAX(0,(va!I72-va!H72))</f>
        <v>1</v>
      </c>
      <c r="I76" s="16">
        <f>MAX(0,(va!J72-va!I72))</f>
        <v>0</v>
      </c>
      <c r="J76" s="16">
        <f>MAX(0,(va!K72-va!J72))</f>
        <v>0</v>
      </c>
      <c r="K76" s="16">
        <f>MAX(0,(va!L72-va!K72))</f>
        <v>0</v>
      </c>
      <c r="L76" s="16">
        <f>MAX(0,(va!M72-va!L72))</f>
        <v>0</v>
      </c>
      <c r="M76" s="16">
        <f>MAX(0,(va!N72-va!M72))</f>
        <v>1</v>
      </c>
      <c r="N76" s="16">
        <f>MAX(0,(va!O72-va!N72))</f>
        <v>0</v>
      </c>
      <c r="O76" s="16">
        <f>MAX(0,(va!P72-va!O72))</f>
        <v>2</v>
      </c>
      <c r="P76" s="16">
        <f>MAX(0,(va!Q72-va!P72))</f>
        <v>0</v>
      </c>
      <c r="Q76" s="16">
        <f>MAX(0,(va!R72-va!Q72))</f>
        <v>5</v>
      </c>
      <c r="R76" s="16">
        <f>MAX(0,(va!S72-va!R72))</f>
        <v>2</v>
      </c>
      <c r="S76" s="16">
        <f>MAX(0,(va!T72-va!S72))</f>
        <v>3</v>
      </c>
      <c r="T76" s="16">
        <f>MAX(0,(va!U72-va!T72))</f>
        <v>2</v>
      </c>
      <c r="U76" s="16">
        <f>MAX(0,(va!V72-va!U72))</f>
        <v>7</v>
      </c>
      <c r="V76" s="16">
        <f>MAX(0,(va!W72-va!V72))</f>
        <v>0</v>
      </c>
      <c r="W76" s="16">
        <f>MAX(0,(va!X72-va!W72))</f>
        <v>4</v>
      </c>
      <c r="X76" s="16">
        <f>MAX(0,(va!Y72-va!X72))</f>
        <v>0</v>
      </c>
      <c r="Y76" s="16">
        <f>MAX(0,(va!Z72-va!Y72))</f>
        <v>0</v>
      </c>
      <c r="Z76" s="16">
        <f>MAX(0,(va!AA72-va!Z72))</f>
        <v>0</v>
      </c>
      <c r="AA76" s="16">
        <f>MAX(0,(va!AB72-va!AA72))</f>
        <v>1</v>
      </c>
      <c r="AB76" s="16">
        <f>MAX(0,(va!AC72-va!AB72))</f>
        <v>0</v>
      </c>
      <c r="AC76" s="16">
        <f>MAX(0,(va!AD72-va!AC72))</f>
        <v>2</v>
      </c>
      <c r="AD76" s="16">
        <f>MAX(0,(va!AE72-va!AD72))</f>
        <v>0</v>
      </c>
      <c r="AE76" s="16">
        <f>MAX(0,(va!AF72-va!AE72))</f>
        <v>0</v>
      </c>
      <c r="AF76" s="16">
        <f>MAX(0,(va!AG72-va!AF72))</f>
        <v>0</v>
      </c>
      <c r="AG76" s="16">
        <f>MAX(0,(va!AH72-va!AG72))</f>
        <v>0</v>
      </c>
      <c r="AH76" s="16">
        <f>MAX(0,(va!AI72-va!AH72))</f>
        <v>0</v>
      </c>
      <c r="AI76" s="16">
        <f>MAX(0,(va!AJ72-va!AI72))</f>
        <v>0</v>
      </c>
      <c r="AJ76" s="16">
        <f>MAX(0,(va!AK72-va!AJ72))</f>
        <v>0</v>
      </c>
      <c r="AK76" s="16">
        <f>MAX(0,(va!AL72-va!AK72))</f>
        <v>0</v>
      </c>
      <c r="AL76" s="16">
        <f>MAX(0,(va!AM72-va!AL72))</f>
        <v>0</v>
      </c>
      <c r="AM76" s="16">
        <f>MAX(0,(va!AN72-va!AM72))</f>
        <v>0</v>
      </c>
      <c r="AN76" s="16">
        <f>MAX(0,(va!AO72-va!AN72))</f>
        <v>0</v>
      </c>
      <c r="AO76" s="16">
        <f>MAX(0,(va!AP72-va!AO72))</f>
        <v>0</v>
      </c>
      <c r="AP76" s="16">
        <f>MAX(0,(va!AQ72-va!AP72))</f>
        <v>0</v>
      </c>
      <c r="AQ76" s="16">
        <f>MAX(0,(va!AR72-va!AQ72))</f>
        <v>0</v>
      </c>
      <c r="AR76" s="16">
        <f>MAX(0,(va!AS72-va!AR72))</f>
        <v>0</v>
      </c>
      <c r="AS76" s="16">
        <f>MAX(0,(va!AT72-va!AS72))</f>
        <v>0</v>
      </c>
      <c r="AT76" s="16">
        <f>MAX(0,(va!AU72-va!AT72))</f>
        <v>0</v>
      </c>
      <c r="AU76" s="16">
        <f>MAX(0,(va!AV72-va!AU72))</f>
        <v>0</v>
      </c>
      <c r="AV76" s="16">
        <f>MAX(0,(va!AW72-va!AV72))</f>
        <v>0</v>
      </c>
      <c r="AW76" s="16">
        <f>MAX(0,(va!AX72-va!AW72))</f>
        <v>0</v>
      </c>
      <c r="AX76" s="16">
        <f>MAX(0,(va!AY72-va!AX72))</f>
        <v>0</v>
      </c>
      <c r="AY76" s="16">
        <f>MAX(0,(va!AZ72-va!AY72))</f>
        <v>0</v>
      </c>
      <c r="AZ76" s="16">
        <f>MAX(0,(va!BA72-va!AZ72))</f>
        <v>0</v>
      </c>
      <c r="BA76" s="16">
        <f>MAX(0,(va!BB72-va!BA72))</f>
        <v>0</v>
      </c>
      <c r="BB76" s="16">
        <f>MAX(0,(va!BC72-va!BB72))</f>
        <v>0</v>
      </c>
      <c r="BC76" s="16">
        <f>MAX(0,(va!BD72-va!BC72))</f>
        <v>0</v>
      </c>
      <c r="BD76" s="16">
        <f>MAX(0,(va!BE72-va!BD72))</f>
        <v>0</v>
      </c>
      <c r="BE76" s="16">
        <f>MAX(0,(va!BF72-va!BE72))</f>
        <v>0</v>
      </c>
      <c r="BF76" s="16">
        <f>MAX(0,(va!BG72-va!BF72))</f>
        <v>0</v>
      </c>
      <c r="BG76" s="16">
        <f>MAX(0,(va!BH72-va!BG72))</f>
        <v>0</v>
      </c>
      <c r="BH76" s="16">
        <f>MAX(0,(va!BI72-va!BH72))</f>
        <v>0</v>
      </c>
      <c r="BI76" s="16">
        <f>MAX(0,(va!BJ72-va!BI72))</f>
        <v>0</v>
      </c>
      <c r="BJ76" s="16">
        <f>MAX(0,(va!BK72-va!BJ72))</f>
        <v>0</v>
      </c>
      <c r="BK76" s="16">
        <f>MAX(0,(va!BL72-va!BK72))</f>
        <v>0</v>
      </c>
      <c r="BL76" s="16">
        <f>MAX(0,(va!BM72-va!BL72))</f>
        <v>0</v>
      </c>
      <c r="BM76" s="16">
        <f>MAX(0,(va!BN72-va!BM72))</f>
        <v>0</v>
      </c>
      <c r="BN76" s="16">
        <f>MAX(0,(va!BO72-va!BN72))</f>
        <v>0</v>
      </c>
      <c r="BO76" s="16">
        <f>MAX(0,(va!BP72-va!BO72))</f>
        <v>0</v>
      </c>
      <c r="BP76" s="16">
        <f>MAX(0,(va!BQ72-va!BP72))</f>
        <v>0</v>
      </c>
      <c r="BQ76" s="16">
        <f>MAX(0,(va!BR72-va!BQ72))</f>
        <v>0</v>
      </c>
      <c r="BR76" s="16">
        <f>MAX(0,(va!BS72-va!BR72))</f>
        <v>0</v>
      </c>
      <c r="BS76" s="16">
        <f>MAX(0,(va!BT72-va!BS72))</f>
        <v>0</v>
      </c>
    </row>
    <row r="77" spans="1:71" x14ac:dyDescent="0.35">
      <c r="A77" s="1" t="s">
        <v>73</v>
      </c>
      <c r="B77" s="1">
        <v>67</v>
      </c>
      <c r="C77" s="10">
        <v>51197</v>
      </c>
      <c r="D77" s="16">
        <v>0</v>
      </c>
      <c r="E77" s="16">
        <f>MAX(0,(va!F73-va!E73))</f>
        <v>0</v>
      </c>
      <c r="F77" s="16">
        <f>MAX(0,(va!G73-va!F73))</f>
        <v>0</v>
      </c>
      <c r="G77" s="16">
        <f>MAX(0,(va!H73-va!G73))</f>
        <v>0</v>
      </c>
      <c r="H77" s="16">
        <f>MAX(0,(va!I73-va!H73))</f>
        <v>1</v>
      </c>
      <c r="I77" s="16">
        <f>MAX(0,(va!J73-va!I73))</f>
        <v>0</v>
      </c>
      <c r="J77" s="16">
        <f>MAX(0,(va!K73-va!J73))</f>
        <v>0</v>
      </c>
      <c r="K77" s="16">
        <f>MAX(0,(va!L73-va!K73))</f>
        <v>1</v>
      </c>
      <c r="L77" s="16">
        <f>MAX(0,(va!M73-va!L73))</f>
        <v>0</v>
      </c>
      <c r="M77" s="16">
        <f>MAX(0,(va!N73-va!M73))</f>
        <v>0</v>
      </c>
      <c r="N77" s="16">
        <f>MAX(0,(va!O73-va!N73))</f>
        <v>0</v>
      </c>
      <c r="O77" s="16">
        <f>MAX(0,(va!P73-va!O73))</f>
        <v>0</v>
      </c>
      <c r="P77" s="16">
        <f>MAX(0,(va!Q73-va!P73))</f>
        <v>1</v>
      </c>
      <c r="Q77" s="16">
        <f>MAX(0,(va!R73-va!Q73))</f>
        <v>0</v>
      </c>
      <c r="R77" s="16">
        <f>MAX(0,(va!S73-va!R73))</f>
        <v>3</v>
      </c>
      <c r="S77" s="16">
        <f>MAX(0,(va!T73-va!S73))</f>
        <v>0</v>
      </c>
      <c r="T77" s="16">
        <f>MAX(0,(va!U73-va!T73))</f>
        <v>1</v>
      </c>
      <c r="U77" s="16">
        <f>MAX(0,(va!V73-va!U73))</f>
        <v>0</v>
      </c>
      <c r="V77" s="16">
        <f>MAX(0,(va!W73-va!V73))</f>
        <v>0</v>
      </c>
      <c r="W77" s="16">
        <f>MAX(0,(va!X73-va!W73))</f>
        <v>0</v>
      </c>
      <c r="X77" s="16">
        <f>MAX(0,(va!Y73-va!X73))</f>
        <v>0</v>
      </c>
      <c r="Y77" s="16">
        <f>MAX(0,(va!Z73-va!Y73))</f>
        <v>0</v>
      </c>
      <c r="Z77" s="16">
        <f>MAX(0,(va!AA73-va!Z73))</f>
        <v>0</v>
      </c>
      <c r="AA77" s="16">
        <f>MAX(0,(va!AB73-va!AA73))</f>
        <v>1</v>
      </c>
      <c r="AB77" s="16">
        <f>MAX(0,(va!AC73-va!AB73))</f>
        <v>0</v>
      </c>
      <c r="AC77" s="16">
        <f>MAX(0,(va!AD73-va!AC73))</f>
        <v>2</v>
      </c>
      <c r="AD77" s="16">
        <f>MAX(0,(va!AE73-va!AD73))</f>
        <v>0</v>
      </c>
      <c r="AE77" s="16">
        <f>MAX(0,(va!AF73-va!AE73))</f>
        <v>0</v>
      </c>
      <c r="AF77" s="16">
        <f>MAX(0,(va!AG73-va!AF73))</f>
        <v>0</v>
      </c>
      <c r="AG77" s="16">
        <f>MAX(0,(va!AH73-va!AG73))</f>
        <v>0</v>
      </c>
      <c r="AH77" s="16">
        <f>MAX(0,(va!AI73-va!AH73))</f>
        <v>0</v>
      </c>
      <c r="AI77" s="16">
        <f>MAX(0,(va!AJ73-va!AI73))</f>
        <v>0</v>
      </c>
      <c r="AJ77" s="16">
        <f>MAX(0,(va!AK73-va!AJ73))</f>
        <v>0</v>
      </c>
      <c r="AK77" s="16">
        <f>MAX(0,(va!AL73-va!AK73))</f>
        <v>0</v>
      </c>
      <c r="AL77" s="16">
        <f>MAX(0,(va!AM73-va!AL73))</f>
        <v>0</v>
      </c>
      <c r="AM77" s="16">
        <f>MAX(0,(va!AN73-va!AM73))</f>
        <v>0</v>
      </c>
      <c r="AN77" s="16">
        <f>MAX(0,(va!AO73-va!AN73))</f>
        <v>0</v>
      </c>
      <c r="AO77" s="16">
        <f>MAX(0,(va!AP73-va!AO73))</f>
        <v>0</v>
      </c>
      <c r="AP77" s="16">
        <f>MAX(0,(va!AQ73-va!AP73))</f>
        <v>0</v>
      </c>
      <c r="AQ77" s="16">
        <f>MAX(0,(va!AR73-va!AQ73))</f>
        <v>0</v>
      </c>
      <c r="AR77" s="16">
        <f>MAX(0,(va!AS73-va!AR73))</f>
        <v>0</v>
      </c>
      <c r="AS77" s="16">
        <f>MAX(0,(va!AT73-va!AS73))</f>
        <v>0</v>
      </c>
      <c r="AT77" s="16">
        <f>MAX(0,(va!AU73-va!AT73))</f>
        <v>0</v>
      </c>
      <c r="AU77" s="16">
        <f>MAX(0,(va!AV73-va!AU73))</f>
        <v>0</v>
      </c>
      <c r="AV77" s="16">
        <f>MAX(0,(va!AW73-va!AV73))</f>
        <v>0</v>
      </c>
      <c r="AW77" s="16">
        <f>MAX(0,(va!AX73-va!AW73))</f>
        <v>0</v>
      </c>
      <c r="AX77" s="16">
        <f>MAX(0,(va!AY73-va!AX73))</f>
        <v>0</v>
      </c>
      <c r="AY77" s="16">
        <f>MAX(0,(va!AZ73-va!AY73))</f>
        <v>0</v>
      </c>
      <c r="AZ77" s="16">
        <f>MAX(0,(va!BA73-va!AZ73))</f>
        <v>0</v>
      </c>
      <c r="BA77" s="16">
        <f>MAX(0,(va!BB73-va!BA73))</f>
        <v>0</v>
      </c>
      <c r="BB77" s="16">
        <f>MAX(0,(va!BC73-va!BB73))</f>
        <v>0</v>
      </c>
      <c r="BC77" s="16">
        <f>MAX(0,(va!BD73-va!BC73))</f>
        <v>0</v>
      </c>
      <c r="BD77" s="16">
        <f>MAX(0,(va!BE73-va!BD73))</f>
        <v>0</v>
      </c>
      <c r="BE77" s="16">
        <f>MAX(0,(va!BF73-va!BE73))</f>
        <v>0</v>
      </c>
      <c r="BF77" s="16">
        <f>MAX(0,(va!BG73-va!BF73))</f>
        <v>0</v>
      </c>
      <c r="BG77" s="16">
        <f>MAX(0,(va!BH73-va!BG73))</f>
        <v>0</v>
      </c>
      <c r="BH77" s="16">
        <f>MAX(0,(va!BI73-va!BH73))</f>
        <v>0</v>
      </c>
      <c r="BI77" s="16">
        <f>MAX(0,(va!BJ73-va!BI73))</f>
        <v>0</v>
      </c>
      <c r="BJ77" s="16">
        <f>MAX(0,(va!BK73-va!BJ73))</f>
        <v>0</v>
      </c>
      <c r="BK77" s="16">
        <f>MAX(0,(va!BL73-va!BK73))</f>
        <v>0</v>
      </c>
      <c r="BL77" s="16">
        <f>MAX(0,(va!BM73-va!BL73))</f>
        <v>0</v>
      </c>
      <c r="BM77" s="16">
        <f>MAX(0,(va!BN73-va!BM73))</f>
        <v>0</v>
      </c>
      <c r="BN77" s="16">
        <f>MAX(0,(va!BO73-va!BN73))</f>
        <v>0</v>
      </c>
      <c r="BO77" s="16">
        <f>MAX(0,(va!BP73-va!BO73))</f>
        <v>0</v>
      </c>
      <c r="BP77" s="16">
        <f>MAX(0,(va!BQ73-va!BP73))</f>
        <v>0</v>
      </c>
      <c r="BQ77" s="16">
        <f>MAX(0,(va!BR73-va!BQ73))</f>
        <v>0</v>
      </c>
      <c r="BR77" s="16">
        <f>MAX(0,(va!BS73-va!BR73))</f>
        <v>0</v>
      </c>
      <c r="BS77" s="16">
        <f>MAX(0,(va!BT73-va!BS73))</f>
        <v>0</v>
      </c>
    </row>
    <row r="78" spans="1:71" x14ac:dyDescent="0.35">
      <c r="A78" s="1" t="s">
        <v>77</v>
      </c>
      <c r="B78" s="1">
        <v>68</v>
      </c>
      <c r="C78" s="10">
        <v>51520</v>
      </c>
      <c r="D78" s="16">
        <v>0</v>
      </c>
      <c r="E78" s="16">
        <f>MAX(0,(va!F74-va!E74))</f>
        <v>0</v>
      </c>
      <c r="F78" s="16">
        <f>MAX(0,(va!G74-va!F74))</f>
        <v>1</v>
      </c>
      <c r="G78" s="16">
        <f>MAX(0,(va!H74-va!G74))</f>
        <v>0</v>
      </c>
      <c r="H78" s="16">
        <f>MAX(0,(va!I74-va!H74))</f>
        <v>0</v>
      </c>
      <c r="I78" s="16">
        <f>MAX(0,(va!J74-va!I74))</f>
        <v>0</v>
      </c>
      <c r="J78" s="16">
        <f>MAX(0,(va!K74-va!J74))</f>
        <v>0</v>
      </c>
      <c r="K78" s="16">
        <f>MAX(0,(va!L74-va!K74))</f>
        <v>0</v>
      </c>
      <c r="L78" s="16">
        <f>MAX(0,(va!M74-va!L74))</f>
        <v>0</v>
      </c>
      <c r="M78" s="16">
        <f>MAX(0,(va!N74-va!M74))</f>
        <v>0</v>
      </c>
      <c r="N78" s="16">
        <f>MAX(0,(va!O74-va!N74))</f>
        <v>0</v>
      </c>
      <c r="O78" s="16">
        <f>MAX(0,(va!P74-va!O74))</f>
        <v>0</v>
      </c>
      <c r="P78" s="16">
        <f>MAX(0,(va!Q74-va!P74))</f>
        <v>0</v>
      </c>
      <c r="Q78" s="16">
        <f>MAX(0,(va!R74-va!Q74))</f>
        <v>0</v>
      </c>
      <c r="R78" s="16">
        <f>MAX(0,(va!S74-va!R74))</f>
        <v>0</v>
      </c>
      <c r="S78" s="16">
        <f>MAX(0,(va!T74-va!S74))</f>
        <v>0</v>
      </c>
      <c r="T78" s="16">
        <f>MAX(0,(va!U74-va!T74))</f>
        <v>0</v>
      </c>
      <c r="U78" s="16">
        <f>MAX(0,(va!V74-va!U74))</f>
        <v>0</v>
      </c>
      <c r="V78" s="16">
        <f>MAX(0,(va!W74-va!V74))</f>
        <v>0</v>
      </c>
      <c r="W78" s="16">
        <f>MAX(0,(va!X74-va!W74))</f>
        <v>0</v>
      </c>
      <c r="X78" s="16">
        <f>MAX(0,(va!Y74-va!X74))</f>
        <v>0</v>
      </c>
      <c r="Y78" s="16">
        <f>MAX(0,(va!Z74-va!Y74))</f>
        <v>0</v>
      </c>
      <c r="Z78" s="16">
        <f>MAX(0,(va!AA74-va!Z74))</f>
        <v>0</v>
      </c>
      <c r="AA78" s="16">
        <f>MAX(0,(va!AB74-va!AA74))</f>
        <v>0</v>
      </c>
      <c r="AB78" s="16">
        <f>MAX(0,(va!AC74-va!AB74))</f>
        <v>0</v>
      </c>
      <c r="AC78" s="16">
        <f>MAX(0,(va!AD74-va!AC74))</f>
        <v>0</v>
      </c>
      <c r="AD78" s="16">
        <f>MAX(0,(va!AE74-va!AD74))</f>
        <v>0</v>
      </c>
      <c r="AE78" s="16">
        <f>MAX(0,(va!AF74-va!AE74))</f>
        <v>0</v>
      </c>
      <c r="AF78" s="16">
        <f>MAX(0,(va!AG74-va!AF74))</f>
        <v>0</v>
      </c>
      <c r="AG78" s="16">
        <f>MAX(0,(va!AH74-va!AG74))</f>
        <v>0</v>
      </c>
      <c r="AH78" s="16">
        <f>MAX(0,(va!AI74-va!AH74))</f>
        <v>0</v>
      </c>
      <c r="AI78" s="16">
        <f>MAX(0,(va!AJ74-va!AI74))</f>
        <v>0</v>
      </c>
      <c r="AJ78" s="16">
        <f>MAX(0,(va!AK74-va!AJ74))</f>
        <v>0</v>
      </c>
      <c r="AK78" s="16">
        <f>MAX(0,(va!AL74-va!AK74))</f>
        <v>0</v>
      </c>
      <c r="AL78" s="16">
        <f>MAX(0,(va!AM74-va!AL74))</f>
        <v>0</v>
      </c>
      <c r="AM78" s="16">
        <f>MAX(0,(va!AN74-va!AM74))</f>
        <v>0</v>
      </c>
      <c r="AN78" s="16">
        <f>MAX(0,(va!AO74-va!AN74))</f>
        <v>0</v>
      </c>
      <c r="AO78" s="16">
        <f>MAX(0,(va!AP74-va!AO74))</f>
        <v>0</v>
      </c>
      <c r="AP78" s="16">
        <f>MAX(0,(va!AQ74-va!AP74))</f>
        <v>0</v>
      </c>
      <c r="AQ78" s="16">
        <f>MAX(0,(va!AR74-va!AQ74))</f>
        <v>0</v>
      </c>
      <c r="AR78" s="16">
        <f>MAX(0,(va!AS74-va!AR74))</f>
        <v>0</v>
      </c>
      <c r="AS78" s="16">
        <f>MAX(0,(va!AT74-va!AS74))</f>
        <v>0</v>
      </c>
      <c r="AT78" s="16">
        <f>MAX(0,(va!AU74-va!AT74))</f>
        <v>0</v>
      </c>
      <c r="AU78" s="16">
        <f>MAX(0,(va!AV74-va!AU74))</f>
        <v>0</v>
      </c>
      <c r="AV78" s="16">
        <f>MAX(0,(va!AW74-va!AV74))</f>
        <v>0</v>
      </c>
      <c r="AW78" s="16">
        <f>MAX(0,(va!AX74-va!AW74))</f>
        <v>0</v>
      </c>
      <c r="AX78" s="16">
        <f>MAX(0,(va!AY74-va!AX74))</f>
        <v>0</v>
      </c>
      <c r="AY78" s="16">
        <f>MAX(0,(va!AZ74-va!AY74))</f>
        <v>0</v>
      </c>
      <c r="AZ78" s="16">
        <f>MAX(0,(va!BA74-va!AZ74))</f>
        <v>0</v>
      </c>
      <c r="BA78" s="16">
        <f>MAX(0,(va!BB74-va!BA74))</f>
        <v>0</v>
      </c>
      <c r="BB78" s="16">
        <f>MAX(0,(va!BC74-va!BB74))</f>
        <v>0</v>
      </c>
      <c r="BC78" s="16">
        <f>MAX(0,(va!BD74-va!BC74))</f>
        <v>0</v>
      </c>
      <c r="BD78" s="16">
        <f>MAX(0,(va!BE74-va!BD74))</f>
        <v>0</v>
      </c>
      <c r="BE78" s="16">
        <f>MAX(0,(va!BF74-va!BE74))</f>
        <v>0</v>
      </c>
      <c r="BF78" s="16">
        <f>MAX(0,(va!BG74-va!BF74))</f>
        <v>0</v>
      </c>
      <c r="BG78" s="16">
        <f>MAX(0,(va!BH74-va!BG74))</f>
        <v>0</v>
      </c>
      <c r="BH78" s="16">
        <f>MAX(0,(va!BI74-va!BH74))</f>
        <v>0</v>
      </c>
      <c r="BI78" s="16">
        <f>MAX(0,(va!BJ74-va!BI74))</f>
        <v>0</v>
      </c>
      <c r="BJ78" s="16">
        <f>MAX(0,(va!BK74-va!BJ74))</f>
        <v>0</v>
      </c>
      <c r="BK78" s="16">
        <f>MAX(0,(va!BL74-va!BK74))</f>
        <v>0</v>
      </c>
      <c r="BL78" s="16">
        <f>MAX(0,(va!BM74-va!BL74))</f>
        <v>0</v>
      </c>
      <c r="BM78" s="16">
        <f>MAX(0,(va!BN74-va!BM74))</f>
        <v>0</v>
      </c>
      <c r="BN78" s="16">
        <f>MAX(0,(va!BO74-va!BN74))</f>
        <v>0</v>
      </c>
      <c r="BO78" s="16">
        <f>MAX(0,(va!BP74-va!BO74))</f>
        <v>0</v>
      </c>
      <c r="BP78" s="16">
        <f>MAX(0,(va!BQ74-va!BP74))</f>
        <v>0</v>
      </c>
      <c r="BQ78" s="16">
        <f>MAX(0,(va!BR74-va!BQ74))</f>
        <v>0</v>
      </c>
      <c r="BR78" s="16">
        <f>MAX(0,(va!BS74-va!BR74))</f>
        <v>0</v>
      </c>
      <c r="BS78" s="16">
        <f>MAX(0,(va!BT74-va!BS74))</f>
        <v>0</v>
      </c>
    </row>
    <row r="79" spans="1:71" x14ac:dyDescent="0.35">
      <c r="A79" s="1" t="s">
        <v>140</v>
      </c>
      <c r="B79" s="1">
        <v>69</v>
      </c>
      <c r="C79" s="10">
        <v>51640</v>
      </c>
      <c r="D79" s="16">
        <v>0</v>
      </c>
      <c r="E79" s="16">
        <f>MAX(0,(va!F75-va!E75))</f>
        <v>0</v>
      </c>
      <c r="F79" s="16">
        <f>MAX(0,(va!G75-va!F75))</f>
        <v>1</v>
      </c>
      <c r="G79" s="16">
        <f>MAX(0,(va!H75-va!G75))</f>
        <v>0</v>
      </c>
      <c r="H79" s="16">
        <f>MAX(0,(va!I75-va!H75))</f>
        <v>0</v>
      </c>
      <c r="I79" s="16">
        <f>MAX(0,(va!J75-va!I75))</f>
        <v>0</v>
      </c>
      <c r="J79" s="16">
        <f>MAX(0,(va!K75-va!J75))</f>
        <v>0</v>
      </c>
      <c r="K79" s="16">
        <f>MAX(0,(va!L75-va!K75))</f>
        <v>0</v>
      </c>
      <c r="L79" s="16">
        <f>MAX(0,(va!M75-va!L75))</f>
        <v>0</v>
      </c>
      <c r="M79" s="16">
        <f>MAX(0,(va!N75-va!M75))</f>
        <v>0</v>
      </c>
      <c r="N79" s="16">
        <f>MAX(0,(va!O75-va!N75))</f>
        <v>0</v>
      </c>
      <c r="O79" s="16">
        <f>MAX(0,(va!P75-va!O75))</f>
        <v>0</v>
      </c>
      <c r="P79" s="16">
        <f>MAX(0,(va!Q75-va!P75))</f>
        <v>0</v>
      </c>
      <c r="Q79" s="16">
        <f>MAX(0,(va!R75-va!Q75))</f>
        <v>0</v>
      </c>
      <c r="R79" s="16">
        <f>MAX(0,(va!S75-va!R75))</f>
        <v>0</v>
      </c>
      <c r="S79" s="16">
        <f>MAX(0,(va!T75-va!S75))</f>
        <v>0</v>
      </c>
      <c r="T79" s="16">
        <f>MAX(0,(va!U75-va!T75))</f>
        <v>0</v>
      </c>
      <c r="U79" s="16">
        <f>MAX(0,(va!V75-va!U75))</f>
        <v>0</v>
      </c>
      <c r="V79" s="16">
        <f>MAX(0,(va!W75-va!V75))</f>
        <v>0</v>
      </c>
      <c r="W79" s="16">
        <f>MAX(0,(va!X75-va!W75))</f>
        <v>0</v>
      </c>
      <c r="X79" s="16">
        <f>MAX(0,(va!Y75-va!X75))</f>
        <v>0</v>
      </c>
      <c r="Y79" s="16">
        <f>MAX(0,(va!Z75-va!Y75))</f>
        <v>0</v>
      </c>
      <c r="Z79" s="16">
        <f>MAX(0,(va!AA75-va!Z75))</f>
        <v>0</v>
      </c>
      <c r="AA79" s="16">
        <f>MAX(0,(va!AB75-va!AA75))</f>
        <v>0</v>
      </c>
      <c r="AB79" s="16">
        <f>MAX(0,(va!AC75-va!AB75))</f>
        <v>0</v>
      </c>
      <c r="AC79" s="16">
        <f>MAX(0,(va!AD75-va!AC75))</f>
        <v>0</v>
      </c>
      <c r="AD79" s="16">
        <f>MAX(0,(va!AE75-va!AD75))</f>
        <v>0</v>
      </c>
      <c r="AE79" s="16">
        <f>MAX(0,(va!AF75-va!AE75))</f>
        <v>0</v>
      </c>
      <c r="AF79" s="16">
        <f>MAX(0,(va!AG75-va!AF75))</f>
        <v>0</v>
      </c>
      <c r="AG79" s="16">
        <f>MAX(0,(va!AH75-va!AG75))</f>
        <v>0</v>
      </c>
      <c r="AH79" s="16">
        <f>MAX(0,(va!AI75-va!AH75))</f>
        <v>0</v>
      </c>
      <c r="AI79" s="16">
        <f>MAX(0,(va!AJ75-va!AI75))</f>
        <v>0</v>
      </c>
      <c r="AJ79" s="16">
        <f>MAX(0,(va!AK75-va!AJ75))</f>
        <v>0</v>
      </c>
      <c r="AK79" s="16">
        <f>MAX(0,(va!AL75-va!AK75))</f>
        <v>0</v>
      </c>
      <c r="AL79" s="16">
        <f>MAX(0,(va!AM75-va!AL75))</f>
        <v>0</v>
      </c>
      <c r="AM79" s="16">
        <f>MAX(0,(va!AN75-va!AM75))</f>
        <v>0</v>
      </c>
      <c r="AN79" s="16">
        <f>MAX(0,(va!AO75-va!AN75))</f>
        <v>0</v>
      </c>
      <c r="AO79" s="16">
        <f>MAX(0,(va!AP75-va!AO75))</f>
        <v>0</v>
      </c>
      <c r="AP79" s="16">
        <f>MAX(0,(va!AQ75-va!AP75))</f>
        <v>0</v>
      </c>
      <c r="AQ79" s="16">
        <f>MAX(0,(va!AR75-va!AQ75))</f>
        <v>0</v>
      </c>
      <c r="AR79" s="16">
        <f>MAX(0,(va!AS75-va!AR75))</f>
        <v>0</v>
      </c>
      <c r="AS79" s="16">
        <f>MAX(0,(va!AT75-va!AS75))</f>
        <v>0</v>
      </c>
      <c r="AT79" s="16">
        <f>MAX(0,(va!AU75-va!AT75))</f>
        <v>0</v>
      </c>
      <c r="AU79" s="16">
        <f>MAX(0,(va!AV75-va!AU75))</f>
        <v>0</v>
      </c>
      <c r="AV79" s="16">
        <f>MAX(0,(va!AW75-va!AV75))</f>
        <v>0</v>
      </c>
      <c r="AW79" s="16">
        <f>MAX(0,(va!AX75-va!AW75))</f>
        <v>0</v>
      </c>
      <c r="AX79" s="16">
        <f>MAX(0,(va!AY75-va!AX75))</f>
        <v>0</v>
      </c>
      <c r="AY79" s="16">
        <f>MAX(0,(va!AZ75-va!AY75))</f>
        <v>0</v>
      </c>
      <c r="AZ79" s="16">
        <f>MAX(0,(va!BA75-va!AZ75))</f>
        <v>0</v>
      </c>
      <c r="BA79" s="16">
        <f>MAX(0,(va!BB75-va!BA75))</f>
        <v>0</v>
      </c>
      <c r="BB79" s="16">
        <f>MAX(0,(va!BC75-va!BB75))</f>
        <v>0</v>
      </c>
      <c r="BC79" s="16">
        <f>MAX(0,(va!BD75-va!BC75))</f>
        <v>0</v>
      </c>
      <c r="BD79" s="16">
        <f>MAX(0,(va!BE75-va!BD75))</f>
        <v>0</v>
      </c>
      <c r="BE79" s="16">
        <f>MAX(0,(va!BF75-va!BE75))</f>
        <v>0</v>
      </c>
      <c r="BF79" s="16">
        <f>MAX(0,(va!BG75-va!BF75))</f>
        <v>0</v>
      </c>
      <c r="BG79" s="16">
        <f>MAX(0,(va!BH75-va!BG75))</f>
        <v>0</v>
      </c>
      <c r="BH79" s="16">
        <f>MAX(0,(va!BI75-va!BH75))</f>
        <v>0</v>
      </c>
      <c r="BI79" s="16">
        <f>MAX(0,(va!BJ75-va!BI75))</f>
        <v>0</v>
      </c>
      <c r="BJ79" s="16">
        <f>MAX(0,(va!BK75-va!BJ75))</f>
        <v>0</v>
      </c>
      <c r="BK79" s="16">
        <f>MAX(0,(va!BL75-va!BK75))</f>
        <v>0</v>
      </c>
      <c r="BL79" s="16">
        <f>MAX(0,(va!BM75-va!BL75))</f>
        <v>0</v>
      </c>
      <c r="BM79" s="16">
        <f>MAX(0,(va!BN75-va!BM75))</f>
        <v>0</v>
      </c>
      <c r="BN79" s="16">
        <f>MAX(0,(va!BO75-va!BN75))</f>
        <v>0</v>
      </c>
      <c r="BO79" s="16">
        <f>MAX(0,(va!BP75-va!BO75))</f>
        <v>0</v>
      </c>
      <c r="BP79" s="16">
        <f>MAX(0,(va!BQ75-va!BP75))</f>
        <v>0</v>
      </c>
      <c r="BQ79" s="16">
        <f>MAX(0,(va!BR75-va!BQ75))</f>
        <v>0</v>
      </c>
      <c r="BR79" s="16">
        <f>MAX(0,(va!BS75-va!BR75))</f>
        <v>0</v>
      </c>
      <c r="BS79" s="16">
        <f>MAX(0,(va!BT75-va!BS75))</f>
        <v>0</v>
      </c>
    </row>
    <row r="80" spans="1:71" x14ac:dyDescent="0.35">
      <c r="A80" s="1" t="s">
        <v>101</v>
      </c>
      <c r="B80" s="1">
        <v>70</v>
      </c>
      <c r="C80" s="10">
        <v>51063</v>
      </c>
      <c r="D80" s="16">
        <v>0</v>
      </c>
      <c r="E80" s="16">
        <f>MAX(0,(va!F76-va!E76))</f>
        <v>0</v>
      </c>
      <c r="F80" s="16">
        <f>MAX(0,(va!G76-va!F76))</f>
        <v>0</v>
      </c>
      <c r="G80" s="16">
        <f>MAX(0,(va!H76-va!G76))</f>
        <v>0</v>
      </c>
      <c r="H80" s="16">
        <f>MAX(0,(va!I76-va!H76))</f>
        <v>0</v>
      </c>
      <c r="I80" s="16">
        <f>MAX(0,(va!J76-va!I76))</f>
        <v>0</v>
      </c>
      <c r="J80" s="16">
        <f>MAX(0,(va!K76-va!J76))</f>
        <v>0</v>
      </c>
      <c r="K80" s="16">
        <f>MAX(0,(va!L76-va!K76))</f>
        <v>0</v>
      </c>
      <c r="L80" s="16">
        <f>MAX(0,(va!M76-va!L76))</f>
        <v>0</v>
      </c>
      <c r="M80" s="16">
        <f>MAX(0,(va!N76-va!M76))</f>
        <v>0</v>
      </c>
      <c r="N80" s="16">
        <f>MAX(0,(va!O76-va!N76))</f>
        <v>0</v>
      </c>
      <c r="O80" s="16">
        <f>MAX(0,(va!P76-va!O76))</f>
        <v>0</v>
      </c>
      <c r="P80" s="16">
        <f>MAX(0,(va!Q76-va!P76))</f>
        <v>0</v>
      </c>
      <c r="Q80" s="16">
        <f>MAX(0,(va!R76-va!Q76))</f>
        <v>0</v>
      </c>
      <c r="R80" s="16">
        <f>MAX(0,(va!S76-va!R76))</f>
        <v>0</v>
      </c>
      <c r="S80" s="16">
        <f>MAX(0,(va!T76-va!S76))</f>
        <v>1</v>
      </c>
      <c r="T80" s="16">
        <f>MAX(0,(va!U76-va!T76))</f>
        <v>0</v>
      </c>
      <c r="U80" s="16">
        <f>MAX(0,(va!V76-va!U76))</f>
        <v>1</v>
      </c>
      <c r="V80" s="16">
        <f>MAX(0,(va!W76-va!V76))</f>
        <v>0</v>
      </c>
      <c r="W80" s="16">
        <f>MAX(0,(va!X76-va!W76))</f>
        <v>0</v>
      </c>
      <c r="X80" s="16">
        <f>MAX(0,(va!Y76-va!X76))</f>
        <v>0</v>
      </c>
      <c r="Y80" s="16">
        <f>MAX(0,(va!Z76-va!Y76))</f>
        <v>0</v>
      </c>
      <c r="Z80" s="16">
        <f>MAX(0,(va!AA76-va!Z76))</f>
        <v>0</v>
      </c>
      <c r="AA80" s="16">
        <f>MAX(0,(va!AB76-va!AA76))</f>
        <v>0</v>
      </c>
      <c r="AB80" s="16">
        <f>MAX(0,(va!AC76-va!AB76))</f>
        <v>0</v>
      </c>
      <c r="AC80" s="16">
        <f>MAX(0,(va!AD76-va!AC76))</f>
        <v>0</v>
      </c>
      <c r="AD80" s="16">
        <f>MAX(0,(va!AE76-va!AD76))</f>
        <v>0</v>
      </c>
      <c r="AE80" s="16">
        <f>MAX(0,(va!AF76-va!AE76))</f>
        <v>0</v>
      </c>
      <c r="AF80" s="16">
        <f>MAX(0,(va!AG76-va!AF76))</f>
        <v>0</v>
      </c>
      <c r="AG80" s="16">
        <f>MAX(0,(va!AH76-va!AG76))</f>
        <v>0</v>
      </c>
      <c r="AH80" s="16">
        <f>MAX(0,(va!AI76-va!AH76))</f>
        <v>0</v>
      </c>
      <c r="AI80" s="16">
        <f>MAX(0,(va!AJ76-va!AI76))</f>
        <v>0</v>
      </c>
      <c r="AJ80" s="16">
        <f>MAX(0,(va!AK76-va!AJ76))</f>
        <v>0</v>
      </c>
      <c r="AK80" s="16">
        <f>MAX(0,(va!AL76-va!AK76))</f>
        <v>0</v>
      </c>
      <c r="AL80" s="16">
        <f>MAX(0,(va!AM76-va!AL76))</f>
        <v>0</v>
      </c>
      <c r="AM80" s="16">
        <f>MAX(0,(va!AN76-va!AM76))</f>
        <v>0</v>
      </c>
      <c r="AN80" s="16">
        <f>MAX(0,(va!AO76-va!AN76))</f>
        <v>0</v>
      </c>
      <c r="AO80" s="16">
        <f>MAX(0,(va!AP76-va!AO76))</f>
        <v>0</v>
      </c>
      <c r="AP80" s="16">
        <f>MAX(0,(va!AQ76-va!AP76))</f>
        <v>0</v>
      </c>
      <c r="AQ80" s="16">
        <f>MAX(0,(va!AR76-va!AQ76))</f>
        <v>0</v>
      </c>
      <c r="AR80" s="16">
        <f>MAX(0,(va!AS76-va!AR76))</f>
        <v>0</v>
      </c>
      <c r="AS80" s="16">
        <f>MAX(0,(va!AT76-va!AS76))</f>
        <v>0</v>
      </c>
      <c r="AT80" s="16">
        <f>MAX(0,(va!AU76-va!AT76))</f>
        <v>0</v>
      </c>
      <c r="AU80" s="16">
        <f>MAX(0,(va!AV76-va!AU76))</f>
        <v>0</v>
      </c>
      <c r="AV80" s="16">
        <f>MAX(0,(va!AW76-va!AV76))</f>
        <v>0</v>
      </c>
      <c r="AW80" s="16">
        <f>MAX(0,(va!AX76-va!AW76))</f>
        <v>0</v>
      </c>
      <c r="AX80" s="16">
        <f>MAX(0,(va!AY76-va!AX76))</f>
        <v>0</v>
      </c>
      <c r="AY80" s="16">
        <f>MAX(0,(va!AZ76-va!AY76))</f>
        <v>0</v>
      </c>
      <c r="AZ80" s="16">
        <f>MAX(0,(va!BA76-va!AZ76))</f>
        <v>0</v>
      </c>
      <c r="BA80" s="16">
        <f>MAX(0,(va!BB76-va!BA76))</f>
        <v>0</v>
      </c>
      <c r="BB80" s="16">
        <f>MAX(0,(va!BC76-va!BB76))</f>
        <v>0</v>
      </c>
      <c r="BC80" s="16">
        <f>MAX(0,(va!BD76-va!BC76))</f>
        <v>0</v>
      </c>
      <c r="BD80" s="16">
        <f>MAX(0,(va!BE76-va!BD76))</f>
        <v>0</v>
      </c>
      <c r="BE80" s="16">
        <f>MAX(0,(va!BF76-va!BE76))</f>
        <v>0</v>
      </c>
      <c r="BF80" s="16">
        <f>MAX(0,(va!BG76-va!BF76))</f>
        <v>0</v>
      </c>
      <c r="BG80" s="16">
        <f>MAX(0,(va!BH76-va!BG76))</f>
        <v>0</v>
      </c>
      <c r="BH80" s="16">
        <f>MAX(0,(va!BI76-va!BH76))</f>
        <v>0</v>
      </c>
      <c r="BI80" s="16">
        <f>MAX(0,(va!BJ76-va!BI76))</f>
        <v>0</v>
      </c>
      <c r="BJ80" s="16">
        <f>MAX(0,(va!BK76-va!BJ76))</f>
        <v>0</v>
      </c>
      <c r="BK80" s="16">
        <f>MAX(0,(va!BL76-va!BK76))</f>
        <v>0</v>
      </c>
      <c r="BL80" s="16">
        <f>MAX(0,(va!BM76-va!BL76))</f>
        <v>0</v>
      </c>
      <c r="BM80" s="16">
        <f>MAX(0,(va!BN76-va!BM76))</f>
        <v>0</v>
      </c>
      <c r="BN80" s="16">
        <f>MAX(0,(va!BO76-va!BN76))</f>
        <v>0</v>
      </c>
      <c r="BO80" s="16">
        <f>MAX(0,(va!BP76-va!BO76))</f>
        <v>0</v>
      </c>
      <c r="BP80" s="16">
        <f>MAX(0,(va!BQ76-va!BP76))</f>
        <v>0</v>
      </c>
      <c r="BQ80" s="16">
        <f>MAX(0,(va!BR76-va!BQ76))</f>
        <v>0</v>
      </c>
      <c r="BR80" s="16">
        <f>MAX(0,(va!BS76-va!BR76))</f>
        <v>0</v>
      </c>
      <c r="BS80" s="16">
        <f>MAX(0,(va!BT76-va!BS76))</f>
        <v>0</v>
      </c>
    </row>
    <row r="81" spans="1:71" x14ac:dyDescent="0.35">
      <c r="A81" s="1" t="s">
        <v>105</v>
      </c>
      <c r="B81" s="1">
        <v>71</v>
      </c>
      <c r="C81" s="10">
        <v>51071</v>
      </c>
      <c r="D81" s="16">
        <v>0</v>
      </c>
      <c r="E81" s="16">
        <f>MAX(0,(va!F77-va!E77))</f>
        <v>0</v>
      </c>
      <c r="F81" s="16">
        <f>MAX(0,(va!G77-va!F77))</f>
        <v>0</v>
      </c>
      <c r="G81" s="16">
        <f>MAX(0,(va!H77-va!G77))</f>
        <v>0</v>
      </c>
      <c r="H81" s="16">
        <f>MAX(0,(va!I77-va!H77))</f>
        <v>0</v>
      </c>
      <c r="I81" s="16">
        <f>MAX(0,(va!J77-va!I77))</f>
        <v>0</v>
      </c>
      <c r="J81" s="16">
        <f>MAX(0,(va!K77-va!J77))</f>
        <v>0</v>
      </c>
      <c r="K81" s="16">
        <f>MAX(0,(va!L77-va!K77))</f>
        <v>0</v>
      </c>
      <c r="L81" s="16">
        <f>MAX(0,(va!M77-va!L77))</f>
        <v>0</v>
      </c>
      <c r="M81" s="16">
        <f>MAX(0,(va!N77-va!M77))</f>
        <v>0</v>
      </c>
      <c r="N81" s="16">
        <f>MAX(0,(va!O77-va!N77))</f>
        <v>0</v>
      </c>
      <c r="O81" s="16">
        <f>MAX(0,(va!P77-va!O77))</f>
        <v>0</v>
      </c>
      <c r="P81" s="16">
        <f>MAX(0,(va!Q77-va!P77))</f>
        <v>1</v>
      </c>
      <c r="Q81" s="16">
        <f>MAX(0,(va!R77-va!Q77))</f>
        <v>1</v>
      </c>
      <c r="R81" s="16">
        <f>MAX(0,(va!S77-va!R77))</f>
        <v>0</v>
      </c>
      <c r="S81" s="16">
        <f>MAX(0,(va!T77-va!S77))</f>
        <v>0</v>
      </c>
      <c r="T81" s="16">
        <f>MAX(0,(va!U77-va!T77))</f>
        <v>0</v>
      </c>
      <c r="U81" s="16">
        <f>MAX(0,(va!V77-va!U77))</f>
        <v>0</v>
      </c>
      <c r="V81" s="16">
        <f>MAX(0,(va!W77-va!V77))</f>
        <v>1</v>
      </c>
      <c r="W81" s="16">
        <f>MAX(0,(va!X77-va!W77))</f>
        <v>1</v>
      </c>
      <c r="X81" s="16">
        <f>MAX(0,(va!Y77-va!X77))</f>
        <v>0</v>
      </c>
      <c r="Y81" s="16">
        <f>MAX(0,(va!Z77-va!Y77))</f>
        <v>0</v>
      </c>
      <c r="Z81" s="16">
        <f>MAX(0,(va!AA77-va!Z77))</f>
        <v>0</v>
      </c>
      <c r="AA81" s="16">
        <f>MAX(0,(va!AB77-va!AA77))</f>
        <v>0</v>
      </c>
      <c r="AB81" s="16">
        <f>MAX(0,(va!AC77-va!AB77))</f>
        <v>0</v>
      </c>
      <c r="AC81" s="16">
        <f>MAX(0,(va!AD77-va!AC77))</f>
        <v>0</v>
      </c>
      <c r="AD81" s="16">
        <f>MAX(0,(va!AE77-va!AD77))</f>
        <v>0</v>
      </c>
      <c r="AE81" s="16">
        <f>MAX(0,(va!AF77-va!AE77))</f>
        <v>0</v>
      </c>
      <c r="AF81" s="16">
        <f>MAX(0,(va!AG77-va!AF77))</f>
        <v>0</v>
      </c>
      <c r="AG81" s="16">
        <f>MAX(0,(va!AH77-va!AG77))</f>
        <v>0</v>
      </c>
      <c r="AH81" s="16">
        <f>MAX(0,(va!AI77-va!AH77))</f>
        <v>0</v>
      </c>
      <c r="AI81" s="16">
        <f>MAX(0,(va!AJ77-va!AI77))</f>
        <v>0</v>
      </c>
      <c r="AJ81" s="16">
        <f>MAX(0,(va!AK77-va!AJ77))</f>
        <v>0</v>
      </c>
      <c r="AK81" s="16">
        <f>MAX(0,(va!AL77-va!AK77))</f>
        <v>0</v>
      </c>
      <c r="AL81" s="16">
        <f>MAX(0,(va!AM77-va!AL77))</f>
        <v>0</v>
      </c>
      <c r="AM81" s="16">
        <f>MAX(0,(va!AN77-va!AM77))</f>
        <v>0</v>
      </c>
      <c r="AN81" s="16">
        <f>MAX(0,(va!AO77-va!AN77))</f>
        <v>0</v>
      </c>
      <c r="AO81" s="16">
        <f>MAX(0,(va!AP77-va!AO77))</f>
        <v>0</v>
      </c>
      <c r="AP81" s="16">
        <f>MAX(0,(va!AQ77-va!AP77))</f>
        <v>0</v>
      </c>
      <c r="AQ81" s="16">
        <f>MAX(0,(va!AR77-va!AQ77))</f>
        <v>0</v>
      </c>
      <c r="AR81" s="16">
        <f>MAX(0,(va!AS77-va!AR77))</f>
        <v>0</v>
      </c>
      <c r="AS81" s="16">
        <f>MAX(0,(va!AT77-va!AS77))</f>
        <v>0</v>
      </c>
      <c r="AT81" s="16">
        <f>MAX(0,(va!AU77-va!AT77))</f>
        <v>0</v>
      </c>
      <c r="AU81" s="16">
        <f>MAX(0,(va!AV77-va!AU77))</f>
        <v>0</v>
      </c>
      <c r="AV81" s="16">
        <f>MAX(0,(va!AW77-va!AV77))</f>
        <v>0</v>
      </c>
      <c r="AW81" s="16">
        <f>MAX(0,(va!AX77-va!AW77))</f>
        <v>0</v>
      </c>
      <c r="AX81" s="16">
        <f>MAX(0,(va!AY77-va!AX77))</f>
        <v>0</v>
      </c>
      <c r="AY81" s="16">
        <f>MAX(0,(va!AZ77-va!AY77))</f>
        <v>0</v>
      </c>
      <c r="AZ81" s="16">
        <f>MAX(0,(va!BA77-va!AZ77))</f>
        <v>0</v>
      </c>
      <c r="BA81" s="16">
        <f>MAX(0,(va!BB77-va!BA77))</f>
        <v>0</v>
      </c>
      <c r="BB81" s="16">
        <f>MAX(0,(va!BC77-va!BB77))</f>
        <v>0</v>
      </c>
      <c r="BC81" s="16">
        <f>MAX(0,(va!BD77-va!BC77))</f>
        <v>0</v>
      </c>
      <c r="BD81" s="16">
        <f>MAX(0,(va!BE77-va!BD77))</f>
        <v>0</v>
      </c>
      <c r="BE81" s="16">
        <f>MAX(0,(va!BF77-va!BE77))</f>
        <v>0</v>
      </c>
      <c r="BF81" s="16">
        <f>MAX(0,(va!BG77-va!BF77))</f>
        <v>0</v>
      </c>
      <c r="BG81" s="16">
        <f>MAX(0,(va!BH77-va!BG77))</f>
        <v>0</v>
      </c>
      <c r="BH81" s="16">
        <f>MAX(0,(va!BI77-va!BH77))</f>
        <v>0</v>
      </c>
      <c r="BI81" s="16">
        <f>MAX(0,(va!BJ77-va!BI77))</f>
        <v>0</v>
      </c>
      <c r="BJ81" s="16">
        <f>MAX(0,(va!BK77-va!BJ77))</f>
        <v>0</v>
      </c>
      <c r="BK81" s="16">
        <f>MAX(0,(va!BL77-va!BK77))</f>
        <v>0</v>
      </c>
      <c r="BL81" s="16">
        <f>MAX(0,(va!BM77-va!BL77))</f>
        <v>0</v>
      </c>
      <c r="BM81" s="16">
        <f>MAX(0,(va!BN77-va!BM77))</f>
        <v>0</v>
      </c>
      <c r="BN81" s="16">
        <f>MAX(0,(va!BO77-va!BN77))</f>
        <v>0</v>
      </c>
      <c r="BO81" s="16">
        <f>MAX(0,(va!BP77-va!BO77))</f>
        <v>0</v>
      </c>
      <c r="BP81" s="16">
        <f>MAX(0,(va!BQ77-va!BP77))</f>
        <v>0</v>
      </c>
      <c r="BQ81" s="16">
        <f>MAX(0,(va!BR77-va!BQ77))</f>
        <v>0</v>
      </c>
      <c r="BR81" s="16">
        <f>MAX(0,(va!BS77-va!BR77))</f>
        <v>0</v>
      </c>
      <c r="BS81" s="16">
        <f>MAX(0,(va!BT77-va!BS77))</f>
        <v>0</v>
      </c>
    </row>
    <row r="82" spans="1:71" x14ac:dyDescent="0.35">
      <c r="A82" s="1" t="s">
        <v>115</v>
      </c>
      <c r="B82" s="1">
        <v>72</v>
      </c>
      <c r="C82" s="10">
        <v>51121</v>
      </c>
      <c r="D82" s="16">
        <v>0</v>
      </c>
      <c r="E82" s="16">
        <f>MAX(0,(va!F78-va!E78))</f>
        <v>0</v>
      </c>
      <c r="F82" s="16">
        <f>MAX(0,(va!G78-va!F78))</f>
        <v>0</v>
      </c>
      <c r="G82" s="16">
        <f>MAX(0,(va!H78-va!G78))</f>
        <v>1</v>
      </c>
      <c r="H82" s="16">
        <f>MAX(0,(va!I78-va!H78))</f>
        <v>0</v>
      </c>
      <c r="I82" s="16">
        <f>MAX(0,(va!J78-va!I78))</f>
        <v>0</v>
      </c>
      <c r="J82" s="16">
        <f>MAX(0,(va!K78-va!J78))</f>
        <v>0</v>
      </c>
      <c r="K82" s="16">
        <f>MAX(0,(va!L78-va!K78))</f>
        <v>0</v>
      </c>
      <c r="L82" s="16">
        <f>MAX(0,(va!M78-va!L78))</f>
        <v>0</v>
      </c>
      <c r="M82" s="16">
        <f>MAX(0,(va!N78-va!M78))</f>
        <v>0</v>
      </c>
      <c r="N82" s="16">
        <f>MAX(0,(va!O78-va!N78))</f>
        <v>5</v>
      </c>
      <c r="O82" s="16">
        <f>MAX(0,(va!P78-va!O78))</f>
        <v>0</v>
      </c>
      <c r="P82" s="16">
        <f>MAX(0,(va!Q78-va!P78))</f>
        <v>1</v>
      </c>
      <c r="Q82" s="16">
        <f>MAX(0,(va!R78-va!Q78))</f>
        <v>9</v>
      </c>
      <c r="R82" s="16">
        <f>MAX(0,(va!S78-va!R78))</f>
        <v>0</v>
      </c>
      <c r="S82" s="16">
        <f>MAX(0,(va!T78-va!S78))</f>
        <v>1</v>
      </c>
      <c r="T82" s="16">
        <f>MAX(0,(va!U78-va!T78))</f>
        <v>1</v>
      </c>
      <c r="U82" s="16">
        <f>MAX(0,(va!V78-va!U78))</f>
        <v>13</v>
      </c>
      <c r="V82" s="16">
        <f>MAX(0,(va!W78-va!V78))</f>
        <v>1</v>
      </c>
      <c r="W82" s="16">
        <f>MAX(0,(va!X78-va!W78))</f>
        <v>0</v>
      </c>
      <c r="X82" s="16">
        <f>MAX(0,(va!Y78-va!X78))</f>
        <v>1</v>
      </c>
      <c r="Y82" s="16">
        <f>MAX(0,(va!Z78-va!Y78))</f>
        <v>1</v>
      </c>
      <c r="Z82" s="16">
        <f>MAX(0,(va!AA78-va!Z78))</f>
        <v>0</v>
      </c>
      <c r="AA82" s="16">
        <f>MAX(0,(va!AB78-va!AA78))</f>
        <v>6</v>
      </c>
      <c r="AB82" s="16">
        <f>MAX(0,(va!AC78-va!AB78))</f>
        <v>2</v>
      </c>
      <c r="AC82" s="16">
        <f>MAX(0,(va!AD78-va!AC78))</f>
        <v>0</v>
      </c>
      <c r="AD82" s="16">
        <f>MAX(0,(va!AE78-va!AD78))</f>
        <v>0</v>
      </c>
      <c r="AE82" s="16">
        <f>MAX(0,(va!AF78-va!AE78))</f>
        <v>0</v>
      </c>
      <c r="AF82" s="16">
        <f>MAX(0,(va!AG78-va!AF78))</f>
        <v>0</v>
      </c>
      <c r="AG82" s="16">
        <f>MAX(0,(va!AH78-va!AG78))</f>
        <v>0</v>
      </c>
      <c r="AH82" s="16">
        <f>MAX(0,(va!AI78-va!AH78))</f>
        <v>0</v>
      </c>
      <c r="AI82" s="16">
        <f>MAX(0,(va!AJ78-va!AI78))</f>
        <v>0</v>
      </c>
      <c r="AJ82" s="16">
        <f>MAX(0,(va!AK78-va!AJ78))</f>
        <v>0</v>
      </c>
      <c r="AK82" s="16">
        <f>MAX(0,(va!AL78-va!AK78))</f>
        <v>0</v>
      </c>
      <c r="AL82" s="16">
        <f>MAX(0,(va!AM78-va!AL78))</f>
        <v>0</v>
      </c>
      <c r="AM82" s="16">
        <f>MAX(0,(va!AN78-va!AM78))</f>
        <v>0</v>
      </c>
      <c r="AN82" s="16">
        <f>MAX(0,(va!AO78-va!AN78))</f>
        <v>0</v>
      </c>
      <c r="AO82" s="16">
        <f>MAX(0,(va!AP78-va!AO78))</f>
        <v>0</v>
      </c>
      <c r="AP82" s="16">
        <f>MAX(0,(va!AQ78-va!AP78))</f>
        <v>0</v>
      </c>
      <c r="AQ82" s="16">
        <f>MAX(0,(va!AR78-va!AQ78))</f>
        <v>0</v>
      </c>
      <c r="AR82" s="16">
        <f>MAX(0,(va!AS78-va!AR78))</f>
        <v>0</v>
      </c>
      <c r="AS82" s="16">
        <f>MAX(0,(va!AT78-va!AS78))</f>
        <v>0</v>
      </c>
      <c r="AT82" s="16">
        <f>MAX(0,(va!AU78-va!AT78))</f>
        <v>0</v>
      </c>
      <c r="AU82" s="16">
        <f>MAX(0,(va!AV78-va!AU78))</f>
        <v>0</v>
      </c>
      <c r="AV82" s="16">
        <f>MAX(0,(va!AW78-va!AV78))</f>
        <v>0</v>
      </c>
      <c r="AW82" s="16">
        <f>MAX(0,(va!AX78-va!AW78))</f>
        <v>0</v>
      </c>
      <c r="AX82" s="16">
        <f>MAX(0,(va!AY78-va!AX78))</f>
        <v>0</v>
      </c>
      <c r="AY82" s="16">
        <f>MAX(0,(va!AZ78-va!AY78))</f>
        <v>0</v>
      </c>
      <c r="AZ82" s="16">
        <f>MAX(0,(va!BA78-va!AZ78))</f>
        <v>0</v>
      </c>
      <c r="BA82" s="16">
        <f>MAX(0,(va!BB78-va!BA78))</f>
        <v>0</v>
      </c>
      <c r="BB82" s="16">
        <f>MAX(0,(va!BC78-va!BB78))</f>
        <v>0</v>
      </c>
      <c r="BC82" s="16">
        <f>MAX(0,(va!BD78-va!BC78))</f>
        <v>0</v>
      </c>
      <c r="BD82" s="16">
        <f>MAX(0,(va!BE78-va!BD78))</f>
        <v>0</v>
      </c>
      <c r="BE82" s="16">
        <f>MAX(0,(va!BF78-va!BE78))</f>
        <v>0</v>
      </c>
      <c r="BF82" s="16">
        <f>MAX(0,(va!BG78-va!BF78))</f>
        <v>0</v>
      </c>
      <c r="BG82" s="16">
        <f>MAX(0,(va!BH78-va!BG78))</f>
        <v>0</v>
      </c>
      <c r="BH82" s="16">
        <f>MAX(0,(va!BI78-va!BH78))</f>
        <v>0</v>
      </c>
      <c r="BI82" s="16">
        <f>MAX(0,(va!BJ78-va!BI78))</f>
        <v>0</v>
      </c>
      <c r="BJ82" s="16">
        <f>MAX(0,(va!BK78-va!BJ78))</f>
        <v>0</v>
      </c>
      <c r="BK82" s="16">
        <f>MAX(0,(va!BL78-va!BK78))</f>
        <v>0</v>
      </c>
      <c r="BL82" s="16">
        <f>MAX(0,(va!BM78-va!BL78))</f>
        <v>0</v>
      </c>
      <c r="BM82" s="16">
        <f>MAX(0,(va!BN78-va!BM78))</f>
        <v>0</v>
      </c>
      <c r="BN82" s="16">
        <f>MAX(0,(va!BO78-va!BN78))</f>
        <v>0</v>
      </c>
      <c r="BO82" s="16">
        <f>MAX(0,(va!BP78-va!BO78))</f>
        <v>0</v>
      </c>
      <c r="BP82" s="16">
        <f>MAX(0,(va!BQ78-va!BP78))</f>
        <v>0</v>
      </c>
      <c r="BQ82" s="16">
        <f>MAX(0,(va!BR78-va!BQ78))</f>
        <v>0</v>
      </c>
      <c r="BR82" s="16">
        <f>MAX(0,(va!BS78-va!BR78))</f>
        <v>0</v>
      </c>
      <c r="BS82" s="16">
        <f>MAX(0,(va!BT78-va!BS78))</f>
        <v>0</v>
      </c>
    </row>
    <row r="83" spans="1:71" x14ac:dyDescent="0.35">
      <c r="A83" s="1" t="s">
        <v>65</v>
      </c>
      <c r="B83" s="1">
        <v>73</v>
      </c>
      <c r="C83" s="10">
        <v>51155</v>
      </c>
      <c r="D83" s="16">
        <v>0</v>
      </c>
      <c r="E83" s="16">
        <f>MAX(0,(va!F79-va!E79))</f>
        <v>0</v>
      </c>
      <c r="F83" s="16">
        <f>MAX(0,(va!G79-va!F79))</f>
        <v>0</v>
      </c>
      <c r="G83" s="16">
        <f>MAX(0,(va!H79-va!G79))</f>
        <v>0</v>
      </c>
      <c r="H83" s="16">
        <f>MAX(0,(va!I79-va!H79))</f>
        <v>0</v>
      </c>
      <c r="I83" s="16">
        <f>MAX(0,(va!J79-va!I79))</f>
        <v>0</v>
      </c>
      <c r="J83" s="16">
        <f>MAX(0,(va!K79-va!J79))</f>
        <v>0</v>
      </c>
      <c r="K83" s="16">
        <f>MAX(0,(va!L79-va!K79))</f>
        <v>0</v>
      </c>
      <c r="L83" s="16">
        <f>MAX(0,(va!M79-va!L79))</f>
        <v>0</v>
      </c>
      <c r="M83" s="16">
        <f>MAX(0,(va!N79-va!M79))</f>
        <v>1</v>
      </c>
      <c r="N83" s="16">
        <f>MAX(0,(va!O79-va!N79))</f>
        <v>0</v>
      </c>
      <c r="O83" s="16">
        <f>MAX(0,(va!P79-va!O79))</f>
        <v>0</v>
      </c>
      <c r="P83" s="16">
        <f>MAX(0,(va!Q79-va!P79))</f>
        <v>0</v>
      </c>
      <c r="Q83" s="16">
        <f>MAX(0,(va!R79-va!Q79))</f>
        <v>1</v>
      </c>
      <c r="R83" s="16">
        <f>MAX(0,(va!S79-va!R79))</f>
        <v>0</v>
      </c>
      <c r="S83" s="16">
        <f>MAX(0,(va!T79-va!S79))</f>
        <v>1</v>
      </c>
      <c r="T83" s="16">
        <f>MAX(0,(va!U79-va!T79))</f>
        <v>1</v>
      </c>
      <c r="U83" s="16">
        <f>MAX(0,(va!V79-va!U79))</f>
        <v>0</v>
      </c>
      <c r="V83" s="16">
        <f>MAX(0,(va!W79-va!V79))</f>
        <v>0</v>
      </c>
      <c r="W83" s="16">
        <f>MAX(0,(va!X79-va!W79))</f>
        <v>0</v>
      </c>
      <c r="X83" s="16">
        <f>MAX(0,(va!Y79-va!X79))</f>
        <v>0</v>
      </c>
      <c r="Y83" s="16">
        <f>MAX(0,(va!Z79-va!Y79))</f>
        <v>0</v>
      </c>
      <c r="Z83" s="16">
        <f>MAX(0,(va!AA79-va!Z79))</f>
        <v>1</v>
      </c>
      <c r="AA83" s="16">
        <f>MAX(0,(va!AB79-va!AA79))</f>
        <v>3</v>
      </c>
      <c r="AB83" s="16">
        <f>MAX(0,(va!AC79-va!AB79))</f>
        <v>0</v>
      </c>
      <c r="AC83" s="16">
        <f>MAX(0,(va!AD79-va!AC79))</f>
        <v>0</v>
      </c>
      <c r="AD83" s="16">
        <f>MAX(0,(va!AE79-va!AD79))</f>
        <v>0</v>
      </c>
      <c r="AE83" s="16">
        <f>MAX(0,(va!AF79-va!AE79))</f>
        <v>0</v>
      </c>
      <c r="AF83" s="16">
        <f>MAX(0,(va!AG79-va!AF79))</f>
        <v>0</v>
      </c>
      <c r="AG83" s="16">
        <f>MAX(0,(va!AH79-va!AG79))</f>
        <v>0</v>
      </c>
      <c r="AH83" s="16">
        <f>MAX(0,(va!AI79-va!AH79))</f>
        <v>0</v>
      </c>
      <c r="AI83" s="16">
        <f>MAX(0,(va!AJ79-va!AI79))</f>
        <v>0</v>
      </c>
      <c r="AJ83" s="16">
        <f>MAX(0,(va!AK79-va!AJ79))</f>
        <v>0</v>
      </c>
      <c r="AK83" s="16">
        <f>MAX(0,(va!AL79-va!AK79))</f>
        <v>0</v>
      </c>
      <c r="AL83" s="16">
        <f>MAX(0,(va!AM79-va!AL79))</f>
        <v>0</v>
      </c>
      <c r="AM83" s="16">
        <f>MAX(0,(va!AN79-va!AM79))</f>
        <v>0</v>
      </c>
      <c r="AN83" s="16">
        <f>MAX(0,(va!AO79-va!AN79))</f>
        <v>0</v>
      </c>
      <c r="AO83" s="16">
        <f>MAX(0,(va!AP79-va!AO79))</f>
        <v>0</v>
      </c>
      <c r="AP83" s="16">
        <f>MAX(0,(va!AQ79-va!AP79))</f>
        <v>0</v>
      </c>
      <c r="AQ83" s="16">
        <f>MAX(0,(va!AR79-va!AQ79))</f>
        <v>0</v>
      </c>
      <c r="AR83" s="16">
        <f>MAX(0,(va!AS79-va!AR79))</f>
        <v>0</v>
      </c>
      <c r="AS83" s="16">
        <f>MAX(0,(va!AT79-va!AS79))</f>
        <v>0</v>
      </c>
      <c r="AT83" s="16">
        <f>MAX(0,(va!AU79-va!AT79))</f>
        <v>0</v>
      </c>
      <c r="AU83" s="16">
        <f>MAX(0,(va!AV79-va!AU79))</f>
        <v>0</v>
      </c>
      <c r="AV83" s="16">
        <f>MAX(0,(va!AW79-va!AV79))</f>
        <v>0</v>
      </c>
      <c r="AW83" s="16">
        <f>MAX(0,(va!AX79-va!AW79))</f>
        <v>0</v>
      </c>
      <c r="AX83" s="16">
        <f>MAX(0,(va!AY79-va!AX79))</f>
        <v>0</v>
      </c>
      <c r="AY83" s="16">
        <f>MAX(0,(va!AZ79-va!AY79))</f>
        <v>0</v>
      </c>
      <c r="AZ83" s="16">
        <f>MAX(0,(va!BA79-va!AZ79))</f>
        <v>0</v>
      </c>
      <c r="BA83" s="16">
        <f>MAX(0,(va!BB79-va!BA79))</f>
        <v>0</v>
      </c>
      <c r="BB83" s="16">
        <f>MAX(0,(va!BC79-va!BB79))</f>
        <v>0</v>
      </c>
      <c r="BC83" s="16">
        <f>MAX(0,(va!BD79-va!BC79))</f>
        <v>0</v>
      </c>
      <c r="BD83" s="16">
        <f>MAX(0,(va!BE79-va!BD79))</f>
        <v>0</v>
      </c>
      <c r="BE83" s="16">
        <f>MAX(0,(va!BF79-va!BE79))</f>
        <v>0</v>
      </c>
      <c r="BF83" s="16">
        <f>MAX(0,(va!BG79-va!BF79))</f>
        <v>0</v>
      </c>
      <c r="BG83" s="16">
        <f>MAX(0,(va!BH79-va!BG79))</f>
        <v>0</v>
      </c>
      <c r="BH83" s="16">
        <f>MAX(0,(va!BI79-va!BH79))</f>
        <v>0</v>
      </c>
      <c r="BI83" s="16">
        <f>MAX(0,(va!BJ79-va!BI79))</f>
        <v>0</v>
      </c>
      <c r="BJ83" s="16">
        <f>MAX(0,(va!BK79-va!BJ79))</f>
        <v>0</v>
      </c>
      <c r="BK83" s="16">
        <f>MAX(0,(va!BL79-va!BK79))</f>
        <v>0</v>
      </c>
      <c r="BL83" s="16">
        <f>MAX(0,(va!BM79-va!BL79))</f>
        <v>0</v>
      </c>
      <c r="BM83" s="16">
        <f>MAX(0,(va!BN79-va!BM79))</f>
        <v>0</v>
      </c>
      <c r="BN83" s="16">
        <f>MAX(0,(va!BO79-va!BN79))</f>
        <v>0</v>
      </c>
      <c r="BO83" s="16">
        <f>MAX(0,(va!BP79-va!BO79))</f>
        <v>0</v>
      </c>
      <c r="BP83" s="16">
        <f>MAX(0,(va!BQ79-va!BP79))</f>
        <v>0</v>
      </c>
      <c r="BQ83" s="16">
        <f>MAX(0,(va!BR79-va!BQ79))</f>
        <v>0</v>
      </c>
      <c r="BR83" s="16">
        <f>MAX(0,(va!BS79-va!BR79))</f>
        <v>0</v>
      </c>
      <c r="BS83" s="16">
        <f>MAX(0,(va!BT79-va!BS79))</f>
        <v>0</v>
      </c>
    </row>
    <row r="84" spans="1:71" x14ac:dyDescent="0.35">
      <c r="A84" s="1" t="s">
        <v>149</v>
      </c>
      <c r="B84" s="1">
        <v>74</v>
      </c>
      <c r="C84" s="10">
        <v>51750</v>
      </c>
      <c r="D84" s="16">
        <v>0</v>
      </c>
      <c r="E84" s="16">
        <f>MAX(0,(va!F80-va!E80))</f>
        <v>1</v>
      </c>
      <c r="F84" s="16">
        <f>MAX(0,(va!G80-va!F80))</f>
        <v>0</v>
      </c>
      <c r="G84" s="16">
        <f>MAX(0,(va!H80-va!G80))</f>
        <v>0</v>
      </c>
      <c r="H84" s="16">
        <f>MAX(0,(va!I80-va!H80))</f>
        <v>0</v>
      </c>
      <c r="I84" s="16">
        <f>MAX(0,(va!J80-va!I80))</f>
        <v>0</v>
      </c>
      <c r="J84" s="16">
        <f>MAX(0,(va!K80-va!J80))</f>
        <v>0</v>
      </c>
      <c r="K84" s="16">
        <f>MAX(0,(va!L80-va!K80))</f>
        <v>0</v>
      </c>
      <c r="L84" s="16">
        <f>MAX(0,(va!M80-va!L80))</f>
        <v>0</v>
      </c>
      <c r="M84" s="16">
        <f>MAX(0,(va!N80-va!M80))</f>
        <v>0</v>
      </c>
      <c r="N84" s="16">
        <f>MAX(0,(va!O80-va!N80))</f>
        <v>0</v>
      </c>
      <c r="O84" s="16">
        <f>MAX(0,(va!P80-va!O80))</f>
        <v>0</v>
      </c>
      <c r="P84" s="16">
        <f>MAX(0,(va!Q80-va!P80))</f>
        <v>0</v>
      </c>
      <c r="Q84" s="16">
        <f>MAX(0,(va!R80-va!Q80))</f>
        <v>0</v>
      </c>
      <c r="R84" s="16">
        <f>MAX(0,(va!S80-va!R80))</f>
        <v>0</v>
      </c>
      <c r="S84" s="16">
        <f>MAX(0,(va!T80-va!S80))</f>
        <v>0</v>
      </c>
      <c r="T84" s="16">
        <f>MAX(0,(va!U80-va!T80))</f>
        <v>0</v>
      </c>
      <c r="U84" s="16">
        <f>MAX(0,(va!V80-va!U80))</f>
        <v>0</v>
      </c>
      <c r="V84" s="16">
        <f>MAX(0,(va!W80-va!V80))</f>
        <v>0</v>
      </c>
      <c r="W84" s="16">
        <f>MAX(0,(va!X80-va!W80))</f>
        <v>0</v>
      </c>
      <c r="X84" s="16">
        <f>MAX(0,(va!Y80-va!X80))</f>
        <v>0</v>
      </c>
      <c r="Y84" s="16">
        <f>MAX(0,(va!Z80-va!Y80))</f>
        <v>0</v>
      </c>
      <c r="Z84" s="16">
        <f>MAX(0,(va!AA80-va!Z80))</f>
        <v>0</v>
      </c>
      <c r="AA84" s="16">
        <f>MAX(0,(va!AB80-va!AA80))</f>
        <v>0</v>
      </c>
      <c r="AB84" s="16">
        <f>MAX(0,(va!AC80-va!AB80))</f>
        <v>0</v>
      </c>
      <c r="AC84" s="16">
        <f>MAX(0,(va!AD80-va!AC80))</f>
        <v>0</v>
      </c>
      <c r="AD84" s="16">
        <f>MAX(0,(va!AE80-va!AD80))</f>
        <v>0</v>
      </c>
      <c r="AE84" s="16">
        <f>MAX(0,(va!AF80-va!AE80))</f>
        <v>0</v>
      </c>
      <c r="AF84" s="16">
        <f>MAX(0,(va!AG80-va!AF80))</f>
        <v>0</v>
      </c>
      <c r="AG84" s="16">
        <f>MAX(0,(va!AH80-va!AG80))</f>
        <v>0</v>
      </c>
      <c r="AH84" s="16">
        <f>MAX(0,(va!AI80-va!AH80))</f>
        <v>0</v>
      </c>
      <c r="AI84" s="16">
        <f>MAX(0,(va!AJ80-va!AI80))</f>
        <v>0</v>
      </c>
      <c r="AJ84" s="16">
        <f>MAX(0,(va!AK80-va!AJ80))</f>
        <v>0</v>
      </c>
      <c r="AK84" s="16">
        <f>MAX(0,(va!AL80-va!AK80))</f>
        <v>0</v>
      </c>
      <c r="AL84" s="16">
        <f>MAX(0,(va!AM80-va!AL80))</f>
        <v>0</v>
      </c>
      <c r="AM84" s="16">
        <f>MAX(0,(va!AN80-va!AM80))</f>
        <v>0</v>
      </c>
      <c r="AN84" s="16">
        <f>MAX(0,(va!AO80-va!AN80))</f>
        <v>0</v>
      </c>
      <c r="AO84" s="16">
        <f>MAX(0,(va!AP80-va!AO80))</f>
        <v>0</v>
      </c>
      <c r="AP84" s="16">
        <f>MAX(0,(va!AQ80-va!AP80))</f>
        <v>0</v>
      </c>
      <c r="AQ84" s="16">
        <f>MAX(0,(va!AR80-va!AQ80))</f>
        <v>0</v>
      </c>
      <c r="AR84" s="16">
        <f>MAX(0,(va!AS80-va!AR80))</f>
        <v>0</v>
      </c>
      <c r="AS84" s="16">
        <f>MAX(0,(va!AT80-va!AS80))</f>
        <v>0</v>
      </c>
      <c r="AT84" s="16">
        <f>MAX(0,(va!AU80-va!AT80))</f>
        <v>0</v>
      </c>
      <c r="AU84" s="16">
        <f>MAX(0,(va!AV80-va!AU80))</f>
        <v>0</v>
      </c>
      <c r="AV84" s="16">
        <f>MAX(0,(va!AW80-va!AV80))</f>
        <v>0</v>
      </c>
      <c r="AW84" s="16">
        <f>MAX(0,(va!AX80-va!AW80))</f>
        <v>0</v>
      </c>
      <c r="AX84" s="16">
        <f>MAX(0,(va!AY80-va!AX80))</f>
        <v>0</v>
      </c>
      <c r="AY84" s="16">
        <f>MAX(0,(va!AZ80-va!AY80))</f>
        <v>0</v>
      </c>
      <c r="AZ84" s="16">
        <f>MAX(0,(va!BA80-va!AZ80))</f>
        <v>0</v>
      </c>
      <c r="BA84" s="16">
        <f>MAX(0,(va!BB80-va!BA80))</f>
        <v>0</v>
      </c>
      <c r="BB84" s="16">
        <f>MAX(0,(va!BC80-va!BB80))</f>
        <v>0</v>
      </c>
      <c r="BC84" s="16">
        <f>MAX(0,(va!BD80-va!BC80))</f>
        <v>0</v>
      </c>
      <c r="BD84" s="16">
        <f>MAX(0,(va!BE80-va!BD80))</f>
        <v>0</v>
      </c>
      <c r="BE84" s="16">
        <f>MAX(0,(va!BF80-va!BE80))</f>
        <v>0</v>
      </c>
      <c r="BF84" s="16">
        <f>MAX(0,(va!BG80-va!BF80))</f>
        <v>0</v>
      </c>
      <c r="BG84" s="16">
        <f>MAX(0,(va!BH80-va!BG80))</f>
        <v>0</v>
      </c>
      <c r="BH84" s="16">
        <f>MAX(0,(va!BI80-va!BH80))</f>
        <v>0</v>
      </c>
      <c r="BI84" s="16">
        <f>MAX(0,(va!BJ80-va!BI80))</f>
        <v>0</v>
      </c>
      <c r="BJ84" s="16">
        <f>MAX(0,(va!BK80-va!BJ80))</f>
        <v>0</v>
      </c>
      <c r="BK84" s="16">
        <f>MAX(0,(va!BL80-va!BK80))</f>
        <v>0</v>
      </c>
      <c r="BL84" s="16">
        <f>MAX(0,(va!BM80-va!BL80))</f>
        <v>0</v>
      </c>
      <c r="BM84" s="16">
        <f>MAX(0,(va!BN80-va!BM80))</f>
        <v>0</v>
      </c>
      <c r="BN84" s="16">
        <f>MAX(0,(va!BO80-va!BN80))</f>
        <v>0</v>
      </c>
      <c r="BO84" s="16">
        <f>MAX(0,(va!BP80-va!BO80))</f>
        <v>0</v>
      </c>
      <c r="BP84" s="16">
        <f>MAX(0,(va!BQ80-va!BP80))</f>
        <v>0</v>
      </c>
      <c r="BQ84" s="16">
        <f>MAX(0,(va!BR80-va!BQ80))</f>
        <v>0</v>
      </c>
      <c r="BR84" s="16">
        <f>MAX(0,(va!BS80-va!BR80))</f>
        <v>0</v>
      </c>
      <c r="BS84" s="16">
        <f>MAX(0,(va!BT80-va!BS80))</f>
        <v>0</v>
      </c>
    </row>
    <row r="85" spans="1:71" x14ac:dyDescent="0.35">
      <c r="A85" s="1" t="s">
        <v>88</v>
      </c>
      <c r="B85" s="1">
        <v>75</v>
      </c>
      <c r="C85" s="10">
        <v>51710</v>
      </c>
      <c r="D85" s="16">
        <v>0</v>
      </c>
      <c r="E85" s="16">
        <f>MAX(0,(va!F81-va!E81))</f>
        <v>1</v>
      </c>
      <c r="F85" s="16">
        <f>MAX(0,(va!G81-va!F81))</f>
        <v>2</v>
      </c>
      <c r="G85" s="16">
        <f>MAX(0,(va!H81-va!G81))</f>
        <v>2</v>
      </c>
      <c r="H85" s="16">
        <f>MAX(0,(va!I81-va!H81))</f>
        <v>4</v>
      </c>
      <c r="I85" s="16">
        <f>MAX(0,(va!J81-va!I81))</f>
        <v>3</v>
      </c>
      <c r="J85" s="16">
        <f>MAX(0,(va!K81-va!J81))</f>
        <v>10</v>
      </c>
      <c r="K85" s="16">
        <f>MAX(0,(va!L81-va!K81))</f>
        <v>6</v>
      </c>
      <c r="L85" s="16">
        <f>MAX(0,(va!M81-va!L81))</f>
        <v>4</v>
      </c>
      <c r="M85" s="16">
        <f>MAX(0,(va!N81-va!M81))</f>
        <v>6</v>
      </c>
      <c r="N85" s="16">
        <f>MAX(0,(va!O81-va!N81))</f>
        <v>12</v>
      </c>
      <c r="O85" s="16">
        <f>MAX(0,(va!P81-va!O81))</f>
        <v>4</v>
      </c>
      <c r="P85" s="16">
        <f>MAX(0,(va!Q81-va!P81))</f>
        <v>1</v>
      </c>
      <c r="Q85" s="16">
        <f>MAX(0,(va!R81-va!Q81))</f>
        <v>12</v>
      </c>
      <c r="R85" s="16">
        <f>MAX(0,(va!S81-va!R81))</f>
        <v>5</v>
      </c>
      <c r="S85" s="16">
        <f>MAX(0,(va!T81-va!S81))</f>
        <v>7</v>
      </c>
      <c r="T85" s="16">
        <f>MAX(0,(va!U81-va!T81))</f>
        <v>4</v>
      </c>
      <c r="U85" s="16">
        <f>MAX(0,(va!V81-va!U81))</f>
        <v>2</v>
      </c>
      <c r="V85" s="16">
        <f>MAX(0,(va!W81-va!V81))</f>
        <v>0</v>
      </c>
      <c r="W85" s="16">
        <f>MAX(0,(va!X81-va!W81))</f>
        <v>9</v>
      </c>
      <c r="X85" s="16">
        <f>MAX(0,(va!Y81-va!X81))</f>
        <v>0</v>
      </c>
      <c r="Y85" s="16">
        <f>MAX(0,(va!Z81-va!Y81))</f>
        <v>2</v>
      </c>
      <c r="Z85" s="16">
        <f>MAX(0,(va!AA81-va!Z81))</f>
        <v>6</v>
      </c>
      <c r="AA85" s="16">
        <f>MAX(0,(va!AB81-va!AA81))</f>
        <v>3</v>
      </c>
      <c r="AB85" s="16">
        <f>MAX(0,(va!AC81-va!AB81))</f>
        <v>1</v>
      </c>
      <c r="AC85" s="16">
        <f>MAX(0,(va!AD81-va!AC81))</f>
        <v>2</v>
      </c>
      <c r="AD85" s="16">
        <f>MAX(0,(va!AE81-va!AD81))</f>
        <v>0</v>
      </c>
      <c r="AE85" s="16">
        <f>MAX(0,(va!AF81-va!AE81))</f>
        <v>0</v>
      </c>
      <c r="AF85" s="16">
        <f>MAX(0,(va!AG81-va!AF81))</f>
        <v>0</v>
      </c>
      <c r="AG85" s="16">
        <f>MAX(0,(va!AH81-va!AG81))</f>
        <v>0</v>
      </c>
      <c r="AH85" s="16">
        <f>MAX(0,(va!AI81-va!AH81))</f>
        <v>0</v>
      </c>
      <c r="AI85" s="16">
        <f>MAX(0,(va!AJ81-va!AI81))</f>
        <v>0</v>
      </c>
      <c r="AJ85" s="16">
        <f>MAX(0,(va!AK81-va!AJ81))</f>
        <v>0</v>
      </c>
      <c r="AK85" s="16">
        <f>MAX(0,(va!AL81-va!AK81))</f>
        <v>0</v>
      </c>
      <c r="AL85" s="16">
        <f>MAX(0,(va!AM81-va!AL81))</f>
        <v>0</v>
      </c>
      <c r="AM85" s="16">
        <f>MAX(0,(va!AN81-va!AM81))</f>
        <v>0</v>
      </c>
      <c r="AN85" s="16">
        <f>MAX(0,(va!AO81-va!AN81))</f>
        <v>0</v>
      </c>
      <c r="AO85" s="16">
        <f>MAX(0,(va!AP81-va!AO81))</f>
        <v>0</v>
      </c>
      <c r="AP85" s="16">
        <f>MAX(0,(va!AQ81-va!AP81))</f>
        <v>0</v>
      </c>
      <c r="AQ85" s="16">
        <f>MAX(0,(va!AR81-va!AQ81))</f>
        <v>0</v>
      </c>
      <c r="AR85" s="16">
        <f>MAX(0,(va!AS81-va!AR81))</f>
        <v>0</v>
      </c>
      <c r="AS85" s="16">
        <f>MAX(0,(va!AT81-va!AS81))</f>
        <v>0</v>
      </c>
      <c r="AT85" s="16">
        <f>MAX(0,(va!AU81-va!AT81))</f>
        <v>0</v>
      </c>
      <c r="AU85" s="16">
        <f>MAX(0,(va!AV81-va!AU81))</f>
        <v>0</v>
      </c>
      <c r="AV85" s="16">
        <f>MAX(0,(va!AW81-va!AV81))</f>
        <v>0</v>
      </c>
      <c r="AW85" s="16">
        <f>MAX(0,(va!AX81-va!AW81))</f>
        <v>0</v>
      </c>
      <c r="AX85" s="16">
        <f>MAX(0,(va!AY81-va!AX81))</f>
        <v>0</v>
      </c>
      <c r="AY85" s="16">
        <f>MAX(0,(va!AZ81-va!AY81))</f>
        <v>0</v>
      </c>
      <c r="AZ85" s="16">
        <f>MAX(0,(va!BA81-va!AZ81))</f>
        <v>0</v>
      </c>
      <c r="BA85" s="16">
        <f>MAX(0,(va!BB81-va!BA81))</f>
        <v>0</v>
      </c>
      <c r="BB85" s="16">
        <f>MAX(0,(va!BC81-va!BB81))</f>
        <v>0</v>
      </c>
      <c r="BC85" s="16">
        <f>MAX(0,(va!BD81-va!BC81))</f>
        <v>0</v>
      </c>
      <c r="BD85" s="16">
        <f>MAX(0,(va!BE81-va!BD81))</f>
        <v>0</v>
      </c>
      <c r="BE85" s="16">
        <f>MAX(0,(va!BF81-va!BE81))</f>
        <v>0</v>
      </c>
      <c r="BF85" s="16">
        <f>MAX(0,(va!BG81-va!BF81))</f>
        <v>0</v>
      </c>
      <c r="BG85" s="16">
        <f>MAX(0,(va!BH81-va!BG81))</f>
        <v>0</v>
      </c>
      <c r="BH85" s="16">
        <f>MAX(0,(va!BI81-va!BH81))</f>
        <v>0</v>
      </c>
      <c r="BI85" s="16">
        <f>MAX(0,(va!BJ81-va!BI81))</f>
        <v>0</v>
      </c>
      <c r="BJ85" s="16">
        <f>MAX(0,(va!BK81-va!BJ81))</f>
        <v>0</v>
      </c>
      <c r="BK85" s="16">
        <f>MAX(0,(va!BL81-va!BK81))</f>
        <v>0</v>
      </c>
      <c r="BL85" s="16">
        <f>MAX(0,(va!BM81-va!BL81))</f>
        <v>0</v>
      </c>
      <c r="BM85" s="16">
        <f>MAX(0,(va!BN81-va!BM81))</f>
        <v>0</v>
      </c>
      <c r="BN85" s="16">
        <f>MAX(0,(va!BO81-va!BN81))</f>
        <v>0</v>
      </c>
      <c r="BO85" s="16">
        <f>MAX(0,(va!BP81-va!BO81))</f>
        <v>0</v>
      </c>
      <c r="BP85" s="16">
        <f>MAX(0,(va!BQ81-va!BP81))</f>
        <v>0</v>
      </c>
      <c r="BQ85" s="16">
        <f>MAX(0,(va!BR81-va!BQ81))</f>
        <v>0</v>
      </c>
      <c r="BR85" s="16">
        <f>MAX(0,(va!BS81-va!BR81))</f>
        <v>0</v>
      </c>
      <c r="BS85" s="16">
        <f>MAX(0,(va!BT81-va!BS81))</f>
        <v>0</v>
      </c>
    </row>
    <row r="86" spans="1:71" x14ac:dyDescent="0.35">
      <c r="A86" s="1" t="s">
        <v>109</v>
      </c>
      <c r="B86" s="1">
        <v>76</v>
      </c>
      <c r="C86" s="10">
        <v>51095</v>
      </c>
      <c r="D86" s="16">
        <v>0</v>
      </c>
      <c r="E86" s="16">
        <f>MAX(0,(va!F82-va!E82))</f>
        <v>12</v>
      </c>
      <c r="F86" s="16">
        <f>MAX(0,(va!G82-va!F82))</f>
        <v>6</v>
      </c>
      <c r="G86" s="16">
        <f>MAX(0,(va!H82-va!G82))</f>
        <v>10</v>
      </c>
      <c r="H86" s="16">
        <f>MAX(0,(va!I82-va!H82))</f>
        <v>5</v>
      </c>
      <c r="I86" s="16">
        <f>MAX(0,(va!J82-va!I82))</f>
        <v>3</v>
      </c>
      <c r="J86" s="16">
        <f>MAX(0,(va!K82-va!J82))</f>
        <v>16</v>
      </c>
      <c r="K86" s="16">
        <f>MAX(0,(va!L82-va!K82))</f>
        <v>6</v>
      </c>
      <c r="L86" s="16">
        <f>MAX(0,(va!M82-va!L82))</f>
        <v>2</v>
      </c>
      <c r="M86" s="16">
        <f>MAX(0,(va!N82-va!M82))</f>
        <v>7</v>
      </c>
      <c r="N86" s="16">
        <f>MAX(0,(va!O82-va!N82))</f>
        <v>7</v>
      </c>
      <c r="O86" s="16">
        <f>MAX(0,(va!P82-va!O82))</f>
        <v>6</v>
      </c>
      <c r="P86" s="16">
        <f>MAX(0,(va!Q82-va!P82))</f>
        <v>1</v>
      </c>
      <c r="Q86" s="16">
        <f>MAX(0,(va!R82-va!Q82))</f>
        <v>1</v>
      </c>
      <c r="R86" s="16">
        <f>MAX(0,(va!S82-va!R82))</f>
        <v>3</v>
      </c>
      <c r="S86" s="16">
        <f>MAX(0,(va!T82-va!S82))</f>
        <v>1</v>
      </c>
      <c r="T86" s="16">
        <f>MAX(0,(va!U82-va!T82))</f>
        <v>2</v>
      </c>
      <c r="U86" s="16">
        <f>MAX(0,(va!V82-va!U82))</f>
        <v>1</v>
      </c>
      <c r="V86" s="16">
        <f>MAX(0,(va!W82-va!V82))</f>
        <v>0</v>
      </c>
      <c r="W86" s="16">
        <f>MAX(0,(va!X82-va!W82))</f>
        <v>0</v>
      </c>
      <c r="X86" s="16">
        <f>MAX(0,(va!Y82-va!X82))</f>
        <v>2</v>
      </c>
      <c r="Y86" s="16">
        <f>MAX(0,(va!Z82-va!Y82))</f>
        <v>4</v>
      </c>
      <c r="Z86" s="16">
        <f>MAX(0,(va!AA82-va!Z82))</f>
        <v>3</v>
      </c>
      <c r="AA86" s="16">
        <f>MAX(0,(va!AB82-va!AA82))</f>
        <v>3</v>
      </c>
      <c r="AB86" s="16">
        <f>MAX(0,(va!AC82-va!AB82))</f>
        <v>1</v>
      </c>
      <c r="AC86" s="16">
        <f>MAX(0,(va!AD82-va!AC82))</f>
        <v>2</v>
      </c>
      <c r="AD86" s="16">
        <f>MAX(0,(va!AE82-va!AD82))</f>
        <v>0</v>
      </c>
      <c r="AE86" s="16">
        <f>MAX(0,(va!AF82-va!AE82))</f>
        <v>0</v>
      </c>
      <c r="AF86" s="16">
        <f>MAX(0,(va!AG82-va!AF82))</f>
        <v>0</v>
      </c>
      <c r="AG86" s="16">
        <f>MAX(0,(va!AH82-va!AG82))</f>
        <v>0</v>
      </c>
      <c r="AH86" s="16">
        <f>MAX(0,(va!AI82-va!AH82))</f>
        <v>0</v>
      </c>
      <c r="AI86" s="16">
        <f>MAX(0,(va!AJ82-va!AI82))</f>
        <v>0</v>
      </c>
      <c r="AJ86" s="16">
        <f>MAX(0,(va!AK82-va!AJ82))</f>
        <v>0</v>
      </c>
      <c r="AK86" s="16">
        <f>MAX(0,(va!AL82-va!AK82))</f>
        <v>0</v>
      </c>
      <c r="AL86" s="16">
        <f>MAX(0,(va!AM82-va!AL82))</f>
        <v>0</v>
      </c>
      <c r="AM86" s="16">
        <f>MAX(0,(va!AN82-va!AM82))</f>
        <v>0</v>
      </c>
      <c r="AN86" s="16">
        <f>MAX(0,(va!AO82-va!AN82))</f>
        <v>0</v>
      </c>
      <c r="AO86" s="16">
        <f>MAX(0,(va!AP82-va!AO82))</f>
        <v>0</v>
      </c>
      <c r="AP86" s="16">
        <f>MAX(0,(va!AQ82-va!AP82))</f>
        <v>0</v>
      </c>
      <c r="AQ86" s="16">
        <f>MAX(0,(va!AR82-va!AQ82))</f>
        <v>0</v>
      </c>
      <c r="AR86" s="16">
        <f>MAX(0,(va!AS82-va!AR82))</f>
        <v>0</v>
      </c>
      <c r="AS86" s="16">
        <f>MAX(0,(va!AT82-va!AS82))</f>
        <v>0</v>
      </c>
      <c r="AT86" s="16">
        <f>MAX(0,(va!AU82-va!AT82))</f>
        <v>0</v>
      </c>
      <c r="AU86" s="16">
        <f>MAX(0,(va!AV82-va!AU82))</f>
        <v>0</v>
      </c>
      <c r="AV86" s="16">
        <f>MAX(0,(va!AW82-va!AV82))</f>
        <v>0</v>
      </c>
      <c r="AW86" s="16">
        <f>MAX(0,(va!AX82-va!AW82))</f>
        <v>0</v>
      </c>
      <c r="AX86" s="16">
        <f>MAX(0,(va!AY82-va!AX82))</f>
        <v>0</v>
      </c>
      <c r="AY86" s="16">
        <f>MAX(0,(va!AZ82-va!AY82))</f>
        <v>0</v>
      </c>
      <c r="AZ86" s="16">
        <f>MAX(0,(va!BA82-va!AZ82))</f>
        <v>0</v>
      </c>
      <c r="BA86" s="16">
        <f>MAX(0,(va!BB82-va!BA82))</f>
        <v>0</v>
      </c>
      <c r="BB86" s="16">
        <f>MAX(0,(va!BC82-va!BB82))</f>
        <v>0</v>
      </c>
      <c r="BC86" s="16">
        <f>MAX(0,(va!BD82-va!BC82))</f>
        <v>0</v>
      </c>
      <c r="BD86" s="16">
        <f>MAX(0,(va!BE82-va!BD82))</f>
        <v>0</v>
      </c>
      <c r="BE86" s="16">
        <f>MAX(0,(va!BF82-va!BE82))</f>
        <v>0</v>
      </c>
      <c r="BF86" s="16">
        <f>MAX(0,(va!BG82-va!BF82))</f>
        <v>0</v>
      </c>
      <c r="BG86" s="16">
        <f>MAX(0,(va!BH82-va!BG82))</f>
        <v>0</v>
      </c>
      <c r="BH86" s="16">
        <f>MAX(0,(va!BI82-va!BH82))</f>
        <v>0</v>
      </c>
      <c r="BI86" s="16">
        <f>MAX(0,(va!BJ82-va!BI82))</f>
        <v>0</v>
      </c>
      <c r="BJ86" s="16">
        <f>MAX(0,(va!BK82-va!BJ82))</f>
        <v>0</v>
      </c>
      <c r="BK86" s="16">
        <f>MAX(0,(va!BL82-va!BK82))</f>
        <v>0</v>
      </c>
      <c r="BL86" s="16">
        <f>MAX(0,(va!BM82-va!BL82))</f>
        <v>0</v>
      </c>
      <c r="BM86" s="16">
        <f>MAX(0,(va!BN82-va!BM82))</f>
        <v>0</v>
      </c>
      <c r="BN86" s="16">
        <f>MAX(0,(va!BO82-va!BN82))</f>
        <v>0</v>
      </c>
      <c r="BO86" s="16">
        <f>MAX(0,(va!BP82-va!BO82))</f>
        <v>0</v>
      </c>
      <c r="BP86" s="16">
        <f>MAX(0,(va!BQ82-va!BP82))</f>
        <v>0</v>
      </c>
      <c r="BQ86" s="16">
        <f>MAX(0,(va!BR82-va!BQ82))</f>
        <v>0</v>
      </c>
      <c r="BR86" s="16">
        <f>MAX(0,(va!BS82-va!BR82))</f>
        <v>0</v>
      </c>
      <c r="BS86" s="16">
        <f>MAX(0,(va!BT82-va!BS82))</f>
        <v>0</v>
      </c>
    </row>
    <row r="87" spans="1:71" x14ac:dyDescent="0.35">
      <c r="A87" s="1" t="s">
        <v>74</v>
      </c>
      <c r="B87" s="1">
        <v>77</v>
      </c>
      <c r="C87" s="10">
        <v>51199</v>
      </c>
      <c r="D87" s="16">
        <v>0</v>
      </c>
      <c r="E87" s="16">
        <f>MAX(0,(va!F83-va!E83))</f>
        <v>3</v>
      </c>
      <c r="F87" s="16">
        <f>MAX(0,(va!G83-va!F83))</f>
        <v>0</v>
      </c>
      <c r="G87" s="16">
        <f>MAX(0,(va!H83-va!G83))</f>
        <v>0</v>
      </c>
      <c r="H87" s="16">
        <f>MAX(0,(va!I83-va!H83))</f>
        <v>0</v>
      </c>
      <c r="I87" s="16">
        <f>MAX(0,(va!J83-va!I83))</f>
        <v>2</v>
      </c>
      <c r="J87" s="16">
        <f>MAX(0,(va!K83-va!J83))</f>
        <v>3</v>
      </c>
      <c r="K87" s="16">
        <f>MAX(0,(va!L83-va!K83))</f>
        <v>2</v>
      </c>
      <c r="L87" s="16">
        <f>MAX(0,(va!M83-va!L83))</f>
        <v>1</v>
      </c>
      <c r="M87" s="16">
        <f>MAX(0,(va!N83-va!M83))</f>
        <v>0</v>
      </c>
      <c r="N87" s="16">
        <f>MAX(0,(va!O83-va!N83))</f>
        <v>2</v>
      </c>
      <c r="O87" s="16">
        <f>MAX(0,(va!P83-va!O83))</f>
        <v>1</v>
      </c>
      <c r="P87" s="16">
        <f>MAX(0,(va!Q83-va!P83))</f>
        <v>1</v>
      </c>
      <c r="Q87" s="16">
        <f>MAX(0,(va!R83-va!Q83))</f>
        <v>4</v>
      </c>
      <c r="R87" s="16">
        <f>MAX(0,(va!S83-va!R83))</f>
        <v>0</v>
      </c>
      <c r="S87" s="16">
        <f>MAX(0,(va!T83-va!S83))</f>
        <v>0</v>
      </c>
      <c r="T87" s="16">
        <f>MAX(0,(va!U83-va!T83))</f>
        <v>0</v>
      </c>
      <c r="U87" s="16">
        <f>MAX(0,(va!V83-va!U83))</f>
        <v>2</v>
      </c>
      <c r="V87" s="16">
        <f>MAX(0,(va!W83-va!V83))</f>
        <v>2</v>
      </c>
      <c r="W87" s="16">
        <f>MAX(0,(va!X83-va!W83))</f>
        <v>4</v>
      </c>
      <c r="X87" s="16">
        <f>MAX(0,(va!Y83-va!X83))</f>
        <v>2</v>
      </c>
      <c r="Y87" s="16">
        <f>MAX(0,(va!Z83-va!Y83))</f>
        <v>0</v>
      </c>
      <c r="Z87" s="16">
        <f>MAX(0,(va!AA83-va!Z83))</f>
        <v>2</v>
      </c>
      <c r="AA87" s="16">
        <f>MAX(0,(va!AB83-va!AA83))</f>
        <v>1</v>
      </c>
      <c r="AB87" s="16">
        <f>MAX(0,(va!AC83-va!AB83))</f>
        <v>0</v>
      </c>
      <c r="AC87" s="16">
        <f>MAX(0,(va!AD83-va!AC83))</f>
        <v>6</v>
      </c>
      <c r="AD87" s="16">
        <f>MAX(0,(va!AE83-va!AD83))</f>
        <v>0</v>
      </c>
      <c r="AE87" s="16">
        <f>MAX(0,(va!AF83-va!AE83))</f>
        <v>0</v>
      </c>
      <c r="AF87" s="16">
        <f>MAX(0,(va!AG83-va!AF83))</f>
        <v>0</v>
      </c>
      <c r="AG87" s="16">
        <f>MAX(0,(va!AH83-va!AG83))</f>
        <v>0</v>
      </c>
      <c r="AH87" s="16">
        <f>MAX(0,(va!AI83-va!AH83))</f>
        <v>0</v>
      </c>
      <c r="AI87" s="16">
        <f>MAX(0,(va!AJ83-va!AI83))</f>
        <v>0</v>
      </c>
      <c r="AJ87" s="16">
        <f>MAX(0,(va!AK83-va!AJ83))</f>
        <v>0</v>
      </c>
      <c r="AK87" s="16">
        <f>MAX(0,(va!AL83-va!AK83))</f>
        <v>0</v>
      </c>
      <c r="AL87" s="16">
        <f>MAX(0,(va!AM83-va!AL83))</f>
        <v>0</v>
      </c>
      <c r="AM87" s="16">
        <f>MAX(0,(va!AN83-va!AM83))</f>
        <v>0</v>
      </c>
      <c r="AN87" s="16">
        <f>MAX(0,(va!AO83-va!AN83))</f>
        <v>0</v>
      </c>
      <c r="AO87" s="16">
        <f>MAX(0,(va!AP83-va!AO83))</f>
        <v>0</v>
      </c>
      <c r="AP87" s="16">
        <f>MAX(0,(va!AQ83-va!AP83))</f>
        <v>0</v>
      </c>
      <c r="AQ87" s="16">
        <f>MAX(0,(va!AR83-va!AQ83))</f>
        <v>0</v>
      </c>
      <c r="AR87" s="16">
        <f>MAX(0,(va!AS83-va!AR83))</f>
        <v>0</v>
      </c>
      <c r="AS87" s="16">
        <f>MAX(0,(va!AT83-va!AS83))</f>
        <v>0</v>
      </c>
      <c r="AT87" s="16">
        <f>MAX(0,(va!AU83-va!AT83))</f>
        <v>0</v>
      </c>
      <c r="AU87" s="16">
        <f>MAX(0,(va!AV83-va!AU83))</f>
        <v>0</v>
      </c>
      <c r="AV87" s="16">
        <f>MAX(0,(va!AW83-va!AV83))</f>
        <v>0</v>
      </c>
      <c r="AW87" s="16">
        <f>MAX(0,(va!AX83-va!AW83))</f>
        <v>0</v>
      </c>
      <c r="AX87" s="16">
        <f>MAX(0,(va!AY83-va!AX83))</f>
        <v>0</v>
      </c>
      <c r="AY87" s="16">
        <f>MAX(0,(va!AZ83-va!AY83))</f>
        <v>0</v>
      </c>
      <c r="AZ87" s="16">
        <f>MAX(0,(va!BA83-va!AZ83))</f>
        <v>0</v>
      </c>
      <c r="BA87" s="16">
        <f>MAX(0,(va!BB83-va!BA83))</f>
        <v>0</v>
      </c>
      <c r="BB87" s="16">
        <f>MAX(0,(va!BC83-va!BB83))</f>
        <v>0</v>
      </c>
      <c r="BC87" s="16">
        <f>MAX(0,(va!BD83-va!BC83))</f>
        <v>0</v>
      </c>
      <c r="BD87" s="16">
        <f>MAX(0,(va!BE83-va!BD83))</f>
        <v>0</v>
      </c>
      <c r="BE87" s="16">
        <f>MAX(0,(va!BF83-va!BE83))</f>
        <v>0</v>
      </c>
      <c r="BF87" s="16">
        <f>MAX(0,(va!BG83-va!BF83))</f>
        <v>0</v>
      </c>
      <c r="BG87" s="16">
        <f>MAX(0,(va!BH83-va!BG83))</f>
        <v>0</v>
      </c>
      <c r="BH87" s="16">
        <f>MAX(0,(va!BI83-va!BH83))</f>
        <v>0</v>
      </c>
      <c r="BI87" s="16">
        <f>MAX(0,(va!BJ83-va!BI83))</f>
        <v>0</v>
      </c>
      <c r="BJ87" s="16">
        <f>MAX(0,(va!BK83-va!BJ83))</f>
        <v>0</v>
      </c>
      <c r="BK87" s="16">
        <f>MAX(0,(va!BL83-va!BK83))</f>
        <v>0</v>
      </c>
      <c r="BL87" s="16">
        <f>MAX(0,(va!BM83-va!BL83))</f>
        <v>0</v>
      </c>
      <c r="BM87" s="16">
        <f>MAX(0,(va!BN83-va!BM83))</f>
        <v>0</v>
      </c>
      <c r="BN87" s="16">
        <f>MAX(0,(va!BO83-va!BN83))</f>
        <v>0</v>
      </c>
      <c r="BO87" s="16">
        <f>MAX(0,(va!BP83-va!BO83))</f>
        <v>0</v>
      </c>
      <c r="BP87" s="16">
        <f>MAX(0,(va!BQ83-va!BP83))</f>
        <v>0</v>
      </c>
      <c r="BQ87" s="16">
        <f>MAX(0,(va!BR83-va!BQ83))</f>
        <v>0</v>
      </c>
      <c r="BR87" s="16">
        <f>MAX(0,(va!BS83-va!BR83))</f>
        <v>0</v>
      </c>
      <c r="BS87" s="16">
        <f>MAX(0,(va!BT83-va!BS83))</f>
        <v>0</v>
      </c>
    </row>
    <row r="88" spans="1:71" x14ac:dyDescent="0.35">
      <c r="A88" s="1" t="s">
        <v>87</v>
      </c>
      <c r="B88" s="1">
        <v>78</v>
      </c>
      <c r="C88" s="10">
        <v>51700</v>
      </c>
      <c r="D88" s="16">
        <v>0</v>
      </c>
      <c r="E88" s="16">
        <f>MAX(0,(va!F84-va!E84))</f>
        <v>5</v>
      </c>
      <c r="F88" s="16">
        <f>MAX(0,(va!G84-va!F84))</f>
        <v>4</v>
      </c>
      <c r="G88" s="16">
        <f>MAX(0,(va!H84-va!G84))</f>
        <v>1</v>
      </c>
      <c r="H88" s="16">
        <f>MAX(0,(va!I84-va!H84))</f>
        <v>4</v>
      </c>
      <c r="I88" s="16">
        <f>MAX(0,(va!J84-va!I84))</f>
        <v>1</v>
      </c>
      <c r="J88" s="16">
        <f>MAX(0,(va!K84-va!J84))</f>
        <v>5</v>
      </c>
      <c r="K88" s="16">
        <f>MAX(0,(va!L84-va!K84))</f>
        <v>6</v>
      </c>
      <c r="L88" s="16">
        <f>MAX(0,(va!M84-va!L84))</f>
        <v>4</v>
      </c>
      <c r="M88" s="16">
        <f>MAX(0,(va!N84-va!M84))</f>
        <v>4</v>
      </c>
      <c r="N88" s="16">
        <f>MAX(0,(va!O84-va!N84))</f>
        <v>11</v>
      </c>
      <c r="O88" s="16">
        <f>MAX(0,(va!P84-va!O84))</f>
        <v>3</v>
      </c>
      <c r="P88" s="16">
        <f>MAX(0,(va!Q84-va!P84))</f>
        <v>3</v>
      </c>
      <c r="Q88" s="16">
        <f>MAX(0,(va!R84-va!Q84))</f>
        <v>3</v>
      </c>
      <c r="R88" s="16">
        <f>MAX(0,(va!S84-va!R84))</f>
        <v>3</v>
      </c>
      <c r="S88" s="16">
        <f>MAX(0,(va!T84-va!S84))</f>
        <v>4</v>
      </c>
      <c r="T88" s="16">
        <f>MAX(0,(va!U84-va!T84))</f>
        <v>4</v>
      </c>
      <c r="U88" s="16">
        <f>MAX(0,(va!V84-va!U84))</f>
        <v>7</v>
      </c>
      <c r="V88" s="16">
        <f>MAX(0,(va!W84-va!V84))</f>
        <v>3</v>
      </c>
      <c r="W88" s="16">
        <f>MAX(0,(va!X84-va!W84))</f>
        <v>10</v>
      </c>
      <c r="X88" s="16">
        <f>MAX(0,(va!Y84-va!X84))</f>
        <v>5</v>
      </c>
      <c r="Y88" s="16">
        <f>MAX(0,(va!Z84-va!Y84))</f>
        <v>2</v>
      </c>
      <c r="Z88" s="16">
        <f>MAX(0,(va!AA84-va!Z84))</f>
        <v>2</v>
      </c>
      <c r="AA88" s="16">
        <f>MAX(0,(va!AB84-va!AA84))</f>
        <v>3</v>
      </c>
      <c r="AB88" s="16">
        <f>MAX(0,(va!AC84-va!AB84))</f>
        <v>2</v>
      </c>
      <c r="AC88" s="16">
        <f>MAX(0,(va!AD84-va!AC84))</f>
        <v>0</v>
      </c>
      <c r="AD88" s="16">
        <f>MAX(0,(va!AE84-va!AD84))</f>
        <v>0</v>
      </c>
      <c r="AE88" s="16">
        <f>MAX(0,(va!AF84-va!AE84))</f>
        <v>0</v>
      </c>
      <c r="AF88" s="16">
        <f>MAX(0,(va!AG84-va!AF84))</f>
        <v>0</v>
      </c>
      <c r="AG88" s="16">
        <f>MAX(0,(va!AH84-va!AG84))</f>
        <v>0</v>
      </c>
      <c r="AH88" s="16">
        <f>MAX(0,(va!AI84-va!AH84))</f>
        <v>0</v>
      </c>
      <c r="AI88" s="16">
        <f>MAX(0,(va!AJ84-va!AI84))</f>
        <v>0</v>
      </c>
      <c r="AJ88" s="16">
        <f>MAX(0,(va!AK84-va!AJ84))</f>
        <v>0</v>
      </c>
      <c r="AK88" s="16">
        <f>MAX(0,(va!AL84-va!AK84))</f>
        <v>0</v>
      </c>
      <c r="AL88" s="16">
        <f>MAX(0,(va!AM84-va!AL84))</f>
        <v>0</v>
      </c>
      <c r="AM88" s="16">
        <f>MAX(0,(va!AN84-va!AM84))</f>
        <v>0</v>
      </c>
      <c r="AN88" s="16">
        <f>MAX(0,(va!AO84-va!AN84))</f>
        <v>0</v>
      </c>
      <c r="AO88" s="16">
        <f>MAX(0,(va!AP84-va!AO84))</f>
        <v>0</v>
      </c>
      <c r="AP88" s="16">
        <f>MAX(0,(va!AQ84-va!AP84))</f>
        <v>0</v>
      </c>
      <c r="AQ88" s="16">
        <f>MAX(0,(va!AR84-va!AQ84))</f>
        <v>0</v>
      </c>
      <c r="AR88" s="16">
        <f>MAX(0,(va!AS84-va!AR84))</f>
        <v>0</v>
      </c>
      <c r="AS88" s="16">
        <f>MAX(0,(va!AT84-va!AS84))</f>
        <v>0</v>
      </c>
      <c r="AT88" s="16">
        <f>MAX(0,(va!AU84-va!AT84))</f>
        <v>0</v>
      </c>
      <c r="AU88" s="16">
        <f>MAX(0,(va!AV84-va!AU84))</f>
        <v>0</v>
      </c>
      <c r="AV88" s="16">
        <f>MAX(0,(va!AW84-va!AV84))</f>
        <v>0</v>
      </c>
      <c r="AW88" s="16">
        <f>MAX(0,(va!AX84-va!AW84))</f>
        <v>0</v>
      </c>
      <c r="AX88" s="16">
        <f>MAX(0,(va!AY84-va!AX84))</f>
        <v>0</v>
      </c>
      <c r="AY88" s="16">
        <f>MAX(0,(va!AZ84-va!AY84))</f>
        <v>0</v>
      </c>
      <c r="AZ88" s="16">
        <f>MAX(0,(va!BA84-va!AZ84))</f>
        <v>0</v>
      </c>
      <c r="BA88" s="16">
        <f>MAX(0,(va!BB84-va!BA84))</f>
        <v>0</v>
      </c>
      <c r="BB88" s="16">
        <f>MAX(0,(va!BC84-va!BB84))</f>
        <v>0</v>
      </c>
      <c r="BC88" s="16">
        <f>MAX(0,(va!BD84-va!BC84))</f>
        <v>0</v>
      </c>
      <c r="BD88" s="16">
        <f>MAX(0,(va!BE84-va!BD84))</f>
        <v>0</v>
      </c>
      <c r="BE88" s="16">
        <f>MAX(0,(va!BF84-va!BE84))</f>
        <v>0</v>
      </c>
      <c r="BF88" s="16">
        <f>MAX(0,(va!BG84-va!BF84))</f>
        <v>0</v>
      </c>
      <c r="BG88" s="16">
        <f>MAX(0,(va!BH84-va!BG84))</f>
        <v>0</v>
      </c>
      <c r="BH88" s="16">
        <f>MAX(0,(va!BI84-va!BH84))</f>
        <v>0</v>
      </c>
      <c r="BI88" s="16">
        <f>MAX(0,(va!BJ84-va!BI84))</f>
        <v>0</v>
      </c>
      <c r="BJ88" s="16">
        <f>MAX(0,(va!BK84-va!BJ84))</f>
        <v>0</v>
      </c>
      <c r="BK88" s="16">
        <f>MAX(0,(va!BL84-va!BK84))</f>
        <v>0</v>
      </c>
      <c r="BL88" s="16">
        <f>MAX(0,(va!BM84-va!BL84))</f>
        <v>0</v>
      </c>
      <c r="BM88" s="16">
        <f>MAX(0,(va!BN84-va!BM84))</f>
        <v>0</v>
      </c>
      <c r="BN88" s="16">
        <f>MAX(0,(va!BO84-va!BN84))</f>
        <v>0</v>
      </c>
      <c r="BO88" s="16">
        <f>MAX(0,(va!BP84-va!BO84))</f>
        <v>0</v>
      </c>
      <c r="BP88" s="16">
        <f>MAX(0,(va!BQ84-va!BP84))</f>
        <v>0</v>
      </c>
      <c r="BQ88" s="16">
        <f>MAX(0,(va!BR84-va!BQ84))</f>
        <v>0</v>
      </c>
      <c r="BR88" s="16">
        <f>MAX(0,(va!BS84-va!BR84))</f>
        <v>0</v>
      </c>
      <c r="BS88" s="16">
        <f>MAX(0,(va!BT84-va!BS84))</f>
        <v>0</v>
      </c>
    </row>
    <row r="89" spans="1:71" x14ac:dyDescent="0.35">
      <c r="A89" s="1" t="s">
        <v>147</v>
      </c>
      <c r="B89" s="1">
        <v>79</v>
      </c>
      <c r="C89" s="10">
        <v>51735</v>
      </c>
      <c r="D89" s="16">
        <v>0</v>
      </c>
      <c r="E89" s="16">
        <f>MAX(0,(va!F85-va!E85))</f>
        <v>1</v>
      </c>
      <c r="F89" s="16">
        <f>MAX(0,(va!G85-va!F85))</f>
        <v>0</v>
      </c>
      <c r="G89" s="16">
        <f>MAX(0,(va!H85-va!G85))</f>
        <v>1</v>
      </c>
      <c r="H89" s="16">
        <f>MAX(0,(va!I85-va!H85))</f>
        <v>0</v>
      </c>
      <c r="I89" s="16">
        <f>MAX(0,(va!J85-va!I85))</f>
        <v>0</v>
      </c>
      <c r="J89" s="16">
        <f>MAX(0,(va!K85-va!J85))</f>
        <v>0</v>
      </c>
      <c r="K89" s="16">
        <f>MAX(0,(va!L85-va!K85))</f>
        <v>1</v>
      </c>
      <c r="L89" s="16">
        <f>MAX(0,(va!M85-va!L85))</f>
        <v>0</v>
      </c>
      <c r="M89" s="16">
        <f>MAX(0,(va!N85-va!M85))</f>
        <v>0</v>
      </c>
      <c r="N89" s="16">
        <f>MAX(0,(va!O85-va!N85))</f>
        <v>0</v>
      </c>
      <c r="O89" s="16">
        <f>MAX(0,(va!P85-va!O85))</f>
        <v>0</v>
      </c>
      <c r="P89" s="16">
        <f>MAX(0,(va!Q85-va!P85))</f>
        <v>0</v>
      </c>
      <c r="Q89" s="16">
        <f>MAX(0,(va!R85-va!Q85))</f>
        <v>1</v>
      </c>
      <c r="R89" s="16">
        <f>MAX(0,(va!S85-va!R85))</f>
        <v>0</v>
      </c>
      <c r="S89" s="16">
        <f>MAX(0,(va!T85-va!S85))</f>
        <v>1</v>
      </c>
      <c r="T89" s="16">
        <f>MAX(0,(va!U85-va!T85))</f>
        <v>1</v>
      </c>
      <c r="U89" s="16">
        <f>MAX(0,(va!V85-va!U85))</f>
        <v>0</v>
      </c>
      <c r="V89" s="16">
        <f>MAX(0,(va!W85-va!V85))</f>
        <v>0</v>
      </c>
      <c r="W89" s="16">
        <f>MAX(0,(va!X85-va!W85))</f>
        <v>0</v>
      </c>
      <c r="X89" s="16">
        <f>MAX(0,(va!Y85-va!X85))</f>
        <v>0</v>
      </c>
      <c r="Y89" s="16">
        <f>MAX(0,(va!Z85-va!Y85))</f>
        <v>0</v>
      </c>
      <c r="Z89" s="16">
        <f>MAX(0,(va!AA85-va!Z85))</f>
        <v>0</v>
      </c>
      <c r="AA89" s="16">
        <f>MAX(0,(va!AB85-va!AA85))</f>
        <v>0</v>
      </c>
      <c r="AB89" s="16">
        <f>MAX(0,(va!AC85-va!AB85))</f>
        <v>0</v>
      </c>
      <c r="AC89" s="16">
        <f>MAX(0,(va!AD85-va!AC85))</f>
        <v>0</v>
      </c>
      <c r="AD89" s="16">
        <f>MAX(0,(va!AE85-va!AD85))</f>
        <v>0</v>
      </c>
      <c r="AE89" s="16">
        <f>MAX(0,(va!AF85-va!AE85))</f>
        <v>0</v>
      </c>
      <c r="AF89" s="16">
        <f>MAX(0,(va!AG85-va!AF85))</f>
        <v>0</v>
      </c>
      <c r="AG89" s="16">
        <f>MAX(0,(va!AH85-va!AG85))</f>
        <v>0</v>
      </c>
      <c r="AH89" s="16">
        <f>MAX(0,(va!AI85-va!AH85))</f>
        <v>0</v>
      </c>
      <c r="AI89" s="16">
        <f>MAX(0,(va!AJ85-va!AI85))</f>
        <v>0</v>
      </c>
      <c r="AJ89" s="16">
        <f>MAX(0,(va!AK85-va!AJ85))</f>
        <v>0</v>
      </c>
      <c r="AK89" s="16">
        <f>MAX(0,(va!AL85-va!AK85))</f>
        <v>0</v>
      </c>
      <c r="AL89" s="16">
        <f>MAX(0,(va!AM85-va!AL85))</f>
        <v>0</v>
      </c>
      <c r="AM89" s="16">
        <f>MAX(0,(va!AN85-va!AM85))</f>
        <v>0</v>
      </c>
      <c r="AN89" s="16">
        <f>MAX(0,(va!AO85-va!AN85))</f>
        <v>0</v>
      </c>
      <c r="AO89" s="16">
        <f>MAX(0,(va!AP85-va!AO85))</f>
        <v>0</v>
      </c>
      <c r="AP89" s="16">
        <f>MAX(0,(va!AQ85-va!AP85))</f>
        <v>0</v>
      </c>
      <c r="AQ89" s="16">
        <f>MAX(0,(va!AR85-va!AQ85))</f>
        <v>0</v>
      </c>
      <c r="AR89" s="16">
        <f>MAX(0,(va!AS85-va!AR85))</f>
        <v>0</v>
      </c>
      <c r="AS89" s="16">
        <f>MAX(0,(va!AT85-va!AS85))</f>
        <v>0</v>
      </c>
      <c r="AT89" s="16">
        <f>MAX(0,(va!AU85-va!AT85))</f>
        <v>0</v>
      </c>
      <c r="AU89" s="16">
        <f>MAX(0,(va!AV85-va!AU85))</f>
        <v>0</v>
      </c>
      <c r="AV89" s="16">
        <f>MAX(0,(va!AW85-va!AV85))</f>
        <v>0</v>
      </c>
      <c r="AW89" s="16">
        <f>MAX(0,(va!AX85-va!AW85))</f>
        <v>0</v>
      </c>
      <c r="AX89" s="16">
        <f>MAX(0,(va!AY85-va!AX85))</f>
        <v>0</v>
      </c>
      <c r="AY89" s="16">
        <f>MAX(0,(va!AZ85-va!AY85))</f>
        <v>0</v>
      </c>
      <c r="AZ89" s="16">
        <f>MAX(0,(va!BA85-va!AZ85))</f>
        <v>0</v>
      </c>
      <c r="BA89" s="16">
        <f>MAX(0,(va!BB85-va!BA85))</f>
        <v>0</v>
      </c>
      <c r="BB89" s="16">
        <f>MAX(0,(va!BC85-va!BB85))</f>
        <v>0</v>
      </c>
      <c r="BC89" s="16">
        <f>MAX(0,(va!BD85-va!BC85))</f>
        <v>0</v>
      </c>
      <c r="BD89" s="16">
        <f>MAX(0,(va!BE85-va!BD85))</f>
        <v>0</v>
      </c>
      <c r="BE89" s="16">
        <f>MAX(0,(va!BF85-va!BE85))</f>
        <v>0</v>
      </c>
      <c r="BF89" s="16">
        <f>MAX(0,(va!BG85-va!BF85))</f>
        <v>0</v>
      </c>
      <c r="BG89" s="16">
        <f>MAX(0,(va!BH85-va!BG85))</f>
        <v>0</v>
      </c>
      <c r="BH89" s="16">
        <f>MAX(0,(va!BI85-va!BH85))</f>
        <v>0</v>
      </c>
      <c r="BI89" s="16">
        <f>MAX(0,(va!BJ85-va!BI85))</f>
        <v>0</v>
      </c>
      <c r="BJ89" s="16">
        <f>MAX(0,(va!BK85-va!BJ85))</f>
        <v>0</v>
      </c>
      <c r="BK89" s="16">
        <f>MAX(0,(va!BL85-va!BK85))</f>
        <v>0</v>
      </c>
      <c r="BL89" s="16">
        <f>MAX(0,(va!BM85-va!BL85))</f>
        <v>0</v>
      </c>
      <c r="BM89" s="16">
        <f>MAX(0,(va!BN85-va!BM85))</f>
        <v>0</v>
      </c>
      <c r="BN89" s="16">
        <f>MAX(0,(va!BO85-va!BN85))</f>
        <v>0</v>
      </c>
      <c r="BO89" s="16">
        <f>MAX(0,(va!BP85-va!BO85))</f>
        <v>0</v>
      </c>
      <c r="BP89" s="16">
        <f>MAX(0,(va!BQ85-va!BP85))</f>
        <v>0</v>
      </c>
      <c r="BQ89" s="16">
        <f>MAX(0,(va!BR85-va!BQ85))</f>
        <v>0</v>
      </c>
      <c r="BR89" s="16">
        <f>MAX(0,(va!BS85-va!BR85))</f>
        <v>0</v>
      </c>
      <c r="BS89" s="16">
        <f>MAX(0,(va!BT85-va!BS85))</f>
        <v>0</v>
      </c>
    </row>
    <row r="90" spans="1:71" x14ac:dyDescent="0.35">
      <c r="A90" s="1" t="s">
        <v>92</v>
      </c>
      <c r="B90" s="1">
        <v>80</v>
      </c>
      <c r="C90" s="10">
        <v>51830</v>
      </c>
      <c r="D90" s="16">
        <v>0</v>
      </c>
      <c r="E90" s="16">
        <f>MAX(0,(va!F86-va!E86))</f>
        <v>0</v>
      </c>
      <c r="F90" s="16">
        <f>MAX(0,(va!G86-va!F86))</f>
        <v>0</v>
      </c>
      <c r="G90" s="16">
        <f>MAX(0,(va!H86-va!G86))</f>
        <v>1</v>
      </c>
      <c r="H90" s="16">
        <f>MAX(0,(va!I86-va!H86))</f>
        <v>1</v>
      </c>
      <c r="I90" s="16">
        <f>MAX(0,(va!J86-va!I86))</f>
        <v>0</v>
      </c>
      <c r="J90" s="16">
        <f>MAX(0,(va!K86-va!J86))</f>
        <v>1</v>
      </c>
      <c r="K90" s="16">
        <f>MAX(0,(va!L86-va!K86))</f>
        <v>1</v>
      </c>
      <c r="L90" s="16">
        <f>MAX(0,(va!M86-va!L86))</f>
        <v>0</v>
      </c>
      <c r="M90" s="16">
        <f>MAX(0,(va!N86-va!M86))</f>
        <v>0</v>
      </c>
      <c r="N90" s="16">
        <f>MAX(0,(va!O86-va!N86))</f>
        <v>1</v>
      </c>
      <c r="O90" s="16">
        <f>MAX(0,(va!P86-va!O86))</f>
        <v>2</v>
      </c>
      <c r="P90" s="16">
        <f>MAX(0,(va!Q86-va!P86))</f>
        <v>1</v>
      </c>
      <c r="Q90" s="16">
        <f>MAX(0,(va!R86-va!Q86))</f>
        <v>1</v>
      </c>
      <c r="R90" s="16">
        <f>MAX(0,(va!S86-va!R86))</f>
        <v>2</v>
      </c>
      <c r="S90" s="16">
        <f>MAX(0,(va!T86-va!S86))</f>
        <v>0</v>
      </c>
      <c r="T90" s="16">
        <f>MAX(0,(va!U86-va!T86))</f>
        <v>1</v>
      </c>
      <c r="U90" s="16">
        <f>MAX(0,(va!V86-va!U86))</f>
        <v>0</v>
      </c>
      <c r="V90" s="16">
        <f>MAX(0,(va!W86-va!V86))</f>
        <v>0</v>
      </c>
      <c r="W90" s="16">
        <f>MAX(0,(va!X86-va!W86))</f>
        <v>3</v>
      </c>
      <c r="X90" s="16">
        <f>MAX(0,(va!Y86-va!X86))</f>
        <v>0</v>
      </c>
      <c r="Y90" s="16">
        <f>MAX(0,(va!Z86-va!Y86))</f>
        <v>0</v>
      </c>
      <c r="Z90" s="16">
        <f>MAX(0,(va!AA86-va!Z86))</f>
        <v>0</v>
      </c>
      <c r="AA90" s="16">
        <f>MAX(0,(va!AB86-va!AA86))</f>
        <v>0</v>
      </c>
      <c r="AB90" s="16">
        <f>MAX(0,(va!AC86-va!AB86))</f>
        <v>0</v>
      </c>
      <c r="AC90" s="16">
        <f>MAX(0,(va!AD86-va!AC86))</f>
        <v>0</v>
      </c>
      <c r="AD90" s="16">
        <f>MAX(0,(va!AE86-va!AD86))</f>
        <v>0</v>
      </c>
      <c r="AE90" s="16">
        <f>MAX(0,(va!AF86-va!AE86))</f>
        <v>0</v>
      </c>
      <c r="AF90" s="16">
        <f>MAX(0,(va!AG86-va!AF86))</f>
        <v>0</v>
      </c>
      <c r="AG90" s="16">
        <f>MAX(0,(va!AH86-va!AG86))</f>
        <v>0</v>
      </c>
      <c r="AH90" s="16">
        <f>MAX(0,(va!AI86-va!AH86))</f>
        <v>0</v>
      </c>
      <c r="AI90" s="16">
        <f>MAX(0,(va!AJ86-va!AI86))</f>
        <v>0</v>
      </c>
      <c r="AJ90" s="16">
        <f>MAX(0,(va!AK86-va!AJ86))</f>
        <v>0</v>
      </c>
      <c r="AK90" s="16">
        <f>MAX(0,(va!AL86-va!AK86))</f>
        <v>0</v>
      </c>
      <c r="AL90" s="16">
        <f>MAX(0,(va!AM86-va!AL86))</f>
        <v>0</v>
      </c>
      <c r="AM90" s="16">
        <f>MAX(0,(va!AN86-va!AM86))</f>
        <v>0</v>
      </c>
      <c r="AN90" s="16">
        <f>MAX(0,(va!AO86-va!AN86))</f>
        <v>0</v>
      </c>
      <c r="AO90" s="16">
        <f>MAX(0,(va!AP86-va!AO86))</f>
        <v>0</v>
      </c>
      <c r="AP90" s="16">
        <f>MAX(0,(va!AQ86-va!AP86))</f>
        <v>0</v>
      </c>
      <c r="AQ90" s="16">
        <f>MAX(0,(va!AR86-va!AQ86))</f>
        <v>0</v>
      </c>
      <c r="AR90" s="16">
        <f>MAX(0,(va!AS86-va!AR86))</f>
        <v>0</v>
      </c>
      <c r="AS90" s="16">
        <f>MAX(0,(va!AT86-va!AS86))</f>
        <v>0</v>
      </c>
      <c r="AT90" s="16">
        <f>MAX(0,(va!AU86-va!AT86))</f>
        <v>0</v>
      </c>
      <c r="AU90" s="16">
        <f>MAX(0,(va!AV86-va!AU86))</f>
        <v>0</v>
      </c>
      <c r="AV90" s="16">
        <f>MAX(0,(va!AW86-va!AV86))</f>
        <v>0</v>
      </c>
      <c r="AW90" s="16">
        <f>MAX(0,(va!AX86-va!AW86))</f>
        <v>0</v>
      </c>
      <c r="AX90" s="16">
        <f>MAX(0,(va!AY86-va!AX86))</f>
        <v>0</v>
      </c>
      <c r="AY90" s="16">
        <f>MAX(0,(va!AZ86-va!AY86))</f>
        <v>0</v>
      </c>
      <c r="AZ90" s="16">
        <f>MAX(0,(va!BA86-va!AZ86))</f>
        <v>0</v>
      </c>
      <c r="BA90" s="16">
        <f>MAX(0,(va!BB86-va!BA86))</f>
        <v>0</v>
      </c>
      <c r="BB90" s="16">
        <f>MAX(0,(va!BC86-va!BB86))</f>
        <v>0</v>
      </c>
      <c r="BC90" s="16">
        <f>MAX(0,(va!BD86-va!BC86))</f>
        <v>0</v>
      </c>
      <c r="BD90" s="16">
        <f>MAX(0,(va!BE86-va!BD86))</f>
        <v>0</v>
      </c>
      <c r="BE90" s="16">
        <f>MAX(0,(va!BF86-va!BE86))</f>
        <v>0</v>
      </c>
      <c r="BF90" s="16">
        <f>MAX(0,(va!BG86-va!BF86))</f>
        <v>0</v>
      </c>
      <c r="BG90" s="16">
        <f>MAX(0,(va!BH86-va!BG86))</f>
        <v>0</v>
      </c>
      <c r="BH90" s="16">
        <f>MAX(0,(va!BI86-va!BH86))</f>
        <v>0</v>
      </c>
      <c r="BI90" s="16">
        <f>MAX(0,(va!BJ86-va!BI86))</f>
        <v>0</v>
      </c>
      <c r="BJ90" s="16">
        <f>MAX(0,(va!BK86-va!BJ86))</f>
        <v>0</v>
      </c>
      <c r="BK90" s="16">
        <f>MAX(0,(va!BL86-va!BK86))</f>
        <v>0</v>
      </c>
      <c r="BL90" s="16">
        <f>MAX(0,(va!BM86-va!BL86))</f>
        <v>0</v>
      </c>
      <c r="BM90" s="16">
        <f>MAX(0,(va!BN86-va!BM86))</f>
        <v>0</v>
      </c>
      <c r="BN90" s="16">
        <f>MAX(0,(va!BO86-va!BN86))</f>
        <v>0</v>
      </c>
      <c r="BO90" s="16">
        <f>MAX(0,(va!BP86-va!BO86))</f>
        <v>0</v>
      </c>
      <c r="BP90" s="16">
        <f>MAX(0,(va!BQ86-va!BP86))</f>
        <v>0</v>
      </c>
      <c r="BQ90" s="16">
        <f>MAX(0,(va!BR86-va!BQ86))</f>
        <v>0</v>
      </c>
      <c r="BR90" s="16">
        <f>MAX(0,(va!BS86-va!BR86))</f>
        <v>0</v>
      </c>
      <c r="BS90" s="16">
        <f>MAX(0,(va!BT86-va!BS86))</f>
        <v>0</v>
      </c>
    </row>
    <row r="91" spans="1:71" x14ac:dyDescent="0.35">
      <c r="A91" s="1" t="s">
        <v>95</v>
      </c>
      <c r="B91" s="1">
        <v>81</v>
      </c>
      <c r="C91" s="10">
        <v>51007</v>
      </c>
      <c r="D91" s="16">
        <v>0</v>
      </c>
      <c r="E91" s="16">
        <f>MAX(0,(va!F87-va!E87))</f>
        <v>1</v>
      </c>
      <c r="F91" s="16">
        <f>MAX(0,(va!G87-va!F87))</f>
        <v>0</v>
      </c>
      <c r="G91" s="16">
        <f>MAX(0,(va!H87-va!G87))</f>
        <v>0</v>
      </c>
      <c r="H91" s="16">
        <f>MAX(0,(va!I87-va!H87))</f>
        <v>0</v>
      </c>
      <c r="I91" s="16">
        <f>MAX(0,(va!J87-va!I87))</f>
        <v>0</v>
      </c>
      <c r="J91" s="16">
        <f>MAX(0,(va!K87-va!J87))</f>
        <v>1</v>
      </c>
      <c r="K91" s="16">
        <f>MAX(0,(va!L87-va!K87))</f>
        <v>0</v>
      </c>
      <c r="L91" s="16">
        <f>MAX(0,(va!M87-va!L87))</f>
        <v>2</v>
      </c>
      <c r="M91" s="16">
        <f>MAX(0,(va!N87-va!M87))</f>
        <v>1</v>
      </c>
      <c r="N91" s="16">
        <f>MAX(0,(va!O87-va!N87))</f>
        <v>1</v>
      </c>
      <c r="O91" s="16">
        <f>MAX(0,(va!P87-va!O87))</f>
        <v>0</v>
      </c>
      <c r="P91" s="16">
        <f>MAX(0,(va!Q87-va!P87))</f>
        <v>0</v>
      </c>
      <c r="Q91" s="16">
        <f>MAX(0,(va!R87-va!Q87))</f>
        <v>1</v>
      </c>
      <c r="R91" s="16">
        <f>MAX(0,(va!S87-va!R87))</f>
        <v>1</v>
      </c>
      <c r="S91" s="16">
        <f>MAX(0,(va!T87-va!S87))</f>
        <v>0</v>
      </c>
      <c r="T91" s="16">
        <f>MAX(0,(va!U87-va!T87))</f>
        <v>1</v>
      </c>
      <c r="U91" s="16">
        <f>MAX(0,(va!V87-va!U87))</f>
        <v>0</v>
      </c>
      <c r="V91" s="16">
        <f>MAX(0,(va!W87-va!V87))</f>
        <v>0</v>
      </c>
      <c r="W91" s="16">
        <f>MAX(0,(va!X87-va!W87))</f>
        <v>0</v>
      </c>
      <c r="X91" s="16">
        <f>MAX(0,(va!Y87-va!X87))</f>
        <v>0</v>
      </c>
      <c r="Y91" s="16">
        <f>MAX(0,(va!Z87-va!Y87))</f>
        <v>1</v>
      </c>
      <c r="Z91" s="16">
        <f>MAX(0,(va!AA87-va!Z87))</f>
        <v>3</v>
      </c>
      <c r="AA91" s="16">
        <f>MAX(0,(va!AB87-va!AA87))</f>
        <v>0</v>
      </c>
      <c r="AB91" s="16">
        <f>MAX(0,(va!AC87-va!AB87))</f>
        <v>0</v>
      </c>
      <c r="AC91" s="16">
        <f>MAX(0,(va!AD87-va!AC87))</f>
        <v>1</v>
      </c>
      <c r="AD91" s="16">
        <f>MAX(0,(va!AE87-va!AD87))</f>
        <v>0</v>
      </c>
      <c r="AE91" s="16">
        <f>MAX(0,(va!AF87-va!AE87))</f>
        <v>0</v>
      </c>
      <c r="AF91" s="16">
        <f>MAX(0,(va!AG87-va!AF87))</f>
        <v>0</v>
      </c>
      <c r="AG91" s="16">
        <f>MAX(0,(va!AH87-va!AG87))</f>
        <v>0</v>
      </c>
      <c r="AH91" s="16">
        <f>MAX(0,(va!AI87-va!AH87))</f>
        <v>0</v>
      </c>
      <c r="AI91" s="16">
        <f>MAX(0,(va!AJ87-va!AI87))</f>
        <v>0</v>
      </c>
      <c r="AJ91" s="16">
        <f>MAX(0,(va!AK87-va!AJ87))</f>
        <v>0</v>
      </c>
      <c r="AK91" s="16">
        <f>MAX(0,(va!AL87-va!AK87))</f>
        <v>0</v>
      </c>
      <c r="AL91" s="16">
        <f>MAX(0,(va!AM87-va!AL87))</f>
        <v>0</v>
      </c>
      <c r="AM91" s="16">
        <f>MAX(0,(va!AN87-va!AM87))</f>
        <v>0</v>
      </c>
      <c r="AN91" s="16">
        <f>MAX(0,(va!AO87-va!AN87))</f>
        <v>0</v>
      </c>
      <c r="AO91" s="16">
        <f>MAX(0,(va!AP87-va!AO87))</f>
        <v>0</v>
      </c>
      <c r="AP91" s="16">
        <f>MAX(0,(va!AQ87-va!AP87))</f>
        <v>0</v>
      </c>
      <c r="AQ91" s="16">
        <f>MAX(0,(va!AR87-va!AQ87))</f>
        <v>0</v>
      </c>
      <c r="AR91" s="16">
        <f>MAX(0,(va!AS87-va!AR87))</f>
        <v>0</v>
      </c>
      <c r="AS91" s="16">
        <f>MAX(0,(va!AT87-va!AS87))</f>
        <v>0</v>
      </c>
      <c r="AT91" s="16">
        <f>MAX(0,(va!AU87-va!AT87))</f>
        <v>0</v>
      </c>
      <c r="AU91" s="16">
        <f>MAX(0,(va!AV87-va!AU87))</f>
        <v>0</v>
      </c>
      <c r="AV91" s="16">
        <f>MAX(0,(va!AW87-va!AV87))</f>
        <v>0</v>
      </c>
      <c r="AW91" s="16">
        <f>MAX(0,(va!AX87-va!AW87))</f>
        <v>0</v>
      </c>
      <c r="AX91" s="16">
        <f>MAX(0,(va!AY87-va!AX87))</f>
        <v>0</v>
      </c>
      <c r="AY91" s="16">
        <f>MAX(0,(va!AZ87-va!AY87))</f>
        <v>0</v>
      </c>
      <c r="AZ91" s="16">
        <f>MAX(0,(va!BA87-va!AZ87))</f>
        <v>0</v>
      </c>
      <c r="BA91" s="16">
        <f>MAX(0,(va!BB87-va!BA87))</f>
        <v>0</v>
      </c>
      <c r="BB91" s="16">
        <f>MAX(0,(va!BC87-va!BB87))</f>
        <v>0</v>
      </c>
      <c r="BC91" s="16">
        <f>MAX(0,(va!BD87-va!BC87))</f>
        <v>0</v>
      </c>
      <c r="BD91" s="16">
        <f>MAX(0,(va!BE87-va!BD87))</f>
        <v>0</v>
      </c>
      <c r="BE91" s="16">
        <f>MAX(0,(va!BF87-va!BE87))</f>
        <v>0</v>
      </c>
      <c r="BF91" s="16">
        <f>MAX(0,(va!BG87-va!BF87))</f>
        <v>0</v>
      </c>
      <c r="BG91" s="16">
        <f>MAX(0,(va!BH87-va!BG87))</f>
        <v>0</v>
      </c>
      <c r="BH91" s="16">
        <f>MAX(0,(va!BI87-va!BH87))</f>
        <v>0</v>
      </c>
      <c r="BI91" s="16">
        <f>MAX(0,(va!BJ87-va!BI87))</f>
        <v>0</v>
      </c>
      <c r="BJ91" s="16">
        <f>MAX(0,(va!BK87-va!BJ87))</f>
        <v>0</v>
      </c>
      <c r="BK91" s="16">
        <f>MAX(0,(va!BL87-va!BK87))</f>
        <v>0</v>
      </c>
      <c r="BL91" s="16">
        <f>MAX(0,(va!BM87-va!BL87))</f>
        <v>0</v>
      </c>
      <c r="BM91" s="16">
        <f>MAX(0,(va!BN87-va!BM87))</f>
        <v>0</v>
      </c>
      <c r="BN91" s="16">
        <f>MAX(0,(va!BO87-va!BN87))</f>
        <v>0</v>
      </c>
      <c r="BO91" s="16">
        <f>MAX(0,(va!BP87-va!BO87))</f>
        <v>0</v>
      </c>
      <c r="BP91" s="16">
        <f>MAX(0,(va!BQ87-va!BP87))</f>
        <v>0</v>
      </c>
      <c r="BQ91" s="16">
        <f>MAX(0,(va!BR87-va!BQ87))</f>
        <v>0</v>
      </c>
      <c r="BR91" s="16">
        <f>MAX(0,(va!BS87-va!BR87))</f>
        <v>0</v>
      </c>
      <c r="BS91" s="16">
        <f>MAX(0,(va!BT87-va!BS87))</f>
        <v>0</v>
      </c>
    </row>
    <row r="92" spans="1:71" x14ac:dyDescent="0.35">
      <c r="A92" s="1" t="s">
        <v>18</v>
      </c>
      <c r="B92" s="1">
        <v>82</v>
      </c>
      <c r="C92" s="10">
        <v>51029</v>
      </c>
      <c r="D92" s="16">
        <v>0</v>
      </c>
      <c r="E92" s="16">
        <f>MAX(0,(va!F88-va!E88))</f>
        <v>0</v>
      </c>
      <c r="F92" s="16">
        <f>MAX(0,(va!G88-va!F88))</f>
        <v>0</v>
      </c>
      <c r="G92" s="16">
        <f>MAX(0,(va!H88-va!G88))</f>
        <v>0</v>
      </c>
      <c r="H92" s="16">
        <f>MAX(0,(va!I88-va!H88))</f>
        <v>0</v>
      </c>
      <c r="I92" s="16">
        <f>MAX(0,(va!J88-va!I88))</f>
        <v>0</v>
      </c>
      <c r="J92" s="16">
        <f>MAX(0,(va!K88-va!J88))</f>
        <v>2</v>
      </c>
      <c r="K92" s="16">
        <f>MAX(0,(va!L88-va!K88))</f>
        <v>0</v>
      </c>
      <c r="L92" s="16">
        <f>MAX(0,(va!M88-va!L88))</f>
        <v>0</v>
      </c>
      <c r="M92" s="16">
        <f>MAX(0,(va!N88-va!M88))</f>
        <v>1</v>
      </c>
      <c r="N92" s="16">
        <f>MAX(0,(va!O88-va!N88))</f>
        <v>1</v>
      </c>
      <c r="O92" s="16">
        <f>MAX(0,(va!P88-va!O88))</f>
        <v>0</v>
      </c>
      <c r="P92" s="16">
        <f>MAX(0,(va!Q88-va!P88))</f>
        <v>0</v>
      </c>
      <c r="Q92" s="16">
        <f>MAX(0,(va!R88-va!Q88))</f>
        <v>2</v>
      </c>
      <c r="R92" s="16">
        <f>MAX(0,(va!S88-va!R88))</f>
        <v>3</v>
      </c>
      <c r="S92" s="16">
        <f>MAX(0,(va!T88-va!S88))</f>
        <v>0</v>
      </c>
      <c r="T92" s="16">
        <f>MAX(0,(va!U88-va!T88))</f>
        <v>1</v>
      </c>
      <c r="U92" s="16">
        <f>MAX(0,(va!V88-va!U88))</f>
        <v>4</v>
      </c>
      <c r="V92" s="16">
        <f>MAX(0,(va!W88-va!V88))</f>
        <v>0</v>
      </c>
      <c r="W92" s="16">
        <f>MAX(0,(va!X88-va!W88))</f>
        <v>2</v>
      </c>
      <c r="X92" s="16">
        <f>MAX(0,(va!Y88-va!X88))</f>
        <v>2</v>
      </c>
      <c r="Y92" s="16">
        <f>MAX(0,(va!Z88-va!Y88))</f>
        <v>4</v>
      </c>
      <c r="Z92" s="16">
        <f>MAX(0,(va!AA88-va!Z88))</f>
        <v>1</v>
      </c>
      <c r="AA92" s="16">
        <f>MAX(0,(va!AB88-va!AA88))</f>
        <v>1</v>
      </c>
      <c r="AB92" s="16">
        <f>MAX(0,(va!AC88-va!AB88))</f>
        <v>1</v>
      </c>
      <c r="AC92" s="16">
        <f>MAX(0,(va!AD88-va!AC88))</f>
        <v>1</v>
      </c>
      <c r="AD92" s="16">
        <f>MAX(0,(va!AE88-va!AD88))</f>
        <v>0</v>
      </c>
      <c r="AE92" s="16">
        <f>MAX(0,(va!AF88-va!AE88))</f>
        <v>0</v>
      </c>
      <c r="AF92" s="16">
        <f>MAX(0,(va!AG88-va!AF88))</f>
        <v>0</v>
      </c>
      <c r="AG92" s="16">
        <f>MAX(0,(va!AH88-va!AG88))</f>
        <v>0</v>
      </c>
      <c r="AH92" s="16">
        <f>MAX(0,(va!AI88-va!AH88))</f>
        <v>0</v>
      </c>
      <c r="AI92" s="16">
        <f>MAX(0,(va!AJ88-va!AI88))</f>
        <v>0</v>
      </c>
      <c r="AJ92" s="16">
        <f>MAX(0,(va!AK88-va!AJ88))</f>
        <v>0</v>
      </c>
      <c r="AK92" s="16">
        <f>MAX(0,(va!AL88-va!AK88))</f>
        <v>0</v>
      </c>
      <c r="AL92" s="16">
        <f>MAX(0,(va!AM88-va!AL88))</f>
        <v>0</v>
      </c>
      <c r="AM92" s="16">
        <f>MAX(0,(va!AN88-va!AM88))</f>
        <v>0</v>
      </c>
      <c r="AN92" s="16">
        <f>MAX(0,(va!AO88-va!AN88))</f>
        <v>0</v>
      </c>
      <c r="AO92" s="16">
        <f>MAX(0,(va!AP88-va!AO88))</f>
        <v>0</v>
      </c>
      <c r="AP92" s="16">
        <f>MAX(0,(va!AQ88-va!AP88))</f>
        <v>0</v>
      </c>
      <c r="AQ92" s="16">
        <f>MAX(0,(va!AR88-va!AQ88))</f>
        <v>0</v>
      </c>
      <c r="AR92" s="16">
        <f>MAX(0,(va!AS88-va!AR88))</f>
        <v>0</v>
      </c>
      <c r="AS92" s="16">
        <f>MAX(0,(va!AT88-va!AS88))</f>
        <v>0</v>
      </c>
      <c r="AT92" s="16">
        <f>MAX(0,(va!AU88-va!AT88))</f>
        <v>0</v>
      </c>
      <c r="AU92" s="16">
        <f>MAX(0,(va!AV88-va!AU88))</f>
        <v>0</v>
      </c>
      <c r="AV92" s="16">
        <f>MAX(0,(va!AW88-va!AV88))</f>
        <v>0</v>
      </c>
      <c r="AW92" s="16">
        <f>MAX(0,(va!AX88-va!AW88))</f>
        <v>0</v>
      </c>
      <c r="AX92" s="16">
        <f>MAX(0,(va!AY88-va!AX88))</f>
        <v>0</v>
      </c>
      <c r="AY92" s="16">
        <f>MAX(0,(va!AZ88-va!AY88))</f>
        <v>0</v>
      </c>
      <c r="AZ92" s="16">
        <f>MAX(0,(va!BA88-va!AZ88))</f>
        <v>0</v>
      </c>
      <c r="BA92" s="16">
        <f>MAX(0,(va!BB88-va!BA88))</f>
        <v>0</v>
      </c>
      <c r="BB92" s="16">
        <f>MAX(0,(va!BC88-va!BB88))</f>
        <v>0</v>
      </c>
      <c r="BC92" s="16">
        <f>MAX(0,(va!BD88-va!BC88))</f>
        <v>0</v>
      </c>
      <c r="BD92" s="16">
        <f>MAX(0,(va!BE88-va!BD88))</f>
        <v>0</v>
      </c>
      <c r="BE92" s="16">
        <f>MAX(0,(va!BF88-va!BE88))</f>
        <v>0</v>
      </c>
      <c r="BF92" s="16">
        <f>MAX(0,(va!BG88-va!BF88))</f>
        <v>0</v>
      </c>
      <c r="BG92" s="16">
        <f>MAX(0,(va!BH88-va!BG88))</f>
        <v>0</v>
      </c>
      <c r="BH92" s="16">
        <f>MAX(0,(va!BI88-va!BH88))</f>
        <v>0</v>
      </c>
      <c r="BI92" s="16">
        <f>MAX(0,(va!BJ88-va!BI88))</f>
        <v>0</v>
      </c>
      <c r="BJ92" s="16">
        <f>MAX(0,(va!BK88-va!BJ88))</f>
        <v>0</v>
      </c>
      <c r="BK92" s="16">
        <f>MAX(0,(va!BL88-va!BK88))</f>
        <v>0</v>
      </c>
      <c r="BL92" s="16">
        <f>MAX(0,(va!BM88-va!BL88))</f>
        <v>0</v>
      </c>
      <c r="BM92" s="16">
        <f>MAX(0,(va!BN88-va!BM88))</f>
        <v>0</v>
      </c>
      <c r="BN92" s="16">
        <f>MAX(0,(va!BO88-va!BN88))</f>
        <v>0</v>
      </c>
      <c r="BO92" s="16">
        <f>MAX(0,(va!BP88-va!BO88))</f>
        <v>0</v>
      </c>
      <c r="BP92" s="16">
        <f>MAX(0,(va!BQ88-va!BP88))</f>
        <v>0</v>
      </c>
      <c r="BQ92" s="16">
        <f>MAX(0,(va!BR88-va!BQ88))</f>
        <v>0</v>
      </c>
      <c r="BR92" s="16">
        <f>MAX(0,(va!BS88-va!BR88))</f>
        <v>0</v>
      </c>
      <c r="BS92" s="16">
        <f>MAX(0,(va!BT88-va!BS88))</f>
        <v>0</v>
      </c>
    </row>
    <row r="93" spans="1:71" x14ac:dyDescent="0.35">
      <c r="A93" s="1" t="s">
        <v>26</v>
      </c>
      <c r="B93" s="1">
        <v>83</v>
      </c>
      <c r="C93" s="10">
        <v>51037</v>
      </c>
      <c r="D93" s="16">
        <v>0</v>
      </c>
      <c r="E93" s="16">
        <f>MAX(0,(va!F89-va!E89))</f>
        <v>0</v>
      </c>
      <c r="F93" s="16">
        <f>MAX(0,(va!G89-va!F89))</f>
        <v>0</v>
      </c>
      <c r="G93" s="16">
        <f>MAX(0,(va!H89-va!G89))</f>
        <v>0</v>
      </c>
      <c r="H93" s="16">
        <f>MAX(0,(va!I89-va!H89))</f>
        <v>0</v>
      </c>
      <c r="I93" s="16">
        <f>MAX(0,(va!J89-va!I89))</f>
        <v>0</v>
      </c>
      <c r="J93" s="16">
        <f>MAX(0,(va!K89-va!J89))</f>
        <v>0</v>
      </c>
      <c r="K93" s="16">
        <f>MAX(0,(va!L89-va!K89))</f>
        <v>0</v>
      </c>
      <c r="L93" s="16">
        <f>MAX(0,(va!M89-va!L89))</f>
        <v>0</v>
      </c>
      <c r="M93" s="16">
        <f>MAX(0,(va!N89-va!M89))</f>
        <v>0</v>
      </c>
      <c r="N93" s="16">
        <f>MAX(0,(va!O89-va!N89))</f>
        <v>1</v>
      </c>
      <c r="O93" s="16">
        <f>MAX(0,(va!P89-va!O89))</f>
        <v>0</v>
      </c>
      <c r="P93" s="16">
        <f>MAX(0,(va!Q89-va!P89))</f>
        <v>0</v>
      </c>
      <c r="Q93" s="16">
        <f>MAX(0,(va!R89-va!Q89))</f>
        <v>0</v>
      </c>
      <c r="R93" s="16">
        <f>MAX(0,(va!S89-va!R89))</f>
        <v>0</v>
      </c>
      <c r="S93" s="16">
        <f>MAX(0,(va!T89-va!S89))</f>
        <v>0</v>
      </c>
      <c r="T93" s="16">
        <f>MAX(0,(va!U89-va!T89))</f>
        <v>1</v>
      </c>
      <c r="U93" s="16">
        <f>MAX(0,(va!V89-va!U89))</f>
        <v>0</v>
      </c>
      <c r="V93" s="16">
        <f>MAX(0,(va!W89-va!V89))</f>
        <v>2</v>
      </c>
      <c r="W93" s="16">
        <f>MAX(0,(va!X89-va!W89))</f>
        <v>0</v>
      </c>
      <c r="X93" s="16">
        <f>MAX(0,(va!Y89-va!X89))</f>
        <v>0</v>
      </c>
      <c r="Y93" s="16">
        <f>MAX(0,(va!Z89-va!Y89))</f>
        <v>1</v>
      </c>
      <c r="Z93" s="16">
        <f>MAX(0,(va!AA89-va!Z89))</f>
        <v>3</v>
      </c>
      <c r="AA93" s="16">
        <f>MAX(0,(va!AB89-va!AA89))</f>
        <v>0</v>
      </c>
      <c r="AB93" s="16">
        <f>MAX(0,(va!AC89-va!AB89))</f>
        <v>0</v>
      </c>
      <c r="AC93" s="16">
        <f>MAX(0,(va!AD89-va!AC89))</f>
        <v>0</v>
      </c>
      <c r="AD93" s="16">
        <f>MAX(0,(va!AE89-va!AD89))</f>
        <v>0</v>
      </c>
      <c r="AE93" s="16">
        <f>MAX(0,(va!AF89-va!AE89))</f>
        <v>0</v>
      </c>
      <c r="AF93" s="16">
        <f>MAX(0,(va!AG89-va!AF89))</f>
        <v>0</v>
      </c>
      <c r="AG93" s="16">
        <f>MAX(0,(va!AH89-va!AG89))</f>
        <v>0</v>
      </c>
      <c r="AH93" s="16">
        <f>MAX(0,(va!AI89-va!AH89))</f>
        <v>0</v>
      </c>
      <c r="AI93" s="16">
        <f>MAX(0,(va!AJ89-va!AI89))</f>
        <v>0</v>
      </c>
      <c r="AJ93" s="16">
        <f>MAX(0,(va!AK89-va!AJ89))</f>
        <v>0</v>
      </c>
      <c r="AK93" s="16">
        <f>MAX(0,(va!AL89-va!AK89))</f>
        <v>0</v>
      </c>
      <c r="AL93" s="16">
        <f>MAX(0,(va!AM89-va!AL89))</f>
        <v>0</v>
      </c>
      <c r="AM93" s="16">
        <f>MAX(0,(va!AN89-va!AM89))</f>
        <v>0</v>
      </c>
      <c r="AN93" s="16">
        <f>MAX(0,(va!AO89-va!AN89))</f>
        <v>0</v>
      </c>
      <c r="AO93" s="16">
        <f>MAX(0,(va!AP89-va!AO89))</f>
        <v>0</v>
      </c>
      <c r="AP93" s="16">
        <f>MAX(0,(va!AQ89-va!AP89))</f>
        <v>0</v>
      </c>
      <c r="AQ93" s="16">
        <f>MAX(0,(va!AR89-va!AQ89))</f>
        <v>0</v>
      </c>
      <c r="AR93" s="16">
        <f>MAX(0,(va!AS89-va!AR89))</f>
        <v>0</v>
      </c>
      <c r="AS93" s="16">
        <f>MAX(0,(va!AT89-va!AS89))</f>
        <v>0</v>
      </c>
      <c r="AT93" s="16">
        <f>MAX(0,(va!AU89-va!AT89))</f>
        <v>0</v>
      </c>
      <c r="AU93" s="16">
        <f>MAX(0,(va!AV89-va!AU89))</f>
        <v>0</v>
      </c>
      <c r="AV93" s="16">
        <f>MAX(0,(va!AW89-va!AV89))</f>
        <v>0</v>
      </c>
      <c r="AW93" s="16">
        <f>MAX(0,(va!AX89-va!AW89))</f>
        <v>0</v>
      </c>
      <c r="AX93" s="16">
        <f>MAX(0,(va!AY89-va!AX89))</f>
        <v>0</v>
      </c>
      <c r="AY93" s="16">
        <f>MAX(0,(va!AZ89-va!AY89))</f>
        <v>0</v>
      </c>
      <c r="AZ93" s="16">
        <f>MAX(0,(va!BA89-va!AZ89))</f>
        <v>0</v>
      </c>
      <c r="BA93" s="16">
        <f>MAX(0,(va!BB89-va!BA89))</f>
        <v>0</v>
      </c>
      <c r="BB93" s="16">
        <f>MAX(0,(va!BC89-va!BB89))</f>
        <v>0</v>
      </c>
      <c r="BC93" s="16">
        <f>MAX(0,(va!BD89-va!BC89))</f>
        <v>0</v>
      </c>
      <c r="BD93" s="16">
        <f>MAX(0,(va!BE89-va!BD89))</f>
        <v>0</v>
      </c>
      <c r="BE93" s="16">
        <f>MAX(0,(va!BF89-va!BE89))</f>
        <v>0</v>
      </c>
      <c r="BF93" s="16">
        <f>MAX(0,(va!BG89-va!BF89))</f>
        <v>0</v>
      </c>
      <c r="BG93" s="16">
        <f>MAX(0,(va!BH89-va!BG89))</f>
        <v>0</v>
      </c>
      <c r="BH93" s="16">
        <f>MAX(0,(va!BI89-va!BH89))</f>
        <v>0</v>
      </c>
      <c r="BI93" s="16">
        <f>MAX(0,(va!BJ89-va!BI89))</f>
        <v>0</v>
      </c>
      <c r="BJ93" s="16">
        <f>MAX(0,(va!BK89-va!BJ89))</f>
        <v>0</v>
      </c>
      <c r="BK93" s="16">
        <f>MAX(0,(va!BL89-va!BK89))</f>
        <v>0</v>
      </c>
      <c r="BL93" s="16">
        <f>MAX(0,(va!BM89-va!BL89))</f>
        <v>0</v>
      </c>
      <c r="BM93" s="16">
        <f>MAX(0,(va!BN89-va!BM89))</f>
        <v>0</v>
      </c>
      <c r="BN93" s="16">
        <f>MAX(0,(va!BO89-va!BN89))</f>
        <v>0</v>
      </c>
      <c r="BO93" s="16">
        <f>MAX(0,(va!BP89-va!BO89))</f>
        <v>0</v>
      </c>
      <c r="BP93" s="16">
        <f>MAX(0,(va!BQ89-va!BP89))</f>
        <v>0</v>
      </c>
      <c r="BQ93" s="16">
        <f>MAX(0,(va!BR89-va!BQ89))</f>
        <v>0</v>
      </c>
      <c r="BR93" s="16">
        <f>MAX(0,(va!BS89-va!BR89))</f>
        <v>0</v>
      </c>
      <c r="BS93" s="16">
        <f>MAX(0,(va!BT89-va!BS89))</f>
        <v>0</v>
      </c>
    </row>
    <row r="94" spans="1:71" x14ac:dyDescent="0.35">
      <c r="A94" s="1" t="s">
        <v>31</v>
      </c>
      <c r="B94" s="1">
        <v>84</v>
      </c>
      <c r="C94" s="10">
        <v>51049</v>
      </c>
      <c r="D94" s="16">
        <v>0</v>
      </c>
      <c r="E94" s="16">
        <f>MAX(0,(va!F90-va!E90))</f>
        <v>0</v>
      </c>
      <c r="F94" s="16">
        <f>MAX(0,(va!G90-va!F90))</f>
        <v>0</v>
      </c>
      <c r="G94" s="16">
        <f>MAX(0,(va!H90-va!G90))</f>
        <v>0</v>
      </c>
      <c r="H94" s="16">
        <f>MAX(0,(va!I90-va!H90))</f>
        <v>0</v>
      </c>
      <c r="I94" s="16">
        <f>MAX(0,(va!J90-va!I90))</f>
        <v>0</v>
      </c>
      <c r="J94" s="16">
        <f>MAX(0,(va!K90-va!J90))</f>
        <v>0</v>
      </c>
      <c r="K94" s="16">
        <f>MAX(0,(va!L90-va!K90))</f>
        <v>0</v>
      </c>
      <c r="L94" s="16">
        <f>MAX(0,(va!M90-va!L90))</f>
        <v>1</v>
      </c>
      <c r="M94" s="16">
        <f>MAX(0,(va!N90-va!M90))</f>
        <v>0</v>
      </c>
      <c r="N94" s="16">
        <f>MAX(0,(va!O90-va!N90))</f>
        <v>1</v>
      </c>
      <c r="O94" s="16">
        <f>MAX(0,(va!P90-va!O90))</f>
        <v>0</v>
      </c>
      <c r="P94" s="16">
        <f>MAX(0,(va!Q90-va!P90))</f>
        <v>0</v>
      </c>
      <c r="Q94" s="16">
        <f>MAX(0,(va!R90-va!Q90))</f>
        <v>4</v>
      </c>
      <c r="R94" s="16">
        <f>MAX(0,(va!S90-va!R90))</f>
        <v>0</v>
      </c>
      <c r="S94" s="16">
        <f>MAX(0,(va!T90-va!S90))</f>
        <v>0</v>
      </c>
      <c r="T94" s="16">
        <f>MAX(0,(va!U90-va!T90))</f>
        <v>2</v>
      </c>
      <c r="U94" s="16">
        <f>MAX(0,(va!V90-va!U90))</f>
        <v>0</v>
      </c>
      <c r="V94" s="16">
        <f>MAX(0,(va!W90-va!V90))</f>
        <v>0</v>
      </c>
      <c r="W94" s="16">
        <f>MAX(0,(va!X90-va!W90))</f>
        <v>0</v>
      </c>
      <c r="X94" s="16">
        <f>MAX(0,(va!Y90-va!X90))</f>
        <v>0</v>
      </c>
      <c r="Y94" s="16">
        <f>MAX(0,(va!Z90-va!Y90))</f>
        <v>0</v>
      </c>
      <c r="Z94" s="16">
        <f>MAX(0,(va!AA90-va!Z90))</f>
        <v>0</v>
      </c>
      <c r="AA94" s="16">
        <f>MAX(0,(va!AB90-va!AA90))</f>
        <v>1</v>
      </c>
      <c r="AB94" s="16">
        <f>MAX(0,(va!AC90-va!AB90))</f>
        <v>2</v>
      </c>
      <c r="AC94" s="16">
        <f>MAX(0,(va!AD90-va!AC90))</f>
        <v>0</v>
      </c>
      <c r="AD94" s="16">
        <f>MAX(0,(va!AE90-va!AD90))</f>
        <v>0</v>
      </c>
      <c r="AE94" s="16">
        <f>MAX(0,(va!AF90-va!AE90))</f>
        <v>0</v>
      </c>
      <c r="AF94" s="16">
        <f>MAX(0,(va!AG90-va!AF90))</f>
        <v>0</v>
      </c>
      <c r="AG94" s="16">
        <f>MAX(0,(va!AH90-va!AG90))</f>
        <v>0</v>
      </c>
      <c r="AH94" s="16">
        <f>MAX(0,(va!AI90-va!AH90))</f>
        <v>0</v>
      </c>
      <c r="AI94" s="16">
        <f>MAX(0,(va!AJ90-va!AI90))</f>
        <v>0</v>
      </c>
      <c r="AJ94" s="16">
        <f>MAX(0,(va!AK90-va!AJ90))</f>
        <v>0</v>
      </c>
      <c r="AK94" s="16">
        <f>MAX(0,(va!AL90-va!AK90))</f>
        <v>0</v>
      </c>
      <c r="AL94" s="16">
        <f>MAX(0,(va!AM90-va!AL90))</f>
        <v>0</v>
      </c>
      <c r="AM94" s="16">
        <f>MAX(0,(va!AN90-va!AM90))</f>
        <v>0</v>
      </c>
      <c r="AN94" s="16">
        <f>MAX(0,(va!AO90-va!AN90))</f>
        <v>0</v>
      </c>
      <c r="AO94" s="16">
        <f>MAX(0,(va!AP90-va!AO90))</f>
        <v>0</v>
      </c>
      <c r="AP94" s="16">
        <f>MAX(0,(va!AQ90-va!AP90))</f>
        <v>0</v>
      </c>
      <c r="AQ94" s="16">
        <f>MAX(0,(va!AR90-va!AQ90))</f>
        <v>0</v>
      </c>
      <c r="AR94" s="16">
        <f>MAX(0,(va!AS90-va!AR90))</f>
        <v>0</v>
      </c>
      <c r="AS94" s="16">
        <f>MAX(0,(va!AT90-va!AS90))</f>
        <v>0</v>
      </c>
      <c r="AT94" s="16">
        <f>MAX(0,(va!AU90-va!AT90))</f>
        <v>0</v>
      </c>
      <c r="AU94" s="16">
        <f>MAX(0,(va!AV90-va!AU90))</f>
        <v>0</v>
      </c>
      <c r="AV94" s="16">
        <f>MAX(0,(va!AW90-va!AV90))</f>
        <v>0</v>
      </c>
      <c r="AW94" s="16">
        <f>MAX(0,(va!AX90-va!AW90))</f>
        <v>0</v>
      </c>
      <c r="AX94" s="16">
        <f>MAX(0,(va!AY90-va!AX90))</f>
        <v>0</v>
      </c>
      <c r="AY94" s="16">
        <f>MAX(0,(va!AZ90-va!AY90))</f>
        <v>0</v>
      </c>
      <c r="AZ94" s="16">
        <f>MAX(0,(va!BA90-va!AZ90))</f>
        <v>0</v>
      </c>
      <c r="BA94" s="16">
        <f>MAX(0,(va!BB90-va!BA90))</f>
        <v>0</v>
      </c>
      <c r="BB94" s="16">
        <f>MAX(0,(va!BC90-va!BB90))</f>
        <v>0</v>
      </c>
      <c r="BC94" s="16">
        <f>MAX(0,(va!BD90-va!BC90))</f>
        <v>0</v>
      </c>
      <c r="BD94" s="16">
        <f>MAX(0,(va!BE90-va!BD90))</f>
        <v>0</v>
      </c>
      <c r="BE94" s="16">
        <f>MAX(0,(va!BF90-va!BE90))</f>
        <v>0</v>
      </c>
      <c r="BF94" s="16">
        <f>MAX(0,(va!BG90-va!BF90))</f>
        <v>0</v>
      </c>
      <c r="BG94" s="16">
        <f>MAX(0,(va!BH90-va!BG90))</f>
        <v>0</v>
      </c>
      <c r="BH94" s="16">
        <f>MAX(0,(va!BI90-va!BH90))</f>
        <v>0</v>
      </c>
      <c r="BI94" s="16">
        <f>MAX(0,(va!BJ90-va!BI90))</f>
        <v>0</v>
      </c>
      <c r="BJ94" s="16">
        <f>MAX(0,(va!BK90-va!BJ90))</f>
        <v>0</v>
      </c>
      <c r="BK94" s="16">
        <f>MAX(0,(va!BL90-va!BK90))</f>
        <v>0</v>
      </c>
      <c r="BL94" s="16">
        <f>MAX(0,(va!BM90-va!BL90))</f>
        <v>0</v>
      </c>
      <c r="BM94" s="16">
        <f>MAX(0,(va!BN90-va!BM90))</f>
        <v>0</v>
      </c>
      <c r="BN94" s="16">
        <f>MAX(0,(va!BO90-va!BN90))</f>
        <v>0</v>
      </c>
      <c r="BO94" s="16">
        <f>MAX(0,(va!BP90-va!BO90))</f>
        <v>0</v>
      </c>
      <c r="BP94" s="16">
        <f>MAX(0,(va!BQ90-va!BP90))</f>
        <v>0</v>
      </c>
      <c r="BQ94" s="16">
        <f>MAX(0,(va!BR90-va!BQ90))</f>
        <v>0</v>
      </c>
      <c r="BR94" s="16">
        <f>MAX(0,(va!BS90-va!BR90))</f>
        <v>0</v>
      </c>
      <c r="BS94" s="16">
        <f>MAX(0,(va!BT90-va!BS90))</f>
        <v>0</v>
      </c>
    </row>
    <row r="95" spans="1:71" x14ac:dyDescent="0.35">
      <c r="A95" s="1" t="s">
        <v>49</v>
      </c>
      <c r="B95" s="1">
        <v>85</v>
      </c>
      <c r="C95" s="10">
        <v>51111</v>
      </c>
      <c r="D95" s="16">
        <v>0</v>
      </c>
      <c r="E95" s="16">
        <f>MAX(0,(va!F91-va!E91))</f>
        <v>0</v>
      </c>
      <c r="F95" s="16">
        <f>MAX(0,(va!G91-va!F91))</f>
        <v>0</v>
      </c>
      <c r="G95" s="16">
        <f>MAX(0,(va!H91-va!G91))</f>
        <v>0</v>
      </c>
      <c r="H95" s="16">
        <f>MAX(0,(va!I91-va!H91))</f>
        <v>0</v>
      </c>
      <c r="I95" s="16">
        <f>MAX(0,(va!J91-va!I91))</f>
        <v>0</v>
      </c>
      <c r="J95" s="16">
        <f>MAX(0,(va!K91-va!J91))</f>
        <v>0</v>
      </c>
      <c r="K95" s="16">
        <f>MAX(0,(va!L91-va!K91))</f>
        <v>0</v>
      </c>
      <c r="L95" s="16">
        <f>MAX(0,(va!M91-va!L91))</f>
        <v>0</v>
      </c>
      <c r="M95" s="16">
        <f>MAX(0,(va!N91-va!M91))</f>
        <v>0</v>
      </c>
      <c r="N95" s="16">
        <f>MAX(0,(va!O91-va!N91))</f>
        <v>0</v>
      </c>
      <c r="O95" s="16">
        <f>MAX(0,(va!P91-va!O91))</f>
        <v>0</v>
      </c>
      <c r="P95" s="16">
        <f>MAX(0,(va!Q91-va!P91))</f>
        <v>0</v>
      </c>
      <c r="Q95" s="16">
        <f>MAX(0,(va!R91-va!Q91))</f>
        <v>2</v>
      </c>
      <c r="R95" s="16">
        <f>MAX(0,(va!S91-va!R91))</f>
        <v>0</v>
      </c>
      <c r="S95" s="16">
        <f>MAX(0,(va!T91-va!S91))</f>
        <v>0</v>
      </c>
      <c r="T95" s="16">
        <f>MAX(0,(va!U91-va!T91))</f>
        <v>0</v>
      </c>
      <c r="U95" s="16">
        <f>MAX(0,(va!V91-va!U91))</f>
        <v>1</v>
      </c>
      <c r="V95" s="16">
        <f>MAX(0,(va!W91-va!V91))</f>
        <v>0</v>
      </c>
      <c r="W95" s="16">
        <f>MAX(0,(va!X91-va!W91))</f>
        <v>1</v>
      </c>
      <c r="X95" s="16">
        <f>MAX(0,(va!Y91-va!X91))</f>
        <v>0</v>
      </c>
      <c r="Y95" s="16">
        <f>MAX(0,(va!Z91-va!Y91))</f>
        <v>0</v>
      </c>
      <c r="Z95" s="16">
        <f>MAX(0,(va!AA91-va!Z91))</f>
        <v>0</v>
      </c>
      <c r="AA95" s="16">
        <f>MAX(0,(va!AB91-va!AA91))</f>
        <v>0</v>
      </c>
      <c r="AB95" s="16">
        <f>MAX(0,(va!AC91-va!AB91))</f>
        <v>0</v>
      </c>
      <c r="AC95" s="16">
        <f>MAX(0,(va!AD91-va!AC91))</f>
        <v>0</v>
      </c>
      <c r="AD95" s="16">
        <f>MAX(0,(va!AE91-va!AD91))</f>
        <v>0</v>
      </c>
      <c r="AE95" s="16">
        <f>MAX(0,(va!AF91-va!AE91))</f>
        <v>0</v>
      </c>
      <c r="AF95" s="16">
        <f>MAX(0,(va!AG91-va!AF91))</f>
        <v>0</v>
      </c>
      <c r="AG95" s="16">
        <f>MAX(0,(va!AH91-va!AG91))</f>
        <v>0</v>
      </c>
      <c r="AH95" s="16">
        <f>MAX(0,(va!AI91-va!AH91))</f>
        <v>0</v>
      </c>
      <c r="AI95" s="16">
        <f>MAX(0,(va!AJ91-va!AI91))</f>
        <v>0</v>
      </c>
      <c r="AJ95" s="16">
        <f>MAX(0,(va!AK91-va!AJ91))</f>
        <v>0</v>
      </c>
      <c r="AK95" s="16">
        <f>MAX(0,(va!AL91-va!AK91))</f>
        <v>0</v>
      </c>
      <c r="AL95" s="16">
        <f>MAX(0,(va!AM91-va!AL91))</f>
        <v>0</v>
      </c>
      <c r="AM95" s="16">
        <f>MAX(0,(va!AN91-va!AM91))</f>
        <v>0</v>
      </c>
      <c r="AN95" s="16">
        <f>MAX(0,(va!AO91-va!AN91))</f>
        <v>0</v>
      </c>
      <c r="AO95" s="16">
        <f>MAX(0,(va!AP91-va!AO91))</f>
        <v>0</v>
      </c>
      <c r="AP95" s="16">
        <f>MAX(0,(va!AQ91-va!AP91))</f>
        <v>0</v>
      </c>
      <c r="AQ95" s="16">
        <f>MAX(0,(va!AR91-va!AQ91))</f>
        <v>0</v>
      </c>
      <c r="AR95" s="16">
        <f>MAX(0,(va!AS91-va!AR91))</f>
        <v>0</v>
      </c>
      <c r="AS95" s="16">
        <f>MAX(0,(va!AT91-va!AS91))</f>
        <v>0</v>
      </c>
      <c r="AT95" s="16">
        <f>MAX(0,(va!AU91-va!AT91))</f>
        <v>0</v>
      </c>
      <c r="AU95" s="16">
        <f>MAX(0,(va!AV91-va!AU91))</f>
        <v>0</v>
      </c>
      <c r="AV95" s="16">
        <f>MAX(0,(va!AW91-va!AV91))</f>
        <v>0</v>
      </c>
      <c r="AW95" s="16">
        <f>MAX(0,(va!AX91-va!AW91))</f>
        <v>0</v>
      </c>
      <c r="AX95" s="16">
        <f>MAX(0,(va!AY91-va!AX91))</f>
        <v>0</v>
      </c>
      <c r="AY95" s="16">
        <f>MAX(0,(va!AZ91-va!AY91))</f>
        <v>0</v>
      </c>
      <c r="AZ95" s="16">
        <f>MAX(0,(va!BA91-va!AZ91))</f>
        <v>0</v>
      </c>
      <c r="BA95" s="16">
        <f>MAX(0,(va!BB91-va!BA91))</f>
        <v>0</v>
      </c>
      <c r="BB95" s="16">
        <f>MAX(0,(va!BC91-va!BB91))</f>
        <v>0</v>
      </c>
      <c r="BC95" s="16">
        <f>MAX(0,(va!BD91-va!BC91))</f>
        <v>0</v>
      </c>
      <c r="BD95" s="16">
        <f>MAX(0,(va!BE91-va!BD91))</f>
        <v>0</v>
      </c>
      <c r="BE95" s="16">
        <f>MAX(0,(va!BF91-va!BE91))</f>
        <v>0</v>
      </c>
      <c r="BF95" s="16">
        <f>MAX(0,(va!BG91-va!BF91))</f>
        <v>0</v>
      </c>
      <c r="BG95" s="16">
        <f>MAX(0,(va!BH91-va!BG91))</f>
        <v>0</v>
      </c>
      <c r="BH95" s="16">
        <f>MAX(0,(va!BI91-va!BH91))</f>
        <v>0</v>
      </c>
      <c r="BI95" s="16">
        <f>MAX(0,(va!BJ91-va!BI91))</f>
        <v>0</v>
      </c>
      <c r="BJ95" s="16">
        <f>MAX(0,(va!BK91-va!BJ91))</f>
        <v>0</v>
      </c>
      <c r="BK95" s="16">
        <f>MAX(0,(va!BL91-va!BK91))</f>
        <v>0</v>
      </c>
      <c r="BL95" s="16">
        <f>MAX(0,(va!BM91-va!BL91))</f>
        <v>0</v>
      </c>
      <c r="BM95" s="16">
        <f>MAX(0,(va!BN91-va!BM91))</f>
        <v>0</v>
      </c>
      <c r="BN95" s="16">
        <f>MAX(0,(va!BO91-va!BN91))</f>
        <v>0</v>
      </c>
      <c r="BO95" s="16">
        <f>MAX(0,(va!BP91-va!BO91))</f>
        <v>0</v>
      </c>
      <c r="BP95" s="16">
        <f>MAX(0,(va!BQ91-va!BP91))</f>
        <v>0</v>
      </c>
      <c r="BQ95" s="16">
        <f>MAX(0,(va!BR91-va!BQ91))</f>
        <v>0</v>
      </c>
      <c r="BR95" s="16">
        <f>MAX(0,(va!BS91-va!BR91))</f>
        <v>0</v>
      </c>
      <c r="BS95" s="16">
        <f>MAX(0,(va!BT91-va!BS91))</f>
        <v>0</v>
      </c>
    </row>
    <row r="96" spans="1:71" x14ac:dyDescent="0.35">
      <c r="A96" s="1" t="s">
        <v>117</v>
      </c>
      <c r="B96" s="1">
        <v>86</v>
      </c>
      <c r="C96" s="10">
        <v>51135</v>
      </c>
      <c r="D96" s="16">
        <v>0</v>
      </c>
      <c r="E96" s="16">
        <f>MAX(0,(va!F92-va!E92))</f>
        <v>1</v>
      </c>
      <c r="F96" s="16">
        <f>MAX(0,(va!G92-va!F92))</f>
        <v>0</v>
      </c>
      <c r="G96" s="16">
        <f>MAX(0,(va!H92-va!G92))</f>
        <v>0</v>
      </c>
      <c r="H96" s="16">
        <f>MAX(0,(va!I92-va!H92))</f>
        <v>0</v>
      </c>
      <c r="I96" s="16">
        <f>MAX(0,(va!J92-va!I92))</f>
        <v>0</v>
      </c>
      <c r="J96" s="16">
        <f>MAX(0,(va!K92-va!J92))</f>
        <v>0</v>
      </c>
      <c r="K96" s="16">
        <f>MAX(0,(va!L92-va!K92))</f>
        <v>0</v>
      </c>
      <c r="L96" s="16">
        <f>MAX(0,(va!M92-va!L92))</f>
        <v>0</v>
      </c>
      <c r="M96" s="16">
        <f>MAX(0,(va!N92-va!M92))</f>
        <v>0</v>
      </c>
      <c r="N96" s="16">
        <f>MAX(0,(va!O92-va!N92))</f>
        <v>0</v>
      </c>
      <c r="O96" s="16">
        <f>MAX(0,(va!P92-va!O92))</f>
        <v>0</v>
      </c>
      <c r="P96" s="16">
        <f>MAX(0,(va!Q92-va!P92))</f>
        <v>0</v>
      </c>
      <c r="Q96" s="16">
        <f>MAX(0,(va!R92-va!Q92))</f>
        <v>2</v>
      </c>
      <c r="R96" s="16">
        <f>MAX(0,(va!S92-va!R92))</f>
        <v>0</v>
      </c>
      <c r="S96" s="16">
        <f>MAX(0,(va!T92-va!S92))</f>
        <v>0</v>
      </c>
      <c r="T96" s="16">
        <f>MAX(0,(va!U92-va!T92))</f>
        <v>0</v>
      </c>
      <c r="U96" s="16">
        <f>MAX(0,(va!V92-va!U92))</f>
        <v>1</v>
      </c>
      <c r="V96" s="16">
        <f>MAX(0,(va!W92-va!V92))</f>
        <v>1</v>
      </c>
      <c r="W96" s="16">
        <f>MAX(0,(va!X92-va!W92))</f>
        <v>0</v>
      </c>
      <c r="X96" s="16">
        <f>MAX(0,(va!Y92-va!X92))</f>
        <v>0</v>
      </c>
      <c r="Y96" s="16">
        <f>MAX(0,(va!Z92-va!Y92))</f>
        <v>0</v>
      </c>
      <c r="Z96" s="16">
        <f>MAX(0,(va!AA92-va!Z92))</f>
        <v>0</v>
      </c>
      <c r="AA96" s="16">
        <f>MAX(0,(va!AB92-va!AA92))</f>
        <v>0</v>
      </c>
      <c r="AB96" s="16">
        <f>MAX(0,(va!AC92-va!AB92))</f>
        <v>1</v>
      </c>
      <c r="AC96" s="16">
        <f>MAX(0,(va!AD92-va!AC92))</f>
        <v>2</v>
      </c>
      <c r="AD96" s="16">
        <f>MAX(0,(va!AE92-va!AD92))</f>
        <v>0</v>
      </c>
      <c r="AE96" s="16">
        <f>MAX(0,(va!AF92-va!AE92))</f>
        <v>0</v>
      </c>
      <c r="AF96" s="16">
        <f>MAX(0,(va!AG92-va!AF92))</f>
        <v>0</v>
      </c>
      <c r="AG96" s="16">
        <f>MAX(0,(va!AH92-va!AG92))</f>
        <v>0</v>
      </c>
      <c r="AH96" s="16">
        <f>MAX(0,(va!AI92-va!AH92))</f>
        <v>0</v>
      </c>
      <c r="AI96" s="16">
        <f>MAX(0,(va!AJ92-va!AI92))</f>
        <v>0</v>
      </c>
      <c r="AJ96" s="16">
        <f>MAX(0,(va!AK92-va!AJ92))</f>
        <v>0</v>
      </c>
      <c r="AK96" s="16">
        <f>MAX(0,(va!AL92-va!AK92))</f>
        <v>0</v>
      </c>
      <c r="AL96" s="16">
        <f>MAX(0,(va!AM92-va!AL92))</f>
        <v>0</v>
      </c>
      <c r="AM96" s="16">
        <f>MAX(0,(va!AN92-va!AM92))</f>
        <v>0</v>
      </c>
      <c r="AN96" s="16">
        <f>MAX(0,(va!AO92-va!AN92))</f>
        <v>0</v>
      </c>
      <c r="AO96" s="16">
        <f>MAX(0,(va!AP92-va!AO92))</f>
        <v>0</v>
      </c>
      <c r="AP96" s="16">
        <f>MAX(0,(va!AQ92-va!AP92))</f>
        <v>0</v>
      </c>
      <c r="AQ96" s="16">
        <f>MAX(0,(va!AR92-va!AQ92))</f>
        <v>0</v>
      </c>
      <c r="AR96" s="16">
        <f>MAX(0,(va!AS92-va!AR92))</f>
        <v>0</v>
      </c>
      <c r="AS96" s="16">
        <f>MAX(0,(va!AT92-va!AS92))</f>
        <v>0</v>
      </c>
      <c r="AT96" s="16">
        <f>MAX(0,(va!AU92-va!AT92))</f>
        <v>0</v>
      </c>
      <c r="AU96" s="16">
        <f>MAX(0,(va!AV92-va!AU92))</f>
        <v>0</v>
      </c>
      <c r="AV96" s="16">
        <f>MAX(0,(va!AW92-va!AV92))</f>
        <v>0</v>
      </c>
      <c r="AW96" s="16">
        <f>MAX(0,(va!AX92-va!AW92))</f>
        <v>0</v>
      </c>
      <c r="AX96" s="16">
        <f>MAX(0,(va!AY92-va!AX92))</f>
        <v>0</v>
      </c>
      <c r="AY96" s="16">
        <f>MAX(0,(va!AZ92-va!AY92))</f>
        <v>0</v>
      </c>
      <c r="AZ96" s="16">
        <f>MAX(0,(va!BA92-va!AZ92))</f>
        <v>0</v>
      </c>
      <c r="BA96" s="16">
        <f>MAX(0,(va!BB92-va!BA92))</f>
        <v>0</v>
      </c>
      <c r="BB96" s="16">
        <f>MAX(0,(va!BC92-va!BB92))</f>
        <v>0</v>
      </c>
      <c r="BC96" s="16">
        <f>MAX(0,(va!BD92-va!BC92))</f>
        <v>0</v>
      </c>
      <c r="BD96" s="16">
        <f>MAX(0,(va!BE92-va!BD92))</f>
        <v>0</v>
      </c>
      <c r="BE96" s="16">
        <f>MAX(0,(va!BF92-va!BE92))</f>
        <v>0</v>
      </c>
      <c r="BF96" s="16">
        <f>MAX(0,(va!BG92-va!BF92))</f>
        <v>0</v>
      </c>
      <c r="BG96" s="16">
        <f>MAX(0,(va!BH92-va!BG92))</f>
        <v>0</v>
      </c>
      <c r="BH96" s="16">
        <f>MAX(0,(va!BI92-va!BH92))</f>
        <v>0</v>
      </c>
      <c r="BI96" s="16">
        <f>MAX(0,(va!BJ92-va!BI92))</f>
        <v>0</v>
      </c>
      <c r="BJ96" s="16">
        <f>MAX(0,(va!BK92-va!BJ92))</f>
        <v>0</v>
      </c>
      <c r="BK96" s="16">
        <f>MAX(0,(va!BL92-va!BK92))</f>
        <v>0</v>
      </c>
      <c r="BL96" s="16">
        <f>MAX(0,(va!BM92-va!BL92))</f>
        <v>0</v>
      </c>
      <c r="BM96" s="16">
        <f>MAX(0,(va!BN92-va!BM92))</f>
        <v>0</v>
      </c>
      <c r="BN96" s="16">
        <f>MAX(0,(va!BO92-va!BN92))</f>
        <v>0</v>
      </c>
      <c r="BO96" s="16">
        <f>MAX(0,(va!BP92-va!BO92))</f>
        <v>0</v>
      </c>
      <c r="BP96" s="16">
        <f>MAX(0,(va!BQ92-va!BP92))</f>
        <v>0</v>
      </c>
      <c r="BQ96" s="16">
        <f>MAX(0,(va!BR92-va!BQ92))</f>
        <v>0</v>
      </c>
      <c r="BR96" s="16">
        <f>MAX(0,(va!BS92-va!BR92))</f>
        <v>0</v>
      </c>
      <c r="BS96" s="16">
        <f>MAX(0,(va!BT92-va!BS92))</f>
        <v>0</v>
      </c>
    </row>
    <row r="97" spans="1:71" x14ac:dyDescent="0.35">
      <c r="A97" s="1" t="s">
        <v>120</v>
      </c>
      <c r="B97" s="1">
        <v>87</v>
      </c>
      <c r="C97" s="10">
        <v>51147</v>
      </c>
      <c r="D97" s="16">
        <v>0</v>
      </c>
      <c r="E97" s="16">
        <f>MAX(0,(va!F93-va!E93))</f>
        <v>1</v>
      </c>
      <c r="F97" s="16">
        <f>MAX(0,(va!G93-va!F93))</f>
        <v>0</v>
      </c>
      <c r="G97" s="16">
        <f>MAX(0,(va!H93-va!G93))</f>
        <v>0</v>
      </c>
      <c r="H97" s="16">
        <f>MAX(0,(va!I93-va!H93))</f>
        <v>0</v>
      </c>
      <c r="I97" s="16">
        <f>MAX(0,(va!J93-va!I93))</f>
        <v>0</v>
      </c>
      <c r="J97" s="16">
        <f>MAX(0,(va!K93-va!J93))</f>
        <v>0</v>
      </c>
      <c r="K97" s="16">
        <f>MAX(0,(va!L93-va!K93))</f>
        <v>0</v>
      </c>
      <c r="L97" s="16">
        <f>MAX(0,(va!M93-va!L93))</f>
        <v>0</v>
      </c>
      <c r="M97" s="16">
        <f>MAX(0,(va!N93-va!M93))</f>
        <v>0</v>
      </c>
      <c r="N97" s="16">
        <f>MAX(0,(va!O93-va!N93))</f>
        <v>1</v>
      </c>
      <c r="O97" s="16">
        <f>MAX(0,(va!P93-va!O93))</f>
        <v>0</v>
      </c>
      <c r="P97" s="16">
        <f>MAX(0,(va!Q93-va!P93))</f>
        <v>0</v>
      </c>
      <c r="Q97" s="16">
        <f>MAX(0,(va!R93-va!Q93))</f>
        <v>0</v>
      </c>
      <c r="R97" s="16">
        <f>MAX(0,(va!S93-va!R93))</f>
        <v>0</v>
      </c>
      <c r="S97" s="16">
        <f>MAX(0,(va!T93-va!S93))</f>
        <v>0</v>
      </c>
      <c r="T97" s="16">
        <f>MAX(0,(va!U93-va!T93))</f>
        <v>2</v>
      </c>
      <c r="U97" s="16">
        <f>MAX(0,(va!V93-va!U93))</f>
        <v>3</v>
      </c>
      <c r="V97" s="16">
        <f>MAX(0,(va!W93-va!V93))</f>
        <v>1</v>
      </c>
      <c r="W97" s="16">
        <f>MAX(0,(va!X93-va!W93))</f>
        <v>4</v>
      </c>
      <c r="X97" s="16">
        <f>MAX(0,(va!Y93-va!X93))</f>
        <v>0</v>
      </c>
      <c r="Y97" s="16">
        <f>MAX(0,(va!Z93-va!Y93))</f>
        <v>2</v>
      </c>
      <c r="Z97" s="16">
        <f>MAX(0,(va!AA93-va!Z93))</f>
        <v>0</v>
      </c>
      <c r="AA97" s="16">
        <f>MAX(0,(va!AB93-va!AA93))</f>
        <v>2</v>
      </c>
      <c r="AB97" s="16">
        <f>MAX(0,(va!AC93-va!AB93))</f>
        <v>0</v>
      </c>
      <c r="AC97" s="16">
        <f>MAX(0,(va!AD93-va!AC93))</f>
        <v>0</v>
      </c>
      <c r="AD97" s="16">
        <f>MAX(0,(va!AE93-va!AD93))</f>
        <v>0</v>
      </c>
      <c r="AE97" s="16">
        <f>MAX(0,(va!AF93-va!AE93))</f>
        <v>0</v>
      </c>
      <c r="AF97" s="16">
        <f>MAX(0,(va!AG93-va!AF93))</f>
        <v>0</v>
      </c>
      <c r="AG97" s="16">
        <f>MAX(0,(va!AH93-va!AG93))</f>
        <v>0</v>
      </c>
      <c r="AH97" s="16">
        <f>MAX(0,(va!AI93-va!AH93))</f>
        <v>0</v>
      </c>
      <c r="AI97" s="16">
        <f>MAX(0,(va!AJ93-va!AI93))</f>
        <v>0</v>
      </c>
      <c r="AJ97" s="16">
        <f>MAX(0,(va!AK93-va!AJ93))</f>
        <v>0</v>
      </c>
      <c r="AK97" s="16">
        <f>MAX(0,(va!AL93-va!AK93))</f>
        <v>0</v>
      </c>
      <c r="AL97" s="16">
        <f>MAX(0,(va!AM93-va!AL93))</f>
        <v>0</v>
      </c>
      <c r="AM97" s="16">
        <f>MAX(0,(va!AN93-va!AM93))</f>
        <v>0</v>
      </c>
      <c r="AN97" s="16">
        <f>MAX(0,(va!AO93-va!AN93))</f>
        <v>0</v>
      </c>
      <c r="AO97" s="16">
        <f>MAX(0,(va!AP93-va!AO93))</f>
        <v>0</v>
      </c>
      <c r="AP97" s="16">
        <f>MAX(0,(va!AQ93-va!AP93))</f>
        <v>0</v>
      </c>
      <c r="AQ97" s="16">
        <f>MAX(0,(va!AR93-va!AQ93))</f>
        <v>0</v>
      </c>
      <c r="AR97" s="16">
        <f>MAX(0,(va!AS93-va!AR93))</f>
        <v>0</v>
      </c>
      <c r="AS97" s="16">
        <f>MAX(0,(va!AT93-va!AS93))</f>
        <v>0</v>
      </c>
      <c r="AT97" s="16">
        <f>MAX(0,(va!AU93-va!AT93))</f>
        <v>0</v>
      </c>
      <c r="AU97" s="16">
        <f>MAX(0,(va!AV93-va!AU93))</f>
        <v>0</v>
      </c>
      <c r="AV97" s="16">
        <f>MAX(0,(va!AW93-va!AV93))</f>
        <v>0</v>
      </c>
      <c r="AW97" s="16">
        <f>MAX(0,(va!AX93-va!AW93))</f>
        <v>0</v>
      </c>
      <c r="AX97" s="16">
        <f>MAX(0,(va!AY93-va!AX93))</f>
        <v>0</v>
      </c>
      <c r="AY97" s="16">
        <f>MAX(0,(va!AZ93-va!AY93))</f>
        <v>0</v>
      </c>
      <c r="AZ97" s="16">
        <f>MAX(0,(va!BA93-va!AZ93))</f>
        <v>0</v>
      </c>
      <c r="BA97" s="16">
        <f>MAX(0,(va!BB93-va!BA93))</f>
        <v>0</v>
      </c>
      <c r="BB97" s="16">
        <f>MAX(0,(va!BC93-va!BB93))</f>
        <v>0</v>
      </c>
      <c r="BC97" s="16">
        <f>MAX(0,(va!BD93-va!BC93))</f>
        <v>0</v>
      </c>
      <c r="BD97" s="16">
        <f>MAX(0,(va!BE93-va!BD93))</f>
        <v>0</v>
      </c>
      <c r="BE97" s="16">
        <f>MAX(0,(va!BF93-va!BE93))</f>
        <v>0</v>
      </c>
      <c r="BF97" s="16">
        <f>MAX(0,(va!BG93-va!BF93))</f>
        <v>0</v>
      </c>
      <c r="BG97" s="16">
        <f>MAX(0,(va!BH93-va!BG93))</f>
        <v>0</v>
      </c>
      <c r="BH97" s="16">
        <f>MAX(0,(va!BI93-va!BH93))</f>
        <v>0</v>
      </c>
      <c r="BI97" s="16">
        <f>MAX(0,(va!BJ93-va!BI93))</f>
        <v>0</v>
      </c>
      <c r="BJ97" s="16">
        <f>MAX(0,(va!BK93-va!BJ93))</f>
        <v>0</v>
      </c>
      <c r="BK97" s="16">
        <f>MAX(0,(va!BL93-va!BK93))</f>
        <v>0</v>
      </c>
      <c r="BL97" s="16">
        <f>MAX(0,(va!BM93-va!BL93))</f>
        <v>0</v>
      </c>
      <c r="BM97" s="16">
        <f>MAX(0,(va!BN93-va!BM93))</f>
        <v>0</v>
      </c>
      <c r="BN97" s="16">
        <f>MAX(0,(va!BO93-va!BN93))</f>
        <v>0</v>
      </c>
      <c r="BO97" s="16">
        <f>MAX(0,(va!BP93-va!BO93))</f>
        <v>0</v>
      </c>
      <c r="BP97" s="16">
        <f>MAX(0,(va!BQ93-va!BP93))</f>
        <v>0</v>
      </c>
      <c r="BQ97" s="16">
        <f>MAX(0,(va!BR93-va!BQ93))</f>
        <v>0</v>
      </c>
      <c r="BR97" s="16">
        <f>MAX(0,(va!BS93-va!BR93))</f>
        <v>0</v>
      </c>
      <c r="BS97" s="16">
        <f>MAX(0,(va!BT93-va!BS93))</f>
        <v>0</v>
      </c>
    </row>
    <row r="98" spans="1:71" x14ac:dyDescent="0.35">
      <c r="A98" s="1" t="s">
        <v>59</v>
      </c>
      <c r="B98" s="1">
        <v>88</v>
      </c>
      <c r="C98" s="10">
        <v>51143</v>
      </c>
      <c r="D98" s="16">
        <v>0</v>
      </c>
      <c r="E98" s="16">
        <f>MAX(0,(va!F94-va!E94))</f>
        <v>1</v>
      </c>
      <c r="F98" s="16">
        <f>MAX(0,(va!G94-va!F94))</f>
        <v>0</v>
      </c>
      <c r="G98" s="16">
        <f>MAX(0,(va!H94-va!G94))</f>
        <v>0</v>
      </c>
      <c r="H98" s="16">
        <f>MAX(0,(va!I94-va!H94))</f>
        <v>0</v>
      </c>
      <c r="I98" s="16">
        <f>MAX(0,(va!J94-va!I94))</f>
        <v>0</v>
      </c>
      <c r="J98" s="16">
        <f>MAX(0,(va!K94-va!J94))</f>
        <v>0</v>
      </c>
      <c r="K98" s="16">
        <f>MAX(0,(va!L94-va!K94))</f>
        <v>0</v>
      </c>
      <c r="L98" s="16">
        <f>MAX(0,(va!M94-va!L94))</f>
        <v>0</v>
      </c>
      <c r="M98" s="16">
        <f>MAX(0,(va!N94-va!M94))</f>
        <v>0</v>
      </c>
      <c r="N98" s="16">
        <f>MAX(0,(va!O94-va!N94))</f>
        <v>1</v>
      </c>
      <c r="O98" s="16">
        <f>MAX(0,(va!P94-va!O94))</f>
        <v>0</v>
      </c>
      <c r="P98" s="16">
        <f>MAX(0,(va!Q94-va!P94))</f>
        <v>1</v>
      </c>
      <c r="Q98" s="16">
        <f>MAX(0,(va!R94-va!Q94))</f>
        <v>0</v>
      </c>
      <c r="R98" s="16">
        <f>MAX(0,(va!S94-va!R94))</f>
        <v>0</v>
      </c>
      <c r="S98" s="16">
        <f>MAX(0,(va!T94-va!S94))</f>
        <v>1</v>
      </c>
      <c r="T98" s="16">
        <f>MAX(0,(va!U94-va!T94))</f>
        <v>0</v>
      </c>
      <c r="U98" s="16">
        <f>MAX(0,(va!V94-va!U94))</f>
        <v>0</v>
      </c>
      <c r="V98" s="16">
        <f>MAX(0,(va!W94-va!V94))</f>
        <v>0</v>
      </c>
      <c r="W98" s="16">
        <f>MAX(0,(va!X94-va!W94))</f>
        <v>0</v>
      </c>
      <c r="X98" s="16">
        <f>MAX(0,(va!Y94-va!X94))</f>
        <v>0</v>
      </c>
      <c r="Y98" s="16">
        <f>MAX(0,(va!Z94-va!Y94))</f>
        <v>0</v>
      </c>
      <c r="Z98" s="16">
        <f>MAX(0,(va!AA94-va!Z94))</f>
        <v>1</v>
      </c>
      <c r="AA98" s="16">
        <f>MAX(0,(va!AB94-va!AA94))</f>
        <v>1</v>
      </c>
      <c r="AB98" s="16">
        <f>MAX(0,(va!AC94-va!AB94))</f>
        <v>0</v>
      </c>
      <c r="AC98" s="16">
        <f>MAX(0,(va!AD94-va!AC94))</f>
        <v>0</v>
      </c>
      <c r="AD98" s="16">
        <f>MAX(0,(va!AE94-va!AD94))</f>
        <v>0</v>
      </c>
      <c r="AE98" s="16">
        <f>MAX(0,(va!AF94-va!AE94))</f>
        <v>0</v>
      </c>
      <c r="AF98" s="16">
        <f>MAX(0,(va!AG94-va!AF94))</f>
        <v>0</v>
      </c>
      <c r="AG98" s="16">
        <f>MAX(0,(va!AH94-va!AG94))</f>
        <v>0</v>
      </c>
      <c r="AH98" s="16">
        <f>MAX(0,(va!AI94-va!AH94))</f>
        <v>0</v>
      </c>
      <c r="AI98" s="16">
        <f>MAX(0,(va!AJ94-va!AI94))</f>
        <v>0</v>
      </c>
      <c r="AJ98" s="16">
        <f>MAX(0,(va!AK94-va!AJ94))</f>
        <v>0</v>
      </c>
      <c r="AK98" s="16">
        <f>MAX(0,(va!AL94-va!AK94))</f>
        <v>0</v>
      </c>
      <c r="AL98" s="16">
        <f>MAX(0,(va!AM94-va!AL94))</f>
        <v>0</v>
      </c>
      <c r="AM98" s="16">
        <f>MAX(0,(va!AN94-va!AM94))</f>
        <v>0</v>
      </c>
      <c r="AN98" s="16">
        <f>MAX(0,(va!AO94-va!AN94))</f>
        <v>0</v>
      </c>
      <c r="AO98" s="16">
        <f>MAX(0,(va!AP94-va!AO94))</f>
        <v>0</v>
      </c>
      <c r="AP98" s="16">
        <f>MAX(0,(va!AQ94-va!AP94))</f>
        <v>0</v>
      </c>
      <c r="AQ98" s="16">
        <f>MAX(0,(va!AR94-va!AQ94))</f>
        <v>0</v>
      </c>
      <c r="AR98" s="16">
        <f>MAX(0,(va!AS94-va!AR94))</f>
        <v>0</v>
      </c>
      <c r="AS98" s="16">
        <f>MAX(0,(va!AT94-va!AS94))</f>
        <v>0</v>
      </c>
      <c r="AT98" s="16">
        <f>MAX(0,(va!AU94-va!AT94))</f>
        <v>0</v>
      </c>
      <c r="AU98" s="16">
        <f>MAX(0,(va!AV94-va!AU94))</f>
        <v>0</v>
      </c>
      <c r="AV98" s="16">
        <f>MAX(0,(va!AW94-va!AV94))</f>
        <v>0</v>
      </c>
      <c r="AW98" s="16">
        <f>MAX(0,(va!AX94-va!AW94))</f>
        <v>0</v>
      </c>
      <c r="AX98" s="16">
        <f>MAX(0,(va!AY94-va!AX94))</f>
        <v>0</v>
      </c>
      <c r="AY98" s="16">
        <f>MAX(0,(va!AZ94-va!AY94))</f>
        <v>0</v>
      </c>
      <c r="AZ98" s="16">
        <f>MAX(0,(va!BA94-va!AZ94))</f>
        <v>0</v>
      </c>
      <c r="BA98" s="16">
        <f>MAX(0,(va!BB94-va!BA94))</f>
        <v>0</v>
      </c>
      <c r="BB98" s="16">
        <f>MAX(0,(va!BC94-va!BB94))</f>
        <v>0</v>
      </c>
      <c r="BC98" s="16">
        <f>MAX(0,(va!BD94-va!BC94))</f>
        <v>0</v>
      </c>
      <c r="BD98" s="16">
        <f>MAX(0,(va!BE94-va!BD94))</f>
        <v>0</v>
      </c>
      <c r="BE98" s="16">
        <f>MAX(0,(va!BF94-va!BE94))</f>
        <v>0</v>
      </c>
      <c r="BF98" s="16">
        <f>MAX(0,(va!BG94-va!BF94))</f>
        <v>0</v>
      </c>
      <c r="BG98" s="16">
        <f>MAX(0,(va!BH94-va!BG94))</f>
        <v>0</v>
      </c>
      <c r="BH98" s="16">
        <f>MAX(0,(va!BI94-va!BH94))</f>
        <v>0</v>
      </c>
      <c r="BI98" s="16">
        <f>MAX(0,(va!BJ94-va!BI94))</f>
        <v>0</v>
      </c>
      <c r="BJ98" s="16">
        <f>MAX(0,(va!BK94-va!BJ94))</f>
        <v>0</v>
      </c>
      <c r="BK98" s="16">
        <f>MAX(0,(va!BL94-va!BK94))</f>
        <v>0</v>
      </c>
      <c r="BL98" s="16">
        <f>MAX(0,(va!BM94-va!BL94))</f>
        <v>0</v>
      </c>
      <c r="BM98" s="16">
        <f>MAX(0,(va!BN94-va!BM94))</f>
        <v>0</v>
      </c>
      <c r="BN98" s="16">
        <f>MAX(0,(va!BO94-va!BN94))</f>
        <v>0</v>
      </c>
      <c r="BO98" s="16">
        <f>MAX(0,(va!BP94-va!BO94))</f>
        <v>0</v>
      </c>
      <c r="BP98" s="16">
        <f>MAX(0,(va!BQ94-va!BP94))</f>
        <v>0</v>
      </c>
      <c r="BQ98" s="16">
        <f>MAX(0,(va!BR94-va!BQ94))</f>
        <v>0</v>
      </c>
      <c r="BR98" s="16">
        <f>MAX(0,(va!BS94-va!BR94))</f>
        <v>0</v>
      </c>
      <c r="BS98" s="16">
        <f>MAX(0,(va!BT94-va!BS94))</f>
        <v>0</v>
      </c>
    </row>
    <row r="99" spans="1:71" x14ac:dyDescent="0.35">
      <c r="A99" s="1" t="s">
        <v>79</v>
      </c>
      <c r="B99" s="1">
        <v>89</v>
      </c>
      <c r="C99" s="10">
        <v>51590</v>
      </c>
      <c r="D99" s="16">
        <v>0</v>
      </c>
      <c r="E99" s="16">
        <f>MAX(0,(va!F95-va!E95))</f>
        <v>1</v>
      </c>
      <c r="F99" s="16">
        <f>MAX(0,(va!G95-va!F95))</f>
        <v>2</v>
      </c>
      <c r="G99" s="16">
        <f>MAX(0,(va!H95-va!G95))</f>
        <v>0</v>
      </c>
      <c r="H99" s="16">
        <f>MAX(0,(va!I95-va!H95))</f>
        <v>0</v>
      </c>
      <c r="I99" s="16">
        <f>MAX(0,(va!J95-va!I95))</f>
        <v>0</v>
      </c>
      <c r="J99" s="16">
        <f>MAX(0,(va!K95-va!J95))</f>
        <v>0</v>
      </c>
      <c r="K99" s="16">
        <f>MAX(0,(va!L95-va!K95))</f>
        <v>0</v>
      </c>
      <c r="L99" s="16">
        <f>MAX(0,(va!M95-va!L95))</f>
        <v>3</v>
      </c>
      <c r="M99" s="16">
        <f>MAX(0,(va!N95-va!M95))</f>
        <v>2</v>
      </c>
      <c r="N99" s="16">
        <f>MAX(0,(va!O95-va!N95))</f>
        <v>3</v>
      </c>
      <c r="O99" s="16">
        <f>MAX(0,(va!P95-va!O95))</f>
        <v>0</v>
      </c>
      <c r="P99" s="16">
        <f>MAX(0,(va!Q95-va!P95))</f>
        <v>1</v>
      </c>
      <c r="Q99" s="16">
        <f>MAX(0,(va!R95-va!Q95))</f>
        <v>2</v>
      </c>
      <c r="R99" s="16">
        <f>MAX(0,(va!S95-va!R95))</f>
        <v>0</v>
      </c>
      <c r="S99" s="16">
        <f>MAX(0,(va!T95-va!S95))</f>
        <v>4</v>
      </c>
      <c r="T99" s="16">
        <f>MAX(0,(va!U95-va!T95))</f>
        <v>1</v>
      </c>
      <c r="U99" s="16">
        <f>MAX(0,(va!V95-va!U95))</f>
        <v>0</v>
      </c>
      <c r="V99" s="16">
        <f>MAX(0,(va!W95-va!V95))</f>
        <v>0</v>
      </c>
      <c r="W99" s="16">
        <f>MAX(0,(va!X95-va!W95))</f>
        <v>1</v>
      </c>
      <c r="X99" s="16">
        <f>MAX(0,(va!Y95-va!X95))</f>
        <v>1</v>
      </c>
      <c r="Y99" s="16">
        <f>MAX(0,(va!Z95-va!Y95))</f>
        <v>0</v>
      </c>
      <c r="Z99" s="16">
        <f>MAX(0,(va!AA95-va!Z95))</f>
        <v>0</v>
      </c>
      <c r="AA99" s="16">
        <f>MAX(0,(va!AB95-va!AA95))</f>
        <v>0</v>
      </c>
      <c r="AB99" s="16">
        <f>MAX(0,(va!AC95-va!AB95))</f>
        <v>2</v>
      </c>
      <c r="AC99" s="16">
        <f>MAX(0,(va!AD95-va!AC95))</f>
        <v>3</v>
      </c>
      <c r="AD99" s="16">
        <f>MAX(0,(va!AE95-va!AD95))</f>
        <v>0</v>
      </c>
      <c r="AE99" s="16">
        <f>MAX(0,(va!AF95-va!AE95))</f>
        <v>0</v>
      </c>
      <c r="AF99" s="16">
        <f>MAX(0,(va!AG95-va!AF95))</f>
        <v>0</v>
      </c>
      <c r="AG99" s="16">
        <f>MAX(0,(va!AH95-va!AG95))</f>
        <v>0</v>
      </c>
      <c r="AH99" s="16">
        <f>MAX(0,(va!AI95-va!AH95))</f>
        <v>0</v>
      </c>
      <c r="AI99" s="16">
        <f>MAX(0,(va!AJ95-va!AI95))</f>
        <v>0</v>
      </c>
      <c r="AJ99" s="16">
        <f>MAX(0,(va!AK95-va!AJ95))</f>
        <v>0</v>
      </c>
      <c r="AK99" s="16">
        <f>MAX(0,(va!AL95-va!AK95))</f>
        <v>0</v>
      </c>
      <c r="AL99" s="16">
        <f>MAX(0,(va!AM95-va!AL95))</f>
        <v>0</v>
      </c>
      <c r="AM99" s="16">
        <f>MAX(0,(va!AN95-va!AM95))</f>
        <v>0</v>
      </c>
      <c r="AN99" s="16">
        <f>MAX(0,(va!AO95-va!AN95))</f>
        <v>0</v>
      </c>
      <c r="AO99" s="16">
        <f>MAX(0,(va!AP95-va!AO95))</f>
        <v>0</v>
      </c>
      <c r="AP99" s="16">
        <f>MAX(0,(va!AQ95-va!AP95))</f>
        <v>0</v>
      </c>
      <c r="AQ99" s="16">
        <f>MAX(0,(va!AR95-va!AQ95))</f>
        <v>0</v>
      </c>
      <c r="AR99" s="16">
        <f>MAX(0,(va!AS95-va!AR95))</f>
        <v>0</v>
      </c>
      <c r="AS99" s="16">
        <f>MAX(0,(va!AT95-va!AS95))</f>
        <v>0</v>
      </c>
      <c r="AT99" s="16">
        <f>MAX(0,(va!AU95-va!AT95))</f>
        <v>0</v>
      </c>
      <c r="AU99" s="16">
        <f>MAX(0,(va!AV95-va!AU95))</f>
        <v>0</v>
      </c>
      <c r="AV99" s="16">
        <f>MAX(0,(va!AW95-va!AV95))</f>
        <v>0</v>
      </c>
      <c r="AW99" s="16">
        <f>MAX(0,(va!AX95-va!AW95))</f>
        <v>0</v>
      </c>
      <c r="AX99" s="16">
        <f>MAX(0,(va!AY95-va!AX95))</f>
        <v>0</v>
      </c>
      <c r="AY99" s="16">
        <f>MAX(0,(va!AZ95-va!AY95))</f>
        <v>0</v>
      </c>
      <c r="AZ99" s="16">
        <f>MAX(0,(va!BA95-va!AZ95))</f>
        <v>0</v>
      </c>
      <c r="BA99" s="16">
        <f>MAX(0,(va!BB95-va!BA95))</f>
        <v>0</v>
      </c>
      <c r="BB99" s="16">
        <f>MAX(0,(va!BC95-va!BB95))</f>
        <v>0</v>
      </c>
      <c r="BC99" s="16">
        <f>MAX(0,(va!BD95-va!BC95))</f>
        <v>0</v>
      </c>
      <c r="BD99" s="16">
        <f>MAX(0,(va!BE95-va!BD95))</f>
        <v>0</v>
      </c>
      <c r="BE99" s="16">
        <f>MAX(0,(va!BF95-va!BE95))</f>
        <v>0</v>
      </c>
      <c r="BF99" s="16">
        <f>MAX(0,(va!BG95-va!BF95))</f>
        <v>0</v>
      </c>
      <c r="BG99" s="16">
        <f>MAX(0,(va!BH95-va!BG95))</f>
        <v>0</v>
      </c>
      <c r="BH99" s="16">
        <f>MAX(0,(va!BI95-va!BH95))</f>
        <v>0</v>
      </c>
      <c r="BI99" s="16">
        <f>MAX(0,(va!BJ95-va!BI95))</f>
        <v>0</v>
      </c>
      <c r="BJ99" s="16">
        <f>MAX(0,(va!BK95-va!BJ95))</f>
        <v>0</v>
      </c>
      <c r="BK99" s="16">
        <f>MAX(0,(va!BL95-va!BK95))</f>
        <v>0</v>
      </c>
      <c r="BL99" s="16">
        <f>MAX(0,(va!BM95-va!BL95))</f>
        <v>0</v>
      </c>
      <c r="BM99" s="16">
        <f>MAX(0,(va!BN95-va!BM95))</f>
        <v>0</v>
      </c>
      <c r="BN99" s="16">
        <f>MAX(0,(va!BO95-va!BN95))</f>
        <v>0</v>
      </c>
      <c r="BO99" s="16">
        <f>MAX(0,(va!BP95-va!BO95))</f>
        <v>0</v>
      </c>
      <c r="BP99" s="16">
        <f>MAX(0,(va!BQ95-va!BP95))</f>
        <v>0</v>
      </c>
      <c r="BQ99" s="16">
        <f>MAX(0,(va!BR95-va!BQ95))</f>
        <v>0</v>
      </c>
      <c r="BR99" s="16">
        <f>MAX(0,(va!BS95-va!BR95))</f>
        <v>0</v>
      </c>
      <c r="BS99" s="16">
        <f>MAX(0,(va!BT95-va!BS95))</f>
        <v>0</v>
      </c>
    </row>
    <row r="100" spans="1:71" x14ac:dyDescent="0.35">
      <c r="A100" s="1" t="s">
        <v>148</v>
      </c>
      <c r="B100" s="1">
        <v>90</v>
      </c>
      <c r="C100" s="10">
        <v>51740</v>
      </c>
      <c r="D100" s="16">
        <v>0</v>
      </c>
      <c r="E100" s="16">
        <f>MAX(0,(va!F96-va!E96))</f>
        <v>0</v>
      </c>
      <c r="F100" s="16">
        <f>MAX(0,(va!G96-va!F96))</f>
        <v>0</v>
      </c>
      <c r="G100" s="16">
        <f>MAX(0,(va!H96-va!G96))</f>
        <v>1</v>
      </c>
      <c r="H100" s="16">
        <f>MAX(0,(va!I96-va!H96))</f>
        <v>0</v>
      </c>
      <c r="I100" s="16">
        <f>MAX(0,(va!J96-va!I96))</f>
        <v>0</v>
      </c>
      <c r="J100" s="16">
        <f>MAX(0,(va!K96-va!J96))</f>
        <v>8</v>
      </c>
      <c r="K100" s="16">
        <f>MAX(0,(va!L96-va!K96))</f>
        <v>1</v>
      </c>
      <c r="L100" s="16">
        <f>MAX(0,(va!M96-va!L96))</f>
        <v>3</v>
      </c>
      <c r="M100" s="16">
        <f>MAX(0,(va!N96-va!M96))</f>
        <v>1</v>
      </c>
      <c r="N100" s="16">
        <f>MAX(0,(va!O96-va!N96))</f>
        <v>9</v>
      </c>
      <c r="O100" s="16">
        <f>MAX(0,(va!P96-va!O96))</f>
        <v>0</v>
      </c>
      <c r="P100" s="16">
        <f>MAX(0,(va!Q96-va!P96))</f>
        <v>1</v>
      </c>
      <c r="Q100" s="16">
        <f>MAX(0,(va!R96-va!Q96))</f>
        <v>9</v>
      </c>
      <c r="R100" s="16">
        <f>MAX(0,(va!S96-va!R96))</f>
        <v>5</v>
      </c>
      <c r="S100" s="16">
        <f>MAX(0,(va!T96-va!S96))</f>
        <v>3</v>
      </c>
      <c r="T100" s="16">
        <f>MAX(0,(va!U96-va!T96))</f>
        <v>4</v>
      </c>
      <c r="U100" s="16">
        <f>MAX(0,(va!V96-va!U96))</f>
        <v>1</v>
      </c>
      <c r="V100" s="16">
        <f>MAX(0,(va!W96-va!V96))</f>
        <v>2</v>
      </c>
      <c r="W100" s="16">
        <f>MAX(0,(va!X96-va!W96))</f>
        <v>3</v>
      </c>
      <c r="X100" s="16">
        <f>MAX(0,(va!Y96-va!X96))</f>
        <v>5</v>
      </c>
      <c r="Y100" s="16">
        <f>MAX(0,(va!Z96-va!Y96))</f>
        <v>0</v>
      </c>
      <c r="Z100" s="16">
        <f>MAX(0,(va!AA96-va!Z96))</f>
        <v>3</v>
      </c>
      <c r="AA100" s="16">
        <f>MAX(0,(va!AB96-va!AA96))</f>
        <v>1</v>
      </c>
      <c r="AB100" s="16">
        <f>MAX(0,(va!AC96-va!AB96))</f>
        <v>2</v>
      </c>
      <c r="AC100" s="16">
        <f>MAX(0,(va!AD96-va!AC96))</f>
        <v>0</v>
      </c>
      <c r="AD100" s="16">
        <f>MAX(0,(va!AE96-va!AD96))</f>
        <v>0</v>
      </c>
      <c r="AE100" s="16">
        <f>MAX(0,(va!AF96-va!AE96))</f>
        <v>0</v>
      </c>
      <c r="AF100" s="16">
        <f>MAX(0,(va!AG96-va!AF96))</f>
        <v>0</v>
      </c>
      <c r="AG100" s="16">
        <f>MAX(0,(va!AH96-va!AG96))</f>
        <v>0</v>
      </c>
      <c r="AH100" s="16">
        <f>MAX(0,(va!AI96-va!AH96))</f>
        <v>0</v>
      </c>
      <c r="AI100" s="16">
        <f>MAX(0,(va!AJ96-va!AI96))</f>
        <v>0</v>
      </c>
      <c r="AJ100" s="16">
        <f>MAX(0,(va!AK96-va!AJ96))</f>
        <v>0</v>
      </c>
      <c r="AK100" s="16">
        <f>MAX(0,(va!AL96-va!AK96))</f>
        <v>0</v>
      </c>
      <c r="AL100" s="16">
        <f>MAX(0,(va!AM96-va!AL96))</f>
        <v>0</v>
      </c>
      <c r="AM100" s="16">
        <f>MAX(0,(va!AN96-va!AM96))</f>
        <v>0</v>
      </c>
      <c r="AN100" s="16">
        <f>MAX(0,(va!AO96-va!AN96))</f>
        <v>0</v>
      </c>
      <c r="AO100" s="16">
        <f>MAX(0,(va!AP96-va!AO96))</f>
        <v>0</v>
      </c>
      <c r="AP100" s="16">
        <f>MAX(0,(va!AQ96-va!AP96))</f>
        <v>0</v>
      </c>
      <c r="AQ100" s="16">
        <f>MAX(0,(va!AR96-va!AQ96))</f>
        <v>0</v>
      </c>
      <c r="AR100" s="16">
        <f>MAX(0,(va!AS96-va!AR96))</f>
        <v>0</v>
      </c>
      <c r="AS100" s="16">
        <f>MAX(0,(va!AT96-va!AS96))</f>
        <v>0</v>
      </c>
      <c r="AT100" s="16">
        <f>MAX(0,(va!AU96-va!AT96))</f>
        <v>0</v>
      </c>
      <c r="AU100" s="16">
        <f>MAX(0,(va!AV96-va!AU96))</f>
        <v>0</v>
      </c>
      <c r="AV100" s="16">
        <f>MAX(0,(va!AW96-va!AV96))</f>
        <v>0</v>
      </c>
      <c r="AW100" s="16">
        <f>MAX(0,(va!AX96-va!AW96))</f>
        <v>0</v>
      </c>
      <c r="AX100" s="16">
        <f>MAX(0,(va!AY96-va!AX96))</f>
        <v>0</v>
      </c>
      <c r="AY100" s="16">
        <f>MAX(0,(va!AZ96-va!AY96))</f>
        <v>0</v>
      </c>
      <c r="AZ100" s="16">
        <f>MAX(0,(va!BA96-va!AZ96))</f>
        <v>0</v>
      </c>
      <c r="BA100" s="16">
        <f>MAX(0,(va!BB96-va!BA96))</f>
        <v>0</v>
      </c>
      <c r="BB100" s="16">
        <f>MAX(0,(va!BC96-va!BB96))</f>
        <v>0</v>
      </c>
      <c r="BC100" s="16">
        <f>MAX(0,(va!BD96-va!BC96))</f>
        <v>0</v>
      </c>
      <c r="BD100" s="16">
        <f>MAX(0,(va!BE96-va!BD96))</f>
        <v>0</v>
      </c>
      <c r="BE100" s="16">
        <f>MAX(0,(va!BF96-va!BE96))</f>
        <v>0</v>
      </c>
      <c r="BF100" s="16">
        <f>MAX(0,(va!BG96-va!BF96))</f>
        <v>0</v>
      </c>
      <c r="BG100" s="16">
        <f>MAX(0,(va!BH96-va!BG96))</f>
        <v>0</v>
      </c>
      <c r="BH100" s="16">
        <f>MAX(0,(va!BI96-va!BH96))</f>
        <v>0</v>
      </c>
      <c r="BI100" s="16">
        <f>MAX(0,(va!BJ96-va!BI96))</f>
        <v>0</v>
      </c>
      <c r="BJ100" s="16">
        <f>MAX(0,(va!BK96-va!BJ96))</f>
        <v>0</v>
      </c>
      <c r="BK100" s="16">
        <f>MAX(0,(va!BL96-va!BK96))</f>
        <v>0</v>
      </c>
      <c r="BL100" s="16">
        <f>MAX(0,(va!BM96-va!BL96))</f>
        <v>0</v>
      </c>
      <c r="BM100" s="16">
        <f>MAX(0,(va!BN96-va!BM96))</f>
        <v>0</v>
      </c>
      <c r="BN100" s="16">
        <f>MAX(0,(va!BO96-va!BN96))</f>
        <v>0</v>
      </c>
      <c r="BO100" s="16">
        <f>MAX(0,(va!BP96-va!BO96))</f>
        <v>0</v>
      </c>
      <c r="BP100" s="16">
        <f>MAX(0,(va!BQ96-va!BP96))</f>
        <v>0</v>
      </c>
      <c r="BQ100" s="16">
        <f>MAX(0,(va!BR96-va!BQ96))</f>
        <v>0</v>
      </c>
      <c r="BR100" s="16">
        <f>MAX(0,(va!BS96-va!BR96))</f>
        <v>0</v>
      </c>
      <c r="BS100" s="16">
        <f>MAX(0,(va!BT96-va!BS96))</f>
        <v>0</v>
      </c>
    </row>
    <row r="101" spans="1:71" x14ac:dyDescent="0.35">
      <c r="A101" s="1" t="s">
        <v>64</v>
      </c>
      <c r="B101" s="1">
        <v>91</v>
      </c>
      <c r="C101" s="10">
        <v>51153</v>
      </c>
      <c r="D101" s="16">
        <v>0</v>
      </c>
      <c r="E101" s="16">
        <f>MAX(0,(va!F97-va!E97))</f>
        <v>13</v>
      </c>
      <c r="F101" s="16">
        <f>MAX(0,(va!G97-va!F97))</f>
        <v>8</v>
      </c>
      <c r="G101" s="16">
        <f>MAX(0,(va!H97-va!G97))</f>
        <v>12</v>
      </c>
      <c r="H101" s="16">
        <f>MAX(0,(va!I97-va!H97))</f>
        <v>16</v>
      </c>
      <c r="I101" s="16">
        <f>MAX(0,(va!J97-va!I97))</f>
        <v>7</v>
      </c>
      <c r="J101" s="16">
        <f>MAX(0,(va!K97-va!J97))</f>
        <v>15</v>
      </c>
      <c r="K101" s="16">
        <f>MAX(0,(va!L97-va!K97))</f>
        <v>12</v>
      </c>
      <c r="L101" s="16">
        <f>MAX(0,(va!M97-va!L97))</f>
        <v>11</v>
      </c>
      <c r="M101" s="16">
        <f>MAX(0,(va!N97-va!M97))</f>
        <v>14</v>
      </c>
      <c r="N101" s="16">
        <f>MAX(0,(va!O97-va!N97))</f>
        <v>28</v>
      </c>
      <c r="O101" s="16">
        <f>MAX(0,(va!P97-va!O97))</f>
        <v>16</v>
      </c>
      <c r="P101" s="16">
        <f>MAX(0,(va!Q97-va!P97))</f>
        <v>18</v>
      </c>
      <c r="Q101" s="16">
        <f>MAX(0,(va!R97-va!Q97))</f>
        <v>43</v>
      </c>
      <c r="R101" s="16">
        <f>MAX(0,(va!S97-va!R97))</f>
        <v>27</v>
      </c>
      <c r="S101" s="16">
        <f>MAX(0,(va!T97-va!S97))</f>
        <v>36</v>
      </c>
      <c r="T101" s="16">
        <f>MAX(0,(va!U97-va!T97))</f>
        <v>38</v>
      </c>
      <c r="U101" s="16">
        <f>MAX(0,(va!V97-va!U97))</f>
        <v>53</v>
      </c>
      <c r="V101" s="16">
        <f>MAX(0,(va!W97-va!V97))</f>
        <v>0</v>
      </c>
      <c r="W101" s="16">
        <f>MAX(0,(va!X97-va!W97))</f>
        <v>45</v>
      </c>
      <c r="X101" s="16">
        <f>MAX(0,(va!Y97-va!X97))</f>
        <v>74</v>
      </c>
      <c r="Y101" s="16">
        <f>MAX(0,(va!Z97-va!Y97))</f>
        <v>28</v>
      </c>
      <c r="Z101" s="16">
        <f>MAX(0,(va!AA97-va!Z97))</f>
        <v>46</v>
      </c>
      <c r="AA101" s="16">
        <f>MAX(0,(va!AB97-va!AA97))</f>
        <v>62</v>
      </c>
      <c r="AB101" s="16">
        <f>MAX(0,(va!AC97-va!AB97))</f>
        <v>56</v>
      </c>
      <c r="AC101" s="16">
        <f>MAX(0,(va!AD97-va!AC97))</f>
        <v>42</v>
      </c>
      <c r="AD101" s="16">
        <f>MAX(0,(va!AE97-va!AD97))</f>
        <v>0</v>
      </c>
      <c r="AE101" s="16">
        <f>MAX(0,(va!AF97-va!AE97))</f>
        <v>0</v>
      </c>
      <c r="AF101" s="16">
        <f>MAX(0,(va!AG97-va!AF97))</f>
        <v>0</v>
      </c>
      <c r="AG101" s="16">
        <f>MAX(0,(va!AH97-va!AG97))</f>
        <v>0</v>
      </c>
      <c r="AH101" s="16">
        <f>MAX(0,(va!AI97-va!AH97))</f>
        <v>0</v>
      </c>
      <c r="AI101" s="16">
        <f>MAX(0,(va!AJ97-va!AI97))</f>
        <v>0</v>
      </c>
      <c r="AJ101" s="16">
        <f>MAX(0,(va!AK97-va!AJ97))</f>
        <v>0</v>
      </c>
      <c r="AK101" s="16">
        <f>MAX(0,(va!AL97-va!AK97))</f>
        <v>0</v>
      </c>
      <c r="AL101" s="16">
        <f>MAX(0,(va!AM97-va!AL97))</f>
        <v>0</v>
      </c>
      <c r="AM101" s="16">
        <f>MAX(0,(va!AN97-va!AM97))</f>
        <v>0</v>
      </c>
      <c r="AN101" s="16">
        <f>MAX(0,(va!AO97-va!AN97))</f>
        <v>0</v>
      </c>
      <c r="AO101" s="16">
        <f>MAX(0,(va!AP97-va!AO97))</f>
        <v>0</v>
      </c>
      <c r="AP101" s="16">
        <f>MAX(0,(va!AQ97-va!AP97))</f>
        <v>0</v>
      </c>
      <c r="AQ101" s="16">
        <f>MAX(0,(va!AR97-va!AQ97))</f>
        <v>0</v>
      </c>
      <c r="AR101" s="16">
        <f>MAX(0,(va!AS97-va!AR97))</f>
        <v>0</v>
      </c>
      <c r="AS101" s="16">
        <f>MAX(0,(va!AT97-va!AS97))</f>
        <v>0</v>
      </c>
      <c r="AT101" s="16">
        <f>MAX(0,(va!AU97-va!AT97))</f>
        <v>0</v>
      </c>
      <c r="AU101" s="16">
        <f>MAX(0,(va!AV97-va!AU97))</f>
        <v>0</v>
      </c>
      <c r="AV101" s="16">
        <f>MAX(0,(va!AW97-va!AV97))</f>
        <v>0</v>
      </c>
      <c r="AW101" s="16">
        <f>MAX(0,(va!AX97-va!AW97))</f>
        <v>0</v>
      </c>
      <c r="AX101" s="16">
        <f>MAX(0,(va!AY97-va!AX97))</f>
        <v>0</v>
      </c>
      <c r="AY101" s="16">
        <f>MAX(0,(va!AZ97-va!AY97))</f>
        <v>0</v>
      </c>
      <c r="AZ101" s="16">
        <f>MAX(0,(va!BA97-va!AZ97))</f>
        <v>0</v>
      </c>
      <c r="BA101" s="16">
        <f>MAX(0,(va!BB97-va!BA97))</f>
        <v>0</v>
      </c>
      <c r="BB101" s="16">
        <f>MAX(0,(va!BC97-va!BB97))</f>
        <v>0</v>
      </c>
      <c r="BC101" s="16">
        <f>MAX(0,(va!BD97-va!BC97))</f>
        <v>0</v>
      </c>
      <c r="BD101" s="16">
        <f>MAX(0,(va!BE97-va!BD97))</f>
        <v>0</v>
      </c>
      <c r="BE101" s="16">
        <f>MAX(0,(va!BF97-va!BE97))</f>
        <v>0</v>
      </c>
      <c r="BF101" s="16">
        <f>MAX(0,(va!BG97-va!BF97))</f>
        <v>0</v>
      </c>
      <c r="BG101" s="16">
        <f>MAX(0,(va!BH97-va!BG97))</f>
        <v>0</v>
      </c>
      <c r="BH101" s="16">
        <f>MAX(0,(va!BI97-va!BH97))</f>
        <v>0</v>
      </c>
      <c r="BI101" s="16">
        <f>MAX(0,(va!BJ97-va!BI97))</f>
        <v>0</v>
      </c>
      <c r="BJ101" s="16">
        <f>MAX(0,(va!BK97-va!BJ97))</f>
        <v>0</v>
      </c>
      <c r="BK101" s="16">
        <f>MAX(0,(va!BL97-va!BK97))</f>
        <v>0</v>
      </c>
      <c r="BL101" s="16">
        <f>MAX(0,(va!BM97-va!BL97))</f>
        <v>0</v>
      </c>
      <c r="BM101" s="16">
        <f>MAX(0,(va!BN97-va!BM97))</f>
        <v>0</v>
      </c>
      <c r="BN101" s="16">
        <f>MAX(0,(va!BO97-va!BN97))</f>
        <v>0</v>
      </c>
      <c r="BO101" s="16">
        <f>MAX(0,(va!BP97-va!BO97))</f>
        <v>0</v>
      </c>
      <c r="BP101" s="16">
        <f>MAX(0,(va!BQ97-va!BP97))</f>
        <v>0</v>
      </c>
      <c r="BQ101" s="16">
        <f>MAX(0,(va!BR97-va!BQ97))</f>
        <v>0</v>
      </c>
      <c r="BR101" s="16">
        <f>MAX(0,(va!BS97-va!BR97))</f>
        <v>0</v>
      </c>
      <c r="BS101" s="16">
        <f>MAX(0,(va!BT97-va!BS97))</f>
        <v>0</v>
      </c>
    </row>
    <row r="102" spans="1:71" x14ac:dyDescent="0.35">
      <c r="A102" s="1" t="s">
        <v>144</v>
      </c>
      <c r="B102" s="1">
        <v>92</v>
      </c>
      <c r="C102" s="10">
        <v>51683</v>
      </c>
      <c r="D102" s="16">
        <v>0</v>
      </c>
      <c r="E102" s="16">
        <f>MAX(0,(va!F98-va!E98))</f>
        <v>3</v>
      </c>
      <c r="F102" s="16">
        <f>MAX(0,(va!G98-va!F98))</f>
        <v>0</v>
      </c>
      <c r="G102" s="16">
        <f>MAX(0,(va!H98-va!G98))</f>
        <v>1</v>
      </c>
      <c r="H102" s="16">
        <f>MAX(0,(va!I98-va!H98))</f>
        <v>1</v>
      </c>
      <c r="I102" s="16">
        <f>MAX(0,(va!J98-va!I98))</f>
        <v>2</v>
      </c>
      <c r="J102" s="16">
        <f>MAX(0,(va!K98-va!J98))</f>
        <v>1</v>
      </c>
      <c r="K102" s="16">
        <f>MAX(0,(va!L98-va!K98))</f>
        <v>1</v>
      </c>
      <c r="L102" s="16">
        <f>MAX(0,(va!M98-va!L98))</f>
        <v>3</v>
      </c>
      <c r="M102" s="16">
        <f>MAX(0,(va!N98-va!M98))</f>
        <v>1</v>
      </c>
      <c r="N102" s="16">
        <f>MAX(0,(va!O98-va!N98))</f>
        <v>1</v>
      </c>
      <c r="O102" s="16">
        <f>MAX(0,(va!P98-va!O98))</f>
        <v>0</v>
      </c>
      <c r="P102" s="16">
        <f>MAX(0,(va!Q98-va!P98))</f>
        <v>3</v>
      </c>
      <c r="Q102" s="16">
        <f>MAX(0,(va!R98-va!Q98))</f>
        <v>3</v>
      </c>
      <c r="R102" s="16">
        <f>MAX(0,(va!S98-va!R98))</f>
        <v>0</v>
      </c>
      <c r="S102" s="16">
        <f>MAX(0,(va!T98-va!S98))</f>
        <v>5</v>
      </c>
      <c r="T102" s="16">
        <f>MAX(0,(va!U98-va!T98))</f>
        <v>4</v>
      </c>
      <c r="U102" s="16">
        <f>MAX(0,(va!V98-va!U98))</f>
        <v>5</v>
      </c>
      <c r="V102" s="16">
        <f>MAX(0,(va!W98-va!V98))</f>
        <v>0</v>
      </c>
      <c r="W102" s="16">
        <f>MAX(0,(va!X98-va!W98))</f>
        <v>7</v>
      </c>
      <c r="X102" s="16">
        <f>MAX(0,(va!Y98-va!X98))</f>
        <v>8</v>
      </c>
      <c r="Y102" s="16">
        <f>MAX(0,(va!Z98-va!Y98))</f>
        <v>4</v>
      </c>
      <c r="Z102" s="16">
        <f>MAX(0,(va!AA98-va!Z98))</f>
        <v>9</v>
      </c>
      <c r="AA102" s="16">
        <f>MAX(0,(va!AB98-va!AA98))</f>
        <v>10</v>
      </c>
      <c r="AB102" s="16">
        <f>MAX(0,(va!AC98-va!AB98))</f>
        <v>10</v>
      </c>
      <c r="AC102" s="16">
        <f>MAX(0,(va!AD98-va!AC98))</f>
        <v>11</v>
      </c>
      <c r="AD102" s="16">
        <f>MAX(0,(va!AE98-va!AD98))</f>
        <v>0</v>
      </c>
      <c r="AE102" s="16">
        <f>MAX(0,(va!AF98-va!AE98))</f>
        <v>0</v>
      </c>
      <c r="AF102" s="16">
        <f>MAX(0,(va!AG98-va!AF98))</f>
        <v>0</v>
      </c>
      <c r="AG102" s="16">
        <f>MAX(0,(va!AH98-va!AG98))</f>
        <v>0</v>
      </c>
      <c r="AH102" s="16">
        <f>MAX(0,(va!AI98-va!AH98))</f>
        <v>0</v>
      </c>
      <c r="AI102" s="16">
        <f>MAX(0,(va!AJ98-va!AI98))</f>
        <v>0</v>
      </c>
      <c r="AJ102" s="16">
        <f>MAX(0,(va!AK98-va!AJ98))</f>
        <v>0</v>
      </c>
      <c r="AK102" s="16">
        <f>MAX(0,(va!AL98-va!AK98))</f>
        <v>0</v>
      </c>
      <c r="AL102" s="16">
        <f>MAX(0,(va!AM98-va!AL98))</f>
        <v>0</v>
      </c>
      <c r="AM102" s="16">
        <f>MAX(0,(va!AN98-va!AM98))</f>
        <v>0</v>
      </c>
      <c r="AN102" s="16">
        <f>MAX(0,(va!AO98-va!AN98))</f>
        <v>0</v>
      </c>
      <c r="AO102" s="16">
        <f>MAX(0,(va!AP98-va!AO98))</f>
        <v>0</v>
      </c>
      <c r="AP102" s="16">
        <f>MAX(0,(va!AQ98-va!AP98))</f>
        <v>0</v>
      </c>
      <c r="AQ102" s="16">
        <f>MAX(0,(va!AR98-va!AQ98))</f>
        <v>0</v>
      </c>
      <c r="AR102" s="16">
        <f>MAX(0,(va!AS98-va!AR98))</f>
        <v>0</v>
      </c>
      <c r="AS102" s="16">
        <f>MAX(0,(va!AT98-va!AS98))</f>
        <v>0</v>
      </c>
      <c r="AT102" s="16">
        <f>MAX(0,(va!AU98-va!AT98))</f>
        <v>0</v>
      </c>
      <c r="AU102" s="16">
        <f>MAX(0,(va!AV98-va!AU98))</f>
        <v>0</v>
      </c>
      <c r="AV102" s="16">
        <f>MAX(0,(va!AW98-va!AV98))</f>
        <v>0</v>
      </c>
      <c r="AW102" s="16">
        <f>MAX(0,(va!AX98-va!AW98))</f>
        <v>0</v>
      </c>
      <c r="AX102" s="16">
        <f>MAX(0,(va!AY98-va!AX98))</f>
        <v>0</v>
      </c>
      <c r="AY102" s="16">
        <f>MAX(0,(va!AZ98-va!AY98))</f>
        <v>0</v>
      </c>
      <c r="AZ102" s="16">
        <f>MAX(0,(va!BA98-va!AZ98))</f>
        <v>0</v>
      </c>
      <c r="BA102" s="16">
        <f>MAX(0,(va!BB98-va!BA98))</f>
        <v>0</v>
      </c>
      <c r="BB102" s="16">
        <f>MAX(0,(va!BC98-va!BB98))</f>
        <v>0</v>
      </c>
      <c r="BC102" s="16">
        <f>MAX(0,(va!BD98-va!BC98))</f>
        <v>0</v>
      </c>
      <c r="BD102" s="16">
        <f>MAX(0,(va!BE98-va!BD98))</f>
        <v>0</v>
      </c>
      <c r="BE102" s="16">
        <f>MAX(0,(va!BF98-va!BE98))</f>
        <v>0</v>
      </c>
      <c r="BF102" s="16">
        <f>MAX(0,(va!BG98-va!BF98))</f>
        <v>0</v>
      </c>
      <c r="BG102" s="16">
        <f>MAX(0,(va!BH98-va!BG98))</f>
        <v>0</v>
      </c>
      <c r="BH102" s="16">
        <f>MAX(0,(va!BI98-va!BH98))</f>
        <v>0</v>
      </c>
      <c r="BI102" s="16">
        <f>MAX(0,(va!BJ98-va!BI98))</f>
        <v>0</v>
      </c>
      <c r="BJ102" s="16">
        <f>MAX(0,(va!BK98-va!BJ98))</f>
        <v>0</v>
      </c>
      <c r="BK102" s="16">
        <f>MAX(0,(va!BL98-va!BK98))</f>
        <v>0</v>
      </c>
      <c r="BL102" s="16">
        <f>MAX(0,(va!BM98-va!BL98))</f>
        <v>0</v>
      </c>
      <c r="BM102" s="16">
        <f>MAX(0,(va!BN98-va!BM98))</f>
        <v>0</v>
      </c>
      <c r="BN102" s="16">
        <f>MAX(0,(va!BO98-va!BN98))</f>
        <v>0</v>
      </c>
      <c r="BO102" s="16">
        <f>MAX(0,(va!BP98-va!BO98))</f>
        <v>0</v>
      </c>
      <c r="BP102" s="16">
        <f>MAX(0,(va!BQ98-va!BP98))</f>
        <v>0</v>
      </c>
      <c r="BQ102" s="16">
        <f>MAX(0,(va!BR98-va!BQ98))</f>
        <v>0</v>
      </c>
      <c r="BR102" s="16">
        <f>MAX(0,(va!BS98-va!BR98))</f>
        <v>0</v>
      </c>
      <c r="BS102" s="16">
        <f>MAX(0,(va!BT98-va!BS98))</f>
        <v>0</v>
      </c>
    </row>
    <row r="103" spans="1:71" x14ac:dyDescent="0.35">
      <c r="A103" s="1" t="s">
        <v>85</v>
      </c>
      <c r="B103" s="1">
        <v>93</v>
      </c>
      <c r="C103" s="10">
        <v>51685</v>
      </c>
      <c r="D103" s="16">
        <v>0</v>
      </c>
      <c r="E103" s="16">
        <f>MAX(0,(va!F99-va!E99))</f>
        <v>0</v>
      </c>
      <c r="F103" s="16">
        <f>MAX(0,(va!G99-va!F99))</f>
        <v>0</v>
      </c>
      <c r="G103" s="16">
        <f>MAX(0,(va!H99-va!G99))</f>
        <v>0</v>
      </c>
      <c r="H103" s="16">
        <f>MAX(0,(va!I99-va!H99))</f>
        <v>1</v>
      </c>
      <c r="I103" s="16">
        <f>MAX(0,(va!J99-va!I99))</f>
        <v>0</v>
      </c>
      <c r="J103" s="16">
        <f>MAX(0,(va!K99-va!J99))</f>
        <v>0</v>
      </c>
      <c r="K103" s="16">
        <f>MAX(0,(va!L99-va!K99))</f>
        <v>0</v>
      </c>
      <c r="L103" s="16">
        <f>MAX(0,(va!M99-va!L99))</f>
        <v>0</v>
      </c>
      <c r="M103" s="16">
        <f>MAX(0,(va!N99-va!M99))</f>
        <v>1</v>
      </c>
      <c r="N103" s="16">
        <f>MAX(0,(va!O99-va!N99))</f>
        <v>0</v>
      </c>
      <c r="O103" s="16">
        <f>MAX(0,(va!P99-va!O99))</f>
        <v>0</v>
      </c>
      <c r="P103" s="16">
        <f>MAX(0,(va!Q99-va!P99))</f>
        <v>2</v>
      </c>
      <c r="Q103" s="16">
        <f>MAX(0,(va!R99-va!Q99))</f>
        <v>0</v>
      </c>
      <c r="R103" s="16">
        <f>MAX(0,(va!S99-va!R99))</f>
        <v>1</v>
      </c>
      <c r="S103" s="16">
        <f>MAX(0,(va!T99-va!S99))</f>
        <v>0</v>
      </c>
      <c r="T103" s="16">
        <f>MAX(0,(va!U99-va!T99))</f>
        <v>2</v>
      </c>
      <c r="U103" s="16">
        <f>MAX(0,(va!V99-va!U99))</f>
        <v>3</v>
      </c>
      <c r="V103" s="16">
        <f>MAX(0,(va!W99-va!V99))</f>
        <v>0</v>
      </c>
      <c r="W103" s="16">
        <f>MAX(0,(va!X99-va!W99))</f>
        <v>0</v>
      </c>
      <c r="X103" s="16">
        <f>MAX(0,(va!Y99-va!X99))</f>
        <v>3</v>
      </c>
      <c r="Y103" s="16">
        <f>MAX(0,(va!Z99-va!Y99))</f>
        <v>1</v>
      </c>
      <c r="Z103" s="16">
        <f>MAX(0,(va!AA99-va!Z99))</f>
        <v>2</v>
      </c>
      <c r="AA103" s="16">
        <f>MAX(0,(va!AB99-va!AA99))</f>
        <v>5</v>
      </c>
      <c r="AB103" s="16">
        <f>MAX(0,(va!AC99-va!AB99))</f>
        <v>0</v>
      </c>
      <c r="AC103" s="16">
        <f>MAX(0,(va!AD99-va!AC99))</f>
        <v>4</v>
      </c>
      <c r="AD103" s="16">
        <f>MAX(0,(va!AE99-va!AD99))</f>
        <v>0</v>
      </c>
      <c r="AE103" s="16">
        <f>MAX(0,(va!AF99-va!AE99))</f>
        <v>0</v>
      </c>
      <c r="AF103" s="16">
        <f>MAX(0,(va!AG99-va!AF99))</f>
        <v>0</v>
      </c>
      <c r="AG103" s="16">
        <f>MAX(0,(va!AH99-va!AG99))</f>
        <v>0</v>
      </c>
      <c r="AH103" s="16">
        <f>MAX(0,(va!AI99-va!AH99))</f>
        <v>0</v>
      </c>
      <c r="AI103" s="16">
        <f>MAX(0,(va!AJ99-va!AI99))</f>
        <v>0</v>
      </c>
      <c r="AJ103" s="16">
        <f>MAX(0,(va!AK99-va!AJ99))</f>
        <v>0</v>
      </c>
      <c r="AK103" s="16">
        <f>MAX(0,(va!AL99-va!AK99))</f>
        <v>0</v>
      </c>
      <c r="AL103" s="16">
        <f>MAX(0,(va!AM99-va!AL99))</f>
        <v>0</v>
      </c>
      <c r="AM103" s="16">
        <f>MAX(0,(va!AN99-va!AM99))</f>
        <v>0</v>
      </c>
      <c r="AN103" s="16">
        <f>MAX(0,(va!AO99-va!AN99))</f>
        <v>0</v>
      </c>
      <c r="AO103" s="16">
        <f>MAX(0,(va!AP99-va!AO99))</f>
        <v>0</v>
      </c>
      <c r="AP103" s="16">
        <f>MAX(0,(va!AQ99-va!AP99))</f>
        <v>0</v>
      </c>
      <c r="AQ103" s="16">
        <f>MAX(0,(va!AR99-va!AQ99))</f>
        <v>0</v>
      </c>
      <c r="AR103" s="16">
        <f>MAX(0,(va!AS99-va!AR99))</f>
        <v>0</v>
      </c>
      <c r="AS103" s="16">
        <f>MAX(0,(va!AT99-va!AS99))</f>
        <v>0</v>
      </c>
      <c r="AT103" s="16">
        <f>MAX(0,(va!AU99-va!AT99))</f>
        <v>0</v>
      </c>
      <c r="AU103" s="16">
        <f>MAX(0,(va!AV99-va!AU99))</f>
        <v>0</v>
      </c>
      <c r="AV103" s="16">
        <f>MAX(0,(va!AW99-va!AV99))</f>
        <v>0</v>
      </c>
      <c r="AW103" s="16">
        <f>MAX(0,(va!AX99-va!AW99))</f>
        <v>0</v>
      </c>
      <c r="AX103" s="16">
        <f>MAX(0,(va!AY99-va!AX99))</f>
        <v>0</v>
      </c>
      <c r="AY103" s="16">
        <f>MAX(0,(va!AZ99-va!AY99))</f>
        <v>0</v>
      </c>
      <c r="AZ103" s="16">
        <f>MAX(0,(va!BA99-va!AZ99))</f>
        <v>0</v>
      </c>
      <c r="BA103" s="16">
        <f>MAX(0,(va!BB99-va!BA99))</f>
        <v>0</v>
      </c>
      <c r="BB103" s="16">
        <f>MAX(0,(va!BC99-va!BB99))</f>
        <v>0</v>
      </c>
      <c r="BC103" s="16">
        <f>MAX(0,(va!BD99-va!BC99))</f>
        <v>0</v>
      </c>
      <c r="BD103" s="16">
        <f>MAX(0,(va!BE99-va!BD99))</f>
        <v>0</v>
      </c>
      <c r="BE103" s="16">
        <f>MAX(0,(va!BF99-va!BE99))</f>
        <v>0</v>
      </c>
      <c r="BF103" s="16">
        <f>MAX(0,(va!BG99-va!BF99))</f>
        <v>0</v>
      </c>
      <c r="BG103" s="16">
        <f>MAX(0,(va!BH99-va!BG99))</f>
        <v>0</v>
      </c>
      <c r="BH103" s="16">
        <f>MAX(0,(va!BI99-va!BH99))</f>
        <v>0</v>
      </c>
      <c r="BI103" s="16">
        <f>MAX(0,(va!BJ99-va!BI99))</f>
        <v>0</v>
      </c>
      <c r="BJ103" s="16">
        <f>MAX(0,(va!BK99-va!BJ99))</f>
        <v>0</v>
      </c>
      <c r="BK103" s="16">
        <f>MAX(0,(va!BL99-va!BK99))</f>
        <v>0</v>
      </c>
      <c r="BL103" s="16">
        <f>MAX(0,(va!BM99-va!BL99))</f>
        <v>0</v>
      </c>
      <c r="BM103" s="16">
        <f>MAX(0,(va!BN99-va!BM99))</f>
        <v>0</v>
      </c>
      <c r="BN103" s="16">
        <f>MAX(0,(va!BO99-va!BN99))</f>
        <v>0</v>
      </c>
      <c r="BO103" s="16">
        <f>MAX(0,(va!BP99-va!BO99))</f>
        <v>0</v>
      </c>
      <c r="BP103" s="16">
        <f>MAX(0,(va!BQ99-va!BP99))</f>
        <v>0</v>
      </c>
      <c r="BQ103" s="16">
        <f>MAX(0,(va!BR99-va!BQ99))</f>
        <v>0</v>
      </c>
      <c r="BR103" s="16">
        <f>MAX(0,(va!BS99-va!BR99))</f>
        <v>0</v>
      </c>
      <c r="BS103" s="16">
        <f>MAX(0,(va!BT99-va!BS99))</f>
        <v>0</v>
      </c>
    </row>
    <row r="104" spans="1:71" x14ac:dyDescent="0.35">
      <c r="A104" s="1" t="s">
        <v>21</v>
      </c>
      <c r="B104" s="1">
        <v>94</v>
      </c>
      <c r="C104" s="10">
        <v>51033</v>
      </c>
      <c r="D104" s="16">
        <v>0</v>
      </c>
      <c r="E104" s="16">
        <f>MAX(0,(va!F100-va!E100))</f>
        <v>0</v>
      </c>
      <c r="F104" s="16">
        <f>MAX(0,(va!G100-va!F100))</f>
        <v>0</v>
      </c>
      <c r="G104" s="16">
        <f>MAX(0,(va!H100-va!G100))</f>
        <v>0</v>
      </c>
      <c r="H104" s="16">
        <f>MAX(0,(va!I100-va!H100))</f>
        <v>0</v>
      </c>
      <c r="I104" s="16">
        <f>MAX(0,(va!J100-va!I100))</f>
        <v>0</v>
      </c>
      <c r="J104" s="16">
        <f>MAX(0,(va!K100-va!J100))</f>
        <v>0</v>
      </c>
      <c r="K104" s="16">
        <f>MAX(0,(va!L100-va!K100))</f>
        <v>0</v>
      </c>
      <c r="L104" s="16">
        <f>MAX(0,(va!M100-va!L100))</f>
        <v>0</v>
      </c>
      <c r="M104" s="16">
        <f>MAX(0,(va!N100-va!M100))</f>
        <v>1</v>
      </c>
      <c r="N104" s="16">
        <f>MAX(0,(va!O100-va!N100))</f>
        <v>0</v>
      </c>
      <c r="O104" s="16">
        <f>MAX(0,(va!P100-va!O100))</f>
        <v>0</v>
      </c>
      <c r="P104" s="16">
        <f>MAX(0,(va!Q100-va!P100))</f>
        <v>0</v>
      </c>
      <c r="Q104" s="16">
        <f>MAX(0,(va!R100-va!Q100))</f>
        <v>3</v>
      </c>
      <c r="R104" s="16">
        <f>MAX(0,(va!S100-va!R100))</f>
        <v>0</v>
      </c>
      <c r="S104" s="16">
        <f>MAX(0,(va!T100-va!S100))</f>
        <v>0</v>
      </c>
      <c r="T104" s="16">
        <f>MAX(0,(va!U100-va!T100))</f>
        <v>2</v>
      </c>
      <c r="U104" s="16">
        <f>MAX(0,(va!V100-va!U100))</f>
        <v>0</v>
      </c>
      <c r="V104" s="16">
        <f>MAX(0,(va!W100-va!V100))</f>
        <v>0</v>
      </c>
      <c r="W104" s="16">
        <f>MAX(0,(va!X100-va!W100))</f>
        <v>0</v>
      </c>
      <c r="X104" s="16">
        <f>MAX(0,(va!Y100-va!X100))</f>
        <v>1</v>
      </c>
      <c r="Y104" s="16">
        <f>MAX(0,(va!Z100-va!Y100))</f>
        <v>2</v>
      </c>
      <c r="Z104" s="16">
        <f>MAX(0,(va!AA100-va!Z100))</f>
        <v>2</v>
      </c>
      <c r="AA104" s="16">
        <f>MAX(0,(va!AB100-va!AA100))</f>
        <v>0</v>
      </c>
      <c r="AB104" s="16">
        <f>MAX(0,(va!AC100-va!AB100))</f>
        <v>2</v>
      </c>
      <c r="AC104" s="16">
        <f>MAX(0,(va!AD100-va!AC100))</f>
        <v>0</v>
      </c>
      <c r="AD104" s="16">
        <f>MAX(0,(va!AE100-va!AD100))</f>
        <v>0</v>
      </c>
      <c r="AE104" s="16">
        <f>MAX(0,(va!AF100-va!AE100))</f>
        <v>0</v>
      </c>
      <c r="AF104" s="16">
        <f>MAX(0,(va!AG100-va!AF100))</f>
        <v>0</v>
      </c>
      <c r="AG104" s="16">
        <f>MAX(0,(va!AH100-va!AG100))</f>
        <v>0</v>
      </c>
      <c r="AH104" s="16">
        <f>MAX(0,(va!AI100-va!AH100))</f>
        <v>0</v>
      </c>
      <c r="AI104" s="16">
        <f>MAX(0,(va!AJ100-va!AI100))</f>
        <v>0</v>
      </c>
      <c r="AJ104" s="16">
        <f>MAX(0,(va!AK100-va!AJ100))</f>
        <v>0</v>
      </c>
      <c r="AK104" s="16">
        <f>MAX(0,(va!AL100-va!AK100))</f>
        <v>0</v>
      </c>
      <c r="AL104" s="16">
        <f>MAX(0,(va!AM100-va!AL100))</f>
        <v>0</v>
      </c>
      <c r="AM104" s="16">
        <f>MAX(0,(va!AN100-va!AM100))</f>
        <v>0</v>
      </c>
      <c r="AN104" s="16">
        <f>MAX(0,(va!AO100-va!AN100))</f>
        <v>0</v>
      </c>
      <c r="AO104" s="16">
        <f>MAX(0,(va!AP100-va!AO100))</f>
        <v>0</v>
      </c>
      <c r="AP104" s="16">
        <f>MAX(0,(va!AQ100-va!AP100))</f>
        <v>0</v>
      </c>
      <c r="AQ104" s="16">
        <f>MAX(0,(va!AR100-va!AQ100))</f>
        <v>0</v>
      </c>
      <c r="AR104" s="16">
        <f>MAX(0,(va!AS100-va!AR100))</f>
        <v>0</v>
      </c>
      <c r="AS104" s="16">
        <f>MAX(0,(va!AT100-va!AS100))</f>
        <v>0</v>
      </c>
      <c r="AT104" s="16">
        <f>MAX(0,(va!AU100-va!AT100))</f>
        <v>0</v>
      </c>
      <c r="AU104" s="16">
        <f>MAX(0,(va!AV100-va!AU100))</f>
        <v>0</v>
      </c>
      <c r="AV104" s="16">
        <f>MAX(0,(va!AW100-va!AV100))</f>
        <v>0</v>
      </c>
      <c r="AW104" s="16">
        <f>MAX(0,(va!AX100-va!AW100))</f>
        <v>0</v>
      </c>
      <c r="AX104" s="16">
        <f>MAX(0,(va!AY100-va!AX100))</f>
        <v>0</v>
      </c>
      <c r="AY104" s="16">
        <f>MAX(0,(va!AZ100-va!AY100))</f>
        <v>0</v>
      </c>
      <c r="AZ104" s="16">
        <f>MAX(0,(va!BA100-va!AZ100))</f>
        <v>0</v>
      </c>
      <c r="BA104" s="16">
        <f>MAX(0,(va!BB100-va!BA100))</f>
        <v>0</v>
      </c>
      <c r="BB104" s="16">
        <f>MAX(0,(va!BC100-va!BB100))</f>
        <v>0</v>
      </c>
      <c r="BC104" s="16">
        <f>MAX(0,(va!BD100-va!BC100))</f>
        <v>0</v>
      </c>
      <c r="BD104" s="16">
        <f>MAX(0,(va!BE100-va!BD100))</f>
        <v>0</v>
      </c>
      <c r="BE104" s="16">
        <f>MAX(0,(va!BF100-va!BE100))</f>
        <v>0</v>
      </c>
      <c r="BF104" s="16">
        <f>MAX(0,(va!BG100-va!BF100))</f>
        <v>0</v>
      </c>
      <c r="BG104" s="16">
        <f>MAX(0,(va!BH100-va!BG100))</f>
        <v>0</v>
      </c>
      <c r="BH104" s="16">
        <f>MAX(0,(va!BI100-va!BH100))</f>
        <v>0</v>
      </c>
      <c r="BI104" s="16">
        <f>MAX(0,(va!BJ100-va!BI100))</f>
        <v>0</v>
      </c>
      <c r="BJ104" s="16">
        <f>MAX(0,(va!BK100-va!BJ100))</f>
        <v>0</v>
      </c>
      <c r="BK104" s="16">
        <f>MAX(0,(va!BL100-va!BK100))</f>
        <v>0</v>
      </c>
      <c r="BL104" s="16">
        <f>MAX(0,(va!BM100-va!BL100))</f>
        <v>0</v>
      </c>
      <c r="BM104" s="16">
        <f>MAX(0,(va!BN100-va!BM100))</f>
        <v>0</v>
      </c>
      <c r="BN104" s="16">
        <f>MAX(0,(va!BO100-va!BN100))</f>
        <v>0</v>
      </c>
      <c r="BO104" s="16">
        <f>MAX(0,(va!BP100-va!BO100))</f>
        <v>0</v>
      </c>
      <c r="BP104" s="16">
        <f>MAX(0,(va!BQ100-va!BP100))</f>
        <v>0</v>
      </c>
      <c r="BQ104" s="16">
        <f>MAX(0,(va!BR100-va!BQ100))</f>
        <v>0</v>
      </c>
      <c r="BR104" s="16">
        <f>MAX(0,(va!BS100-va!BR100))</f>
        <v>0</v>
      </c>
      <c r="BS104" s="16">
        <f>MAX(0,(va!BT100-va!BS100))</f>
        <v>0</v>
      </c>
    </row>
    <row r="105" spans="1:71" x14ac:dyDescent="0.35">
      <c r="A105" s="1" t="s">
        <v>110</v>
      </c>
      <c r="B105" s="1">
        <v>95</v>
      </c>
      <c r="C105" s="10">
        <v>51099</v>
      </c>
      <c r="D105" s="16">
        <v>0</v>
      </c>
      <c r="E105" s="16">
        <f>MAX(0,(va!F101-va!E101))</f>
        <v>0</v>
      </c>
      <c r="F105" s="16">
        <f>MAX(0,(va!G101-va!F101))</f>
        <v>1</v>
      </c>
      <c r="G105" s="16">
        <f>MAX(0,(va!H101-va!G101))</f>
        <v>1</v>
      </c>
      <c r="H105" s="16">
        <f>MAX(0,(va!I101-va!H101))</f>
        <v>0</v>
      </c>
      <c r="I105" s="16">
        <f>MAX(0,(va!J101-va!I101))</f>
        <v>1</v>
      </c>
      <c r="J105" s="16">
        <f>MAX(0,(va!K101-va!J101))</f>
        <v>0</v>
      </c>
      <c r="K105" s="16">
        <f>MAX(0,(va!L101-va!K101))</f>
        <v>1</v>
      </c>
      <c r="L105" s="16">
        <f>MAX(0,(va!M101-va!L101))</f>
        <v>0</v>
      </c>
      <c r="M105" s="16">
        <f>MAX(0,(va!N101-va!M101))</f>
        <v>2</v>
      </c>
      <c r="N105" s="16">
        <f>MAX(0,(va!O101-va!N101))</f>
        <v>2</v>
      </c>
      <c r="O105" s="16">
        <f>MAX(0,(va!P101-va!O101))</f>
        <v>0</v>
      </c>
      <c r="P105" s="16">
        <f>MAX(0,(va!Q101-va!P101))</f>
        <v>2</v>
      </c>
      <c r="Q105" s="16">
        <f>MAX(0,(va!R101-va!Q101))</f>
        <v>0</v>
      </c>
      <c r="R105" s="16">
        <f>MAX(0,(va!S101-va!R101))</f>
        <v>1</v>
      </c>
      <c r="S105" s="16">
        <f>MAX(0,(va!T101-va!S101))</f>
        <v>2</v>
      </c>
      <c r="T105" s="16">
        <f>MAX(0,(va!U101-va!T101))</f>
        <v>1</v>
      </c>
      <c r="U105" s="16">
        <f>MAX(0,(va!V101-va!U101))</f>
        <v>0</v>
      </c>
      <c r="V105" s="16">
        <f>MAX(0,(va!W101-va!V101))</f>
        <v>1</v>
      </c>
      <c r="W105" s="16">
        <f>MAX(0,(va!X101-va!W101))</f>
        <v>0</v>
      </c>
      <c r="X105" s="16">
        <f>MAX(0,(va!Y101-va!X101))</f>
        <v>2</v>
      </c>
      <c r="Y105" s="16">
        <f>MAX(0,(va!Z101-va!Y101))</f>
        <v>1</v>
      </c>
      <c r="Z105" s="16">
        <f>MAX(0,(va!AA101-va!Z101))</f>
        <v>1</v>
      </c>
      <c r="AA105" s="16">
        <f>MAX(0,(va!AB101-va!AA101))</f>
        <v>0</v>
      </c>
      <c r="AB105" s="16">
        <f>MAX(0,(va!AC101-va!AB101))</f>
        <v>0</v>
      </c>
      <c r="AC105" s="16">
        <f>MAX(0,(va!AD101-va!AC101))</f>
        <v>0</v>
      </c>
      <c r="AD105" s="16">
        <f>MAX(0,(va!AE101-va!AD101))</f>
        <v>0</v>
      </c>
      <c r="AE105" s="16">
        <f>MAX(0,(va!AF101-va!AE101))</f>
        <v>0</v>
      </c>
      <c r="AF105" s="16">
        <f>MAX(0,(va!AG101-va!AF101))</f>
        <v>0</v>
      </c>
      <c r="AG105" s="16">
        <f>MAX(0,(va!AH101-va!AG101))</f>
        <v>0</v>
      </c>
      <c r="AH105" s="16">
        <f>MAX(0,(va!AI101-va!AH101))</f>
        <v>0</v>
      </c>
      <c r="AI105" s="16">
        <f>MAX(0,(va!AJ101-va!AI101))</f>
        <v>0</v>
      </c>
      <c r="AJ105" s="16">
        <f>MAX(0,(va!AK101-va!AJ101))</f>
        <v>0</v>
      </c>
      <c r="AK105" s="16">
        <f>MAX(0,(va!AL101-va!AK101))</f>
        <v>0</v>
      </c>
      <c r="AL105" s="16">
        <f>MAX(0,(va!AM101-va!AL101))</f>
        <v>0</v>
      </c>
      <c r="AM105" s="16">
        <f>MAX(0,(va!AN101-va!AM101))</f>
        <v>0</v>
      </c>
      <c r="AN105" s="16">
        <f>MAX(0,(va!AO101-va!AN101))</f>
        <v>0</v>
      </c>
      <c r="AO105" s="16">
        <f>MAX(0,(va!AP101-va!AO101))</f>
        <v>0</v>
      </c>
      <c r="AP105" s="16">
        <f>MAX(0,(va!AQ101-va!AP101))</f>
        <v>0</v>
      </c>
      <c r="AQ105" s="16">
        <f>MAX(0,(va!AR101-va!AQ101))</f>
        <v>0</v>
      </c>
      <c r="AR105" s="16">
        <f>MAX(0,(va!AS101-va!AR101))</f>
        <v>0</v>
      </c>
      <c r="AS105" s="16">
        <f>MAX(0,(va!AT101-va!AS101))</f>
        <v>0</v>
      </c>
      <c r="AT105" s="16">
        <f>MAX(0,(va!AU101-va!AT101))</f>
        <v>0</v>
      </c>
      <c r="AU105" s="16">
        <f>MAX(0,(va!AV101-va!AU101))</f>
        <v>0</v>
      </c>
      <c r="AV105" s="16">
        <f>MAX(0,(va!AW101-va!AV101))</f>
        <v>0</v>
      </c>
      <c r="AW105" s="16">
        <f>MAX(0,(va!AX101-va!AW101))</f>
        <v>0</v>
      </c>
      <c r="AX105" s="16">
        <f>MAX(0,(va!AY101-va!AX101))</f>
        <v>0</v>
      </c>
      <c r="AY105" s="16">
        <f>MAX(0,(va!AZ101-va!AY101))</f>
        <v>0</v>
      </c>
      <c r="AZ105" s="16">
        <f>MAX(0,(va!BA101-va!AZ101))</f>
        <v>0</v>
      </c>
      <c r="BA105" s="16">
        <f>MAX(0,(va!BB101-va!BA101))</f>
        <v>0</v>
      </c>
      <c r="BB105" s="16">
        <f>MAX(0,(va!BC101-va!BB101))</f>
        <v>0</v>
      </c>
      <c r="BC105" s="16">
        <f>MAX(0,(va!BD101-va!BC101))</f>
        <v>0</v>
      </c>
      <c r="BD105" s="16">
        <f>MAX(0,(va!BE101-va!BD101))</f>
        <v>0</v>
      </c>
      <c r="BE105" s="16">
        <f>MAX(0,(va!BF101-va!BE101))</f>
        <v>0</v>
      </c>
      <c r="BF105" s="16">
        <f>MAX(0,(va!BG101-va!BF101))</f>
        <v>0</v>
      </c>
      <c r="BG105" s="16">
        <f>MAX(0,(va!BH101-va!BG101))</f>
        <v>0</v>
      </c>
      <c r="BH105" s="16">
        <f>MAX(0,(va!BI101-va!BH101))</f>
        <v>0</v>
      </c>
      <c r="BI105" s="16">
        <f>MAX(0,(va!BJ101-va!BI101))</f>
        <v>0</v>
      </c>
      <c r="BJ105" s="16">
        <f>MAX(0,(va!BK101-va!BJ101))</f>
        <v>0</v>
      </c>
      <c r="BK105" s="16">
        <f>MAX(0,(va!BL101-va!BK101))</f>
        <v>0</v>
      </c>
      <c r="BL105" s="16">
        <f>MAX(0,(va!BM101-va!BL101))</f>
        <v>0</v>
      </c>
      <c r="BM105" s="16">
        <f>MAX(0,(va!BN101-va!BM101))</f>
        <v>0</v>
      </c>
      <c r="BN105" s="16">
        <f>MAX(0,(va!BO101-va!BN101))</f>
        <v>0</v>
      </c>
      <c r="BO105" s="16">
        <f>MAX(0,(va!BP101-va!BO101))</f>
        <v>0</v>
      </c>
      <c r="BP105" s="16">
        <f>MAX(0,(va!BQ101-va!BP101))</f>
        <v>0</v>
      </c>
      <c r="BQ105" s="16">
        <f>MAX(0,(va!BR101-va!BQ101))</f>
        <v>0</v>
      </c>
      <c r="BR105" s="16">
        <f>MAX(0,(va!BS101-va!BR101))</f>
        <v>0</v>
      </c>
      <c r="BS105" s="16">
        <f>MAX(0,(va!BT101-va!BS101))</f>
        <v>0</v>
      </c>
    </row>
    <row r="106" spans="1:71" x14ac:dyDescent="0.35">
      <c r="A106" s="1" t="s">
        <v>127</v>
      </c>
      <c r="B106" s="1">
        <v>96</v>
      </c>
      <c r="C106" s="10">
        <v>51177</v>
      </c>
      <c r="D106" s="16">
        <v>0</v>
      </c>
      <c r="E106" s="16">
        <f>MAX(0,(va!F102-va!E102))</f>
        <v>0</v>
      </c>
      <c r="F106" s="16">
        <f>MAX(0,(va!G102-va!F102))</f>
        <v>0</v>
      </c>
      <c r="G106" s="16">
        <f>MAX(0,(va!H102-va!G102))</f>
        <v>1</v>
      </c>
      <c r="H106" s="16">
        <f>MAX(0,(va!I102-va!H102))</f>
        <v>2</v>
      </c>
      <c r="I106" s="16">
        <f>MAX(0,(va!J102-va!I102))</f>
        <v>1</v>
      </c>
      <c r="J106" s="16">
        <f>MAX(0,(va!K102-va!J102))</f>
        <v>1</v>
      </c>
      <c r="K106" s="16">
        <f>MAX(0,(va!L102-va!K102))</f>
        <v>1</v>
      </c>
      <c r="L106" s="16">
        <f>MAX(0,(va!M102-va!L102))</f>
        <v>1</v>
      </c>
      <c r="M106" s="16">
        <f>MAX(0,(va!N102-va!M102))</f>
        <v>2</v>
      </c>
      <c r="N106" s="16">
        <f>MAX(0,(va!O102-va!N102))</f>
        <v>7</v>
      </c>
      <c r="O106" s="16">
        <f>MAX(0,(va!P102-va!O102))</f>
        <v>6</v>
      </c>
      <c r="P106" s="16">
        <f>MAX(0,(va!Q102-va!P102))</f>
        <v>2</v>
      </c>
      <c r="Q106" s="16">
        <f>MAX(0,(va!R102-va!Q102))</f>
        <v>3</v>
      </c>
      <c r="R106" s="16">
        <f>MAX(0,(va!S102-va!R102))</f>
        <v>2</v>
      </c>
      <c r="S106" s="16">
        <f>MAX(0,(va!T102-va!S102))</f>
        <v>5</v>
      </c>
      <c r="T106" s="16">
        <f>MAX(0,(va!U102-va!T102))</f>
        <v>7</v>
      </c>
      <c r="U106" s="16">
        <f>MAX(0,(va!V102-va!U102))</f>
        <v>4</v>
      </c>
      <c r="V106" s="16">
        <f>MAX(0,(va!W102-va!V102))</f>
        <v>3</v>
      </c>
      <c r="W106" s="16">
        <f>MAX(0,(va!X102-va!W102))</f>
        <v>1</v>
      </c>
      <c r="X106" s="16">
        <f>MAX(0,(va!Y102-va!X102))</f>
        <v>5</v>
      </c>
      <c r="Y106" s="16">
        <f>MAX(0,(va!Z102-va!Y102))</f>
        <v>4</v>
      </c>
      <c r="Z106" s="16">
        <f>MAX(0,(va!AA102-va!Z102))</f>
        <v>2</v>
      </c>
      <c r="AA106" s="16">
        <f>MAX(0,(va!AB102-va!AA102))</f>
        <v>7</v>
      </c>
      <c r="AB106" s="16">
        <f>MAX(0,(va!AC102-va!AB102))</f>
        <v>3</v>
      </c>
      <c r="AC106" s="16">
        <f>MAX(0,(va!AD102-va!AC102))</f>
        <v>2</v>
      </c>
      <c r="AD106" s="16">
        <f>MAX(0,(va!AE102-va!AD102))</f>
        <v>0</v>
      </c>
      <c r="AE106" s="16">
        <f>MAX(0,(va!AF102-va!AE102))</f>
        <v>0</v>
      </c>
      <c r="AF106" s="16">
        <f>MAX(0,(va!AG102-va!AF102))</f>
        <v>0</v>
      </c>
      <c r="AG106" s="16">
        <f>MAX(0,(va!AH102-va!AG102))</f>
        <v>0</v>
      </c>
      <c r="AH106" s="16">
        <f>MAX(0,(va!AI102-va!AH102))</f>
        <v>0</v>
      </c>
      <c r="AI106" s="16">
        <f>MAX(0,(va!AJ102-va!AI102))</f>
        <v>0</v>
      </c>
      <c r="AJ106" s="16">
        <f>MAX(0,(va!AK102-va!AJ102))</f>
        <v>0</v>
      </c>
      <c r="AK106" s="16">
        <f>MAX(0,(va!AL102-va!AK102))</f>
        <v>0</v>
      </c>
      <c r="AL106" s="16">
        <f>MAX(0,(va!AM102-va!AL102))</f>
        <v>0</v>
      </c>
      <c r="AM106" s="16">
        <f>MAX(0,(va!AN102-va!AM102))</f>
        <v>0</v>
      </c>
      <c r="AN106" s="16">
        <f>MAX(0,(va!AO102-va!AN102))</f>
        <v>0</v>
      </c>
      <c r="AO106" s="16">
        <f>MAX(0,(va!AP102-va!AO102))</f>
        <v>0</v>
      </c>
      <c r="AP106" s="16">
        <f>MAX(0,(va!AQ102-va!AP102))</f>
        <v>0</v>
      </c>
      <c r="AQ106" s="16">
        <f>MAX(0,(va!AR102-va!AQ102))</f>
        <v>0</v>
      </c>
      <c r="AR106" s="16">
        <f>MAX(0,(va!AS102-va!AR102))</f>
        <v>0</v>
      </c>
      <c r="AS106" s="16">
        <f>MAX(0,(va!AT102-va!AS102))</f>
        <v>0</v>
      </c>
      <c r="AT106" s="16">
        <f>MAX(0,(va!AU102-va!AT102))</f>
        <v>0</v>
      </c>
      <c r="AU106" s="16">
        <f>MAX(0,(va!AV102-va!AU102))</f>
        <v>0</v>
      </c>
      <c r="AV106" s="16">
        <f>MAX(0,(va!AW102-va!AV102))</f>
        <v>0</v>
      </c>
      <c r="AW106" s="16">
        <f>MAX(0,(va!AX102-va!AW102))</f>
        <v>0</v>
      </c>
      <c r="AX106" s="16">
        <f>MAX(0,(va!AY102-va!AX102))</f>
        <v>0</v>
      </c>
      <c r="AY106" s="16">
        <f>MAX(0,(va!AZ102-va!AY102))</f>
        <v>0</v>
      </c>
      <c r="AZ106" s="16">
        <f>MAX(0,(va!BA102-va!AZ102))</f>
        <v>0</v>
      </c>
      <c r="BA106" s="16">
        <f>MAX(0,(va!BB102-va!BA102))</f>
        <v>0</v>
      </c>
      <c r="BB106" s="16">
        <f>MAX(0,(va!BC102-va!BB102))</f>
        <v>0</v>
      </c>
      <c r="BC106" s="16">
        <f>MAX(0,(va!BD102-va!BC102))</f>
        <v>0</v>
      </c>
      <c r="BD106" s="16">
        <f>MAX(0,(va!BE102-va!BD102))</f>
        <v>0</v>
      </c>
      <c r="BE106" s="16">
        <f>MAX(0,(va!BF102-va!BE102))</f>
        <v>0</v>
      </c>
      <c r="BF106" s="16">
        <f>MAX(0,(va!BG102-va!BF102))</f>
        <v>0</v>
      </c>
      <c r="BG106" s="16">
        <f>MAX(0,(va!BH102-va!BG102))</f>
        <v>0</v>
      </c>
      <c r="BH106" s="16">
        <f>MAX(0,(va!BI102-va!BH102))</f>
        <v>0</v>
      </c>
      <c r="BI106" s="16">
        <f>MAX(0,(va!BJ102-va!BI102))</f>
        <v>0</v>
      </c>
      <c r="BJ106" s="16">
        <f>MAX(0,(va!BK102-va!BJ102))</f>
        <v>0</v>
      </c>
      <c r="BK106" s="16">
        <f>MAX(0,(va!BL102-va!BK102))</f>
        <v>0</v>
      </c>
      <c r="BL106" s="16">
        <f>MAX(0,(va!BM102-va!BL102))</f>
        <v>0</v>
      </c>
      <c r="BM106" s="16">
        <f>MAX(0,(va!BN102-va!BM102))</f>
        <v>0</v>
      </c>
      <c r="BN106" s="16">
        <f>MAX(0,(va!BO102-va!BN102))</f>
        <v>0</v>
      </c>
      <c r="BO106" s="16">
        <f>MAX(0,(va!BP102-va!BO102))</f>
        <v>0</v>
      </c>
      <c r="BP106" s="16">
        <f>MAX(0,(va!BQ102-va!BP102))</f>
        <v>0</v>
      </c>
      <c r="BQ106" s="16">
        <f>MAX(0,(va!BR102-va!BQ102))</f>
        <v>0</v>
      </c>
      <c r="BR106" s="16">
        <f>MAX(0,(va!BS102-va!BR102))</f>
        <v>0</v>
      </c>
      <c r="BS106" s="16">
        <f>MAX(0,(va!BT102-va!BS102))</f>
        <v>0</v>
      </c>
    </row>
    <row r="107" spans="1:71" x14ac:dyDescent="0.35">
      <c r="A107" s="1" t="s">
        <v>128</v>
      </c>
      <c r="B107" s="1">
        <v>97</v>
      </c>
      <c r="C107" s="10">
        <v>51179</v>
      </c>
      <c r="D107" s="16">
        <v>0</v>
      </c>
      <c r="E107" s="16">
        <f>MAX(0,(va!F103-va!E103))</f>
        <v>1</v>
      </c>
      <c r="F107" s="16">
        <f>MAX(0,(va!G103-va!F103))</f>
        <v>4</v>
      </c>
      <c r="G107" s="16">
        <f>MAX(0,(va!H103-va!G103))</f>
        <v>0</v>
      </c>
      <c r="H107" s="16">
        <f>MAX(0,(va!I103-va!H103))</f>
        <v>2</v>
      </c>
      <c r="I107" s="16">
        <f>MAX(0,(va!J103-va!I103))</f>
        <v>7</v>
      </c>
      <c r="J107" s="16">
        <f>MAX(0,(va!K103-va!J103))</f>
        <v>4</v>
      </c>
      <c r="K107" s="16">
        <f>MAX(0,(va!L103-va!K103))</f>
        <v>4</v>
      </c>
      <c r="L107" s="16">
        <f>MAX(0,(va!M103-va!L103))</f>
        <v>0</v>
      </c>
      <c r="M107" s="16">
        <f>MAX(0,(va!N103-va!M103))</f>
        <v>2</v>
      </c>
      <c r="N107" s="16">
        <f>MAX(0,(va!O103-va!N103))</f>
        <v>9</v>
      </c>
      <c r="O107" s="16">
        <f>MAX(0,(va!P103-va!O103))</f>
        <v>3</v>
      </c>
      <c r="P107" s="16">
        <f>MAX(0,(va!Q103-va!P103))</f>
        <v>2</v>
      </c>
      <c r="Q107" s="16">
        <f>MAX(0,(va!R103-va!Q103))</f>
        <v>6</v>
      </c>
      <c r="R107" s="16">
        <f>MAX(0,(va!S103-va!R103))</f>
        <v>0</v>
      </c>
      <c r="S107" s="16">
        <f>MAX(0,(va!T103-va!S103))</f>
        <v>6</v>
      </c>
      <c r="T107" s="16">
        <f>MAX(0,(va!U103-va!T103))</f>
        <v>6</v>
      </c>
      <c r="U107" s="16">
        <f>MAX(0,(va!V103-va!U103))</f>
        <v>7</v>
      </c>
      <c r="V107" s="16">
        <f>MAX(0,(va!W103-va!V103))</f>
        <v>5</v>
      </c>
      <c r="W107" s="16">
        <f>MAX(0,(va!X103-va!W103))</f>
        <v>15</v>
      </c>
      <c r="X107" s="16">
        <f>MAX(0,(va!Y103-va!X103))</f>
        <v>8</v>
      </c>
      <c r="Y107" s="16">
        <f>MAX(0,(va!Z103-va!Y103))</f>
        <v>13</v>
      </c>
      <c r="Z107" s="16">
        <f>MAX(0,(va!AA103-va!Z103))</f>
        <v>12</v>
      </c>
      <c r="AA107" s="16">
        <f>MAX(0,(va!AB103-va!AA103))</f>
        <v>8</v>
      </c>
      <c r="AB107" s="16">
        <f>MAX(0,(va!AC103-va!AB103))</f>
        <v>15</v>
      </c>
      <c r="AC107" s="16">
        <f>MAX(0,(va!AD103-va!AC103))</f>
        <v>9</v>
      </c>
      <c r="AD107" s="16">
        <f>MAX(0,(va!AE103-va!AD103))</f>
        <v>0</v>
      </c>
      <c r="AE107" s="16">
        <f>MAX(0,(va!AF103-va!AE103))</f>
        <v>0</v>
      </c>
      <c r="AF107" s="16">
        <f>MAX(0,(va!AG103-va!AF103))</f>
        <v>0</v>
      </c>
      <c r="AG107" s="16">
        <f>MAX(0,(va!AH103-va!AG103))</f>
        <v>0</v>
      </c>
      <c r="AH107" s="16">
        <f>MAX(0,(va!AI103-va!AH103))</f>
        <v>0</v>
      </c>
      <c r="AI107" s="16">
        <f>MAX(0,(va!AJ103-va!AI103))</f>
        <v>0</v>
      </c>
      <c r="AJ107" s="16">
        <f>MAX(0,(va!AK103-va!AJ103))</f>
        <v>0</v>
      </c>
      <c r="AK107" s="16">
        <f>MAX(0,(va!AL103-va!AK103))</f>
        <v>0</v>
      </c>
      <c r="AL107" s="16">
        <f>MAX(0,(va!AM103-va!AL103))</f>
        <v>0</v>
      </c>
      <c r="AM107" s="16">
        <f>MAX(0,(va!AN103-va!AM103))</f>
        <v>0</v>
      </c>
      <c r="AN107" s="16">
        <f>MAX(0,(va!AO103-va!AN103))</f>
        <v>0</v>
      </c>
      <c r="AO107" s="16">
        <f>MAX(0,(va!AP103-va!AO103))</f>
        <v>0</v>
      </c>
      <c r="AP107" s="16">
        <f>MAX(0,(va!AQ103-va!AP103))</f>
        <v>0</v>
      </c>
      <c r="AQ107" s="16">
        <f>MAX(0,(va!AR103-va!AQ103))</f>
        <v>0</v>
      </c>
      <c r="AR107" s="16">
        <f>MAX(0,(va!AS103-va!AR103))</f>
        <v>0</v>
      </c>
      <c r="AS107" s="16">
        <f>MAX(0,(va!AT103-va!AS103))</f>
        <v>0</v>
      </c>
      <c r="AT107" s="16">
        <f>MAX(0,(va!AU103-va!AT103))</f>
        <v>0</v>
      </c>
      <c r="AU107" s="16">
        <f>MAX(0,(va!AV103-va!AU103))</f>
        <v>0</v>
      </c>
      <c r="AV107" s="16">
        <f>MAX(0,(va!AW103-va!AV103))</f>
        <v>0</v>
      </c>
      <c r="AW107" s="16">
        <f>MAX(0,(va!AX103-va!AW103))</f>
        <v>0</v>
      </c>
      <c r="AX107" s="16">
        <f>MAX(0,(va!AY103-va!AX103))</f>
        <v>0</v>
      </c>
      <c r="AY107" s="16">
        <f>MAX(0,(va!AZ103-va!AY103))</f>
        <v>0</v>
      </c>
      <c r="AZ107" s="16">
        <f>MAX(0,(va!BA103-va!AZ103))</f>
        <v>0</v>
      </c>
      <c r="BA107" s="16">
        <f>MAX(0,(va!BB103-va!BA103))</f>
        <v>0</v>
      </c>
      <c r="BB107" s="16">
        <f>MAX(0,(va!BC103-va!BB103))</f>
        <v>0</v>
      </c>
      <c r="BC107" s="16">
        <f>MAX(0,(va!BD103-va!BC103))</f>
        <v>0</v>
      </c>
      <c r="BD107" s="16">
        <f>MAX(0,(va!BE103-va!BD103))</f>
        <v>0</v>
      </c>
      <c r="BE107" s="16">
        <f>MAX(0,(va!BF103-va!BE103))</f>
        <v>0</v>
      </c>
      <c r="BF107" s="16">
        <f>MAX(0,(va!BG103-va!BF103))</f>
        <v>0</v>
      </c>
      <c r="BG107" s="16">
        <f>MAX(0,(va!BH103-va!BG103))</f>
        <v>0</v>
      </c>
      <c r="BH107" s="16">
        <f>MAX(0,(va!BI103-va!BH103))</f>
        <v>0</v>
      </c>
      <c r="BI107" s="16">
        <f>MAX(0,(va!BJ103-va!BI103))</f>
        <v>0</v>
      </c>
      <c r="BJ107" s="16">
        <f>MAX(0,(va!BK103-va!BJ103))</f>
        <v>0</v>
      </c>
      <c r="BK107" s="16">
        <f>MAX(0,(va!BL103-va!BK103))</f>
        <v>0</v>
      </c>
      <c r="BL107" s="16">
        <f>MAX(0,(va!BM103-va!BL103))</f>
        <v>0</v>
      </c>
      <c r="BM107" s="16">
        <f>MAX(0,(va!BN103-va!BM103))</f>
        <v>0</v>
      </c>
      <c r="BN107" s="16">
        <f>MAX(0,(va!BO103-va!BN103))</f>
        <v>0</v>
      </c>
      <c r="BO107" s="16">
        <f>MAX(0,(va!BP103-va!BO103))</f>
        <v>0</v>
      </c>
      <c r="BP107" s="16">
        <f>MAX(0,(va!BQ103-va!BP103))</f>
        <v>0</v>
      </c>
      <c r="BQ107" s="16">
        <f>MAX(0,(va!BR103-va!BQ103))</f>
        <v>0</v>
      </c>
      <c r="BR107" s="16">
        <f>MAX(0,(va!BS103-va!BR103))</f>
        <v>0</v>
      </c>
      <c r="BS107" s="16">
        <f>MAX(0,(va!BT103-va!BS103))</f>
        <v>0</v>
      </c>
    </row>
    <row r="108" spans="1:71" x14ac:dyDescent="0.35">
      <c r="A108" s="1" t="s">
        <v>139</v>
      </c>
      <c r="B108" s="1">
        <v>98</v>
      </c>
      <c r="C108" s="10">
        <v>51630</v>
      </c>
      <c r="D108" s="16">
        <v>0</v>
      </c>
      <c r="E108" s="16">
        <f>MAX(0,(va!F104-va!E104))</f>
        <v>1</v>
      </c>
      <c r="F108" s="16">
        <f>MAX(0,(va!G104-va!F104))</f>
        <v>0</v>
      </c>
      <c r="G108" s="16">
        <f>MAX(0,(va!H104-va!G104))</f>
        <v>0</v>
      </c>
      <c r="H108" s="16">
        <f>MAX(0,(va!I104-va!H104))</f>
        <v>0</v>
      </c>
      <c r="I108" s="16">
        <f>MAX(0,(va!J104-va!I104))</f>
        <v>0</v>
      </c>
      <c r="J108" s="16">
        <f>MAX(0,(va!K104-va!J104))</f>
        <v>0</v>
      </c>
      <c r="K108" s="16">
        <f>MAX(0,(va!L104-va!K104))</f>
        <v>0</v>
      </c>
      <c r="L108" s="16">
        <f>MAX(0,(va!M104-va!L104))</f>
        <v>1</v>
      </c>
      <c r="M108" s="16">
        <f>MAX(0,(va!N104-va!M104))</f>
        <v>2</v>
      </c>
      <c r="N108" s="16">
        <f>MAX(0,(va!O104-va!N104))</f>
        <v>3</v>
      </c>
      <c r="O108" s="16">
        <f>MAX(0,(va!P104-va!O104))</f>
        <v>0</v>
      </c>
      <c r="P108" s="16">
        <f>MAX(0,(va!Q104-va!P104))</f>
        <v>0</v>
      </c>
      <c r="Q108" s="16">
        <f>MAX(0,(va!R104-va!Q104))</f>
        <v>1</v>
      </c>
      <c r="R108" s="16">
        <f>MAX(0,(va!S104-va!R104))</f>
        <v>0</v>
      </c>
      <c r="S108" s="16">
        <f>MAX(0,(va!T104-va!S104))</f>
        <v>2</v>
      </c>
      <c r="T108" s="16">
        <f>MAX(0,(va!U104-va!T104))</f>
        <v>0</v>
      </c>
      <c r="U108" s="16">
        <f>MAX(0,(va!V104-va!U104))</f>
        <v>1</v>
      </c>
      <c r="V108" s="16">
        <f>MAX(0,(va!W104-va!V104))</f>
        <v>1</v>
      </c>
      <c r="W108" s="16">
        <f>MAX(0,(va!X104-va!W104))</f>
        <v>1</v>
      </c>
      <c r="X108" s="16">
        <f>MAX(0,(va!Y104-va!X104))</f>
        <v>1</v>
      </c>
      <c r="Y108" s="16">
        <f>MAX(0,(va!Z104-va!Y104))</f>
        <v>1</v>
      </c>
      <c r="Z108" s="16">
        <f>MAX(0,(va!AA104-va!Z104))</f>
        <v>0</v>
      </c>
      <c r="AA108" s="16">
        <f>MAX(0,(va!AB104-va!AA104))</f>
        <v>0</v>
      </c>
      <c r="AB108" s="16">
        <f>MAX(0,(va!AC104-va!AB104))</f>
        <v>0</v>
      </c>
      <c r="AC108" s="16">
        <f>MAX(0,(va!AD104-va!AC104))</f>
        <v>2</v>
      </c>
      <c r="AD108" s="16">
        <f>MAX(0,(va!AE104-va!AD104))</f>
        <v>0</v>
      </c>
      <c r="AE108" s="16">
        <f>MAX(0,(va!AF104-va!AE104))</f>
        <v>0</v>
      </c>
      <c r="AF108" s="16">
        <f>MAX(0,(va!AG104-va!AF104))</f>
        <v>0</v>
      </c>
      <c r="AG108" s="16">
        <f>MAX(0,(va!AH104-va!AG104))</f>
        <v>0</v>
      </c>
      <c r="AH108" s="16">
        <f>MAX(0,(va!AI104-va!AH104))</f>
        <v>0</v>
      </c>
      <c r="AI108" s="16">
        <f>MAX(0,(va!AJ104-va!AI104))</f>
        <v>0</v>
      </c>
      <c r="AJ108" s="16">
        <f>MAX(0,(va!AK104-va!AJ104))</f>
        <v>0</v>
      </c>
      <c r="AK108" s="16">
        <f>MAX(0,(va!AL104-va!AK104))</f>
        <v>0</v>
      </c>
      <c r="AL108" s="16">
        <f>MAX(0,(va!AM104-va!AL104))</f>
        <v>0</v>
      </c>
      <c r="AM108" s="16">
        <f>MAX(0,(va!AN104-va!AM104))</f>
        <v>0</v>
      </c>
      <c r="AN108" s="16">
        <f>MAX(0,(va!AO104-va!AN104))</f>
        <v>0</v>
      </c>
      <c r="AO108" s="16">
        <f>MAX(0,(va!AP104-va!AO104))</f>
        <v>0</v>
      </c>
      <c r="AP108" s="16">
        <f>MAX(0,(va!AQ104-va!AP104))</f>
        <v>0</v>
      </c>
      <c r="AQ108" s="16">
        <f>MAX(0,(va!AR104-va!AQ104))</f>
        <v>0</v>
      </c>
      <c r="AR108" s="16">
        <f>MAX(0,(va!AS104-va!AR104))</f>
        <v>0</v>
      </c>
      <c r="AS108" s="16">
        <f>MAX(0,(va!AT104-va!AS104))</f>
        <v>0</v>
      </c>
      <c r="AT108" s="16">
        <f>MAX(0,(va!AU104-va!AT104))</f>
        <v>0</v>
      </c>
      <c r="AU108" s="16">
        <f>MAX(0,(va!AV104-va!AU104))</f>
        <v>0</v>
      </c>
      <c r="AV108" s="16">
        <f>MAX(0,(va!AW104-va!AV104))</f>
        <v>0</v>
      </c>
      <c r="AW108" s="16">
        <f>MAX(0,(va!AX104-va!AW104))</f>
        <v>0</v>
      </c>
      <c r="AX108" s="16">
        <f>MAX(0,(va!AY104-va!AX104))</f>
        <v>0</v>
      </c>
      <c r="AY108" s="16">
        <f>MAX(0,(va!AZ104-va!AY104))</f>
        <v>0</v>
      </c>
      <c r="AZ108" s="16">
        <f>MAX(0,(va!BA104-va!AZ104))</f>
        <v>0</v>
      </c>
      <c r="BA108" s="16">
        <f>MAX(0,(va!BB104-va!BA104))</f>
        <v>0</v>
      </c>
      <c r="BB108" s="16">
        <f>MAX(0,(va!BC104-va!BB104))</f>
        <v>0</v>
      </c>
      <c r="BC108" s="16">
        <f>MAX(0,(va!BD104-va!BC104))</f>
        <v>0</v>
      </c>
      <c r="BD108" s="16">
        <f>MAX(0,(va!BE104-va!BD104))</f>
        <v>0</v>
      </c>
      <c r="BE108" s="16">
        <f>MAX(0,(va!BF104-va!BE104))</f>
        <v>0</v>
      </c>
      <c r="BF108" s="16">
        <f>MAX(0,(va!BG104-va!BF104))</f>
        <v>0</v>
      </c>
      <c r="BG108" s="16">
        <f>MAX(0,(va!BH104-va!BG104))</f>
        <v>0</v>
      </c>
      <c r="BH108" s="16">
        <f>MAX(0,(va!BI104-va!BH104))</f>
        <v>0</v>
      </c>
      <c r="BI108" s="16">
        <f>MAX(0,(va!BJ104-va!BI104))</f>
        <v>0</v>
      </c>
      <c r="BJ108" s="16">
        <f>MAX(0,(va!BK104-va!BJ104))</f>
        <v>0</v>
      </c>
      <c r="BK108" s="16">
        <f>MAX(0,(va!BL104-va!BK104))</f>
        <v>0</v>
      </c>
      <c r="BL108" s="16">
        <f>MAX(0,(va!BM104-va!BL104))</f>
        <v>0</v>
      </c>
      <c r="BM108" s="16">
        <f>MAX(0,(va!BN104-va!BM104))</f>
        <v>0</v>
      </c>
      <c r="BN108" s="16">
        <f>MAX(0,(va!BO104-va!BN104))</f>
        <v>0</v>
      </c>
      <c r="BO108" s="16">
        <f>MAX(0,(va!BP104-va!BO104))</f>
        <v>0</v>
      </c>
      <c r="BP108" s="16">
        <f>MAX(0,(va!BQ104-va!BP104))</f>
        <v>0</v>
      </c>
      <c r="BQ108" s="16">
        <f>MAX(0,(va!BR104-va!BQ104))</f>
        <v>0</v>
      </c>
      <c r="BR108" s="16">
        <f>MAX(0,(va!BS104-va!BR104))</f>
        <v>0</v>
      </c>
      <c r="BS108" s="16">
        <f>MAX(0,(va!BT104-va!BS104))</f>
        <v>0</v>
      </c>
    </row>
    <row r="109" spans="1:71" x14ac:dyDescent="0.35">
      <c r="A109" s="1" t="s">
        <v>29</v>
      </c>
      <c r="B109" s="1">
        <v>99</v>
      </c>
      <c r="C109" s="10">
        <v>51047</v>
      </c>
      <c r="D109" s="16">
        <v>0</v>
      </c>
      <c r="E109" s="16">
        <f>MAX(0,(va!F105-va!E105))</f>
        <v>0</v>
      </c>
      <c r="F109" s="16">
        <f>MAX(0,(va!G105-va!F105))</f>
        <v>0</v>
      </c>
      <c r="G109" s="16">
        <f>MAX(0,(va!H105-va!G105))</f>
        <v>0</v>
      </c>
      <c r="H109" s="16">
        <f>MAX(0,(va!I105-va!H105))</f>
        <v>0</v>
      </c>
      <c r="I109" s="16">
        <f>MAX(0,(va!J105-va!I105))</f>
        <v>1</v>
      </c>
      <c r="J109" s="16">
        <f>MAX(0,(va!K105-va!J105))</f>
        <v>0</v>
      </c>
      <c r="K109" s="16">
        <f>MAX(0,(va!L105-va!K105))</f>
        <v>2</v>
      </c>
      <c r="L109" s="16">
        <f>MAX(0,(va!M105-va!L105))</f>
        <v>1</v>
      </c>
      <c r="M109" s="16">
        <f>MAX(0,(va!N105-va!M105))</f>
        <v>1</v>
      </c>
      <c r="N109" s="16">
        <f>MAX(0,(va!O105-va!N105))</f>
        <v>1</v>
      </c>
      <c r="O109" s="16">
        <f>MAX(0,(va!P105-va!O105))</f>
        <v>0</v>
      </c>
      <c r="P109" s="16">
        <f>MAX(0,(va!Q105-va!P105))</f>
        <v>0</v>
      </c>
      <c r="Q109" s="16">
        <f>MAX(0,(va!R105-va!Q105))</f>
        <v>1</v>
      </c>
      <c r="R109" s="16">
        <f>MAX(0,(va!S105-va!R105))</f>
        <v>1</v>
      </c>
      <c r="S109" s="16">
        <f>MAX(0,(va!T105-va!S105))</f>
        <v>3</v>
      </c>
      <c r="T109" s="16">
        <f>MAX(0,(va!U105-va!T105))</f>
        <v>1</v>
      </c>
      <c r="U109" s="16">
        <f>MAX(0,(va!V105-va!U105))</f>
        <v>3</v>
      </c>
      <c r="V109" s="16">
        <f>MAX(0,(va!W105-va!V105))</f>
        <v>2</v>
      </c>
      <c r="W109" s="16">
        <f>MAX(0,(va!X105-va!W105))</f>
        <v>1</v>
      </c>
      <c r="X109" s="16">
        <f>MAX(0,(va!Y105-va!X105))</f>
        <v>4</v>
      </c>
      <c r="Y109" s="16">
        <f>MAX(0,(va!Z105-va!Y105))</f>
        <v>1</v>
      </c>
      <c r="Z109" s="16">
        <f>MAX(0,(va!AA105-va!Z105))</f>
        <v>4</v>
      </c>
      <c r="AA109" s="16">
        <f>MAX(0,(va!AB105-va!AA105))</f>
        <v>3</v>
      </c>
      <c r="AB109" s="16">
        <f>MAX(0,(va!AC105-va!AB105))</f>
        <v>7</v>
      </c>
      <c r="AC109" s="16">
        <f>MAX(0,(va!AD105-va!AC105))</f>
        <v>4</v>
      </c>
      <c r="AD109" s="16">
        <f>MAX(0,(va!AE105-va!AD105))</f>
        <v>0</v>
      </c>
      <c r="AE109" s="16">
        <f>MAX(0,(va!AF105-va!AE105))</f>
        <v>0</v>
      </c>
      <c r="AF109" s="16">
        <f>MAX(0,(va!AG105-va!AF105))</f>
        <v>0</v>
      </c>
      <c r="AG109" s="16">
        <f>MAX(0,(va!AH105-va!AG105))</f>
        <v>0</v>
      </c>
      <c r="AH109" s="16">
        <f>MAX(0,(va!AI105-va!AH105))</f>
        <v>0</v>
      </c>
      <c r="AI109" s="16">
        <f>MAX(0,(va!AJ105-va!AI105))</f>
        <v>0</v>
      </c>
      <c r="AJ109" s="16">
        <f>MAX(0,(va!AK105-va!AJ105))</f>
        <v>0</v>
      </c>
      <c r="AK109" s="16">
        <f>MAX(0,(va!AL105-va!AK105))</f>
        <v>0</v>
      </c>
      <c r="AL109" s="16">
        <f>MAX(0,(va!AM105-va!AL105))</f>
        <v>0</v>
      </c>
      <c r="AM109" s="16">
        <f>MAX(0,(va!AN105-va!AM105))</f>
        <v>0</v>
      </c>
      <c r="AN109" s="16">
        <f>MAX(0,(va!AO105-va!AN105))</f>
        <v>0</v>
      </c>
      <c r="AO109" s="16">
        <f>MAX(0,(va!AP105-va!AO105))</f>
        <v>0</v>
      </c>
      <c r="AP109" s="16">
        <f>MAX(0,(va!AQ105-va!AP105))</f>
        <v>0</v>
      </c>
      <c r="AQ109" s="16">
        <f>MAX(0,(va!AR105-va!AQ105))</f>
        <v>0</v>
      </c>
      <c r="AR109" s="16">
        <f>MAX(0,(va!AS105-va!AR105))</f>
        <v>0</v>
      </c>
      <c r="AS109" s="16">
        <f>MAX(0,(va!AT105-va!AS105))</f>
        <v>0</v>
      </c>
      <c r="AT109" s="16">
        <f>MAX(0,(va!AU105-va!AT105))</f>
        <v>0</v>
      </c>
      <c r="AU109" s="16">
        <f>MAX(0,(va!AV105-va!AU105))</f>
        <v>0</v>
      </c>
      <c r="AV109" s="16">
        <f>MAX(0,(va!AW105-va!AV105))</f>
        <v>0</v>
      </c>
      <c r="AW109" s="16">
        <f>MAX(0,(va!AX105-va!AW105))</f>
        <v>0</v>
      </c>
      <c r="AX109" s="16">
        <f>MAX(0,(va!AY105-va!AX105))</f>
        <v>0</v>
      </c>
      <c r="AY109" s="16">
        <f>MAX(0,(va!AZ105-va!AY105))</f>
        <v>0</v>
      </c>
      <c r="AZ109" s="16">
        <f>MAX(0,(va!BA105-va!AZ105))</f>
        <v>0</v>
      </c>
      <c r="BA109" s="16">
        <f>MAX(0,(va!BB105-va!BA105))</f>
        <v>0</v>
      </c>
      <c r="BB109" s="16">
        <f>MAX(0,(va!BC105-va!BB105))</f>
        <v>0</v>
      </c>
      <c r="BC109" s="16">
        <f>MAX(0,(va!BD105-va!BC105))</f>
        <v>0</v>
      </c>
      <c r="BD109" s="16">
        <f>MAX(0,(va!BE105-va!BD105))</f>
        <v>0</v>
      </c>
      <c r="BE109" s="16">
        <f>MAX(0,(va!BF105-va!BE105))</f>
        <v>0</v>
      </c>
      <c r="BF109" s="16">
        <f>MAX(0,(va!BG105-va!BF105))</f>
        <v>0</v>
      </c>
      <c r="BG109" s="16">
        <f>MAX(0,(va!BH105-va!BG105))</f>
        <v>0</v>
      </c>
      <c r="BH109" s="16">
        <f>MAX(0,(va!BI105-va!BH105))</f>
        <v>0</v>
      </c>
      <c r="BI109" s="16">
        <f>MAX(0,(va!BJ105-va!BI105))</f>
        <v>0</v>
      </c>
      <c r="BJ109" s="16">
        <f>MAX(0,(va!BK105-va!BJ105))</f>
        <v>0</v>
      </c>
      <c r="BK109" s="16">
        <f>MAX(0,(va!BL105-va!BK105))</f>
        <v>0</v>
      </c>
      <c r="BL109" s="16">
        <f>MAX(0,(va!BM105-va!BL105))</f>
        <v>0</v>
      </c>
      <c r="BM109" s="16">
        <f>MAX(0,(va!BN105-va!BM105))</f>
        <v>0</v>
      </c>
      <c r="BN109" s="16">
        <f>MAX(0,(va!BO105-va!BN105))</f>
        <v>0</v>
      </c>
      <c r="BO109" s="16">
        <f>MAX(0,(va!BP105-va!BO105))</f>
        <v>0</v>
      </c>
      <c r="BP109" s="16">
        <f>MAX(0,(va!BQ105-va!BP105))</f>
        <v>0</v>
      </c>
      <c r="BQ109" s="16">
        <f>MAX(0,(va!BR105-va!BQ105))</f>
        <v>0</v>
      </c>
      <c r="BR109" s="16">
        <f>MAX(0,(va!BS105-va!BR105))</f>
        <v>0</v>
      </c>
      <c r="BS109" s="16">
        <f>MAX(0,(va!BT105-va!BS105))</f>
        <v>0</v>
      </c>
    </row>
    <row r="110" spans="1:71" x14ac:dyDescent="0.35">
      <c r="A110" s="1" t="s">
        <v>100</v>
      </c>
      <c r="B110" s="1">
        <v>100</v>
      </c>
      <c r="C110" s="10">
        <v>51061</v>
      </c>
      <c r="D110" s="16">
        <v>0</v>
      </c>
      <c r="E110" s="16">
        <f>MAX(0,(va!F106-va!E106))</f>
        <v>1</v>
      </c>
      <c r="F110" s="16">
        <f>MAX(0,(va!G106-va!F106))</f>
        <v>3</v>
      </c>
      <c r="G110" s="16">
        <f>MAX(0,(va!H106-va!G106))</f>
        <v>2</v>
      </c>
      <c r="H110" s="16">
        <f>MAX(0,(va!I106-va!H106))</f>
        <v>0</v>
      </c>
      <c r="I110" s="16">
        <f>MAX(0,(va!J106-va!I106))</f>
        <v>0</v>
      </c>
      <c r="J110" s="16">
        <f>MAX(0,(va!K106-va!J106))</f>
        <v>1</v>
      </c>
      <c r="K110" s="16">
        <f>MAX(0,(va!L106-va!K106))</f>
        <v>0</v>
      </c>
      <c r="L110" s="16">
        <f>MAX(0,(va!M106-va!L106))</f>
        <v>1</v>
      </c>
      <c r="M110" s="16">
        <f>MAX(0,(va!N106-va!M106))</f>
        <v>1</v>
      </c>
      <c r="N110" s="16">
        <f>MAX(0,(va!O106-va!N106))</f>
        <v>1</v>
      </c>
      <c r="O110" s="16">
        <f>MAX(0,(va!P106-va!O106))</f>
        <v>0</v>
      </c>
      <c r="P110" s="16">
        <f>MAX(0,(va!Q106-va!P106))</f>
        <v>1</v>
      </c>
      <c r="Q110" s="16">
        <f>MAX(0,(va!R106-va!Q106))</f>
        <v>7</v>
      </c>
      <c r="R110" s="16">
        <f>MAX(0,(va!S106-va!R106))</f>
        <v>0</v>
      </c>
      <c r="S110" s="16">
        <f>MAX(0,(va!T106-va!S106))</f>
        <v>3</v>
      </c>
      <c r="T110" s="16">
        <f>MAX(0,(va!U106-va!T106))</f>
        <v>3</v>
      </c>
      <c r="U110" s="16">
        <f>MAX(0,(va!V106-va!U106))</f>
        <v>2</v>
      </c>
      <c r="V110" s="16">
        <f>MAX(0,(va!W106-va!V106))</f>
        <v>0</v>
      </c>
      <c r="W110" s="16">
        <f>MAX(0,(va!X106-va!W106))</f>
        <v>3</v>
      </c>
      <c r="X110" s="16">
        <f>MAX(0,(va!Y106-va!X106))</f>
        <v>0</v>
      </c>
      <c r="Y110" s="16">
        <f>MAX(0,(va!Z106-va!Y106))</f>
        <v>1</v>
      </c>
      <c r="Z110" s="16">
        <f>MAX(0,(va!AA106-va!Z106))</f>
        <v>3</v>
      </c>
      <c r="AA110" s="16">
        <f>MAX(0,(va!AB106-va!AA106))</f>
        <v>3</v>
      </c>
      <c r="AB110" s="16">
        <f>MAX(0,(va!AC106-va!AB106))</f>
        <v>1</v>
      </c>
      <c r="AC110" s="16">
        <f>MAX(0,(va!AD106-va!AC106))</f>
        <v>3</v>
      </c>
      <c r="AD110" s="16">
        <f>MAX(0,(va!AE106-va!AD106))</f>
        <v>0</v>
      </c>
      <c r="AE110" s="16">
        <f>MAX(0,(va!AF106-va!AE106))</f>
        <v>0</v>
      </c>
      <c r="AF110" s="16">
        <f>MAX(0,(va!AG106-va!AF106))</f>
        <v>0</v>
      </c>
      <c r="AG110" s="16">
        <f>MAX(0,(va!AH106-va!AG106))</f>
        <v>0</v>
      </c>
      <c r="AH110" s="16">
        <f>MAX(0,(va!AI106-va!AH106))</f>
        <v>0</v>
      </c>
      <c r="AI110" s="16">
        <f>MAX(0,(va!AJ106-va!AI106))</f>
        <v>0</v>
      </c>
      <c r="AJ110" s="16">
        <f>MAX(0,(va!AK106-va!AJ106))</f>
        <v>0</v>
      </c>
      <c r="AK110" s="16">
        <f>MAX(0,(va!AL106-va!AK106))</f>
        <v>0</v>
      </c>
      <c r="AL110" s="16">
        <f>MAX(0,(va!AM106-va!AL106))</f>
        <v>0</v>
      </c>
      <c r="AM110" s="16">
        <f>MAX(0,(va!AN106-va!AM106))</f>
        <v>0</v>
      </c>
      <c r="AN110" s="16">
        <f>MAX(0,(va!AO106-va!AN106))</f>
        <v>0</v>
      </c>
      <c r="AO110" s="16">
        <f>MAX(0,(va!AP106-va!AO106))</f>
        <v>0</v>
      </c>
      <c r="AP110" s="16">
        <f>MAX(0,(va!AQ106-va!AP106))</f>
        <v>0</v>
      </c>
      <c r="AQ110" s="16">
        <f>MAX(0,(va!AR106-va!AQ106))</f>
        <v>0</v>
      </c>
      <c r="AR110" s="16">
        <f>MAX(0,(va!AS106-va!AR106))</f>
        <v>0</v>
      </c>
      <c r="AS110" s="16">
        <f>MAX(0,(va!AT106-va!AS106))</f>
        <v>0</v>
      </c>
      <c r="AT110" s="16">
        <f>MAX(0,(va!AU106-va!AT106))</f>
        <v>0</v>
      </c>
      <c r="AU110" s="16">
        <f>MAX(0,(va!AV106-va!AU106))</f>
        <v>0</v>
      </c>
      <c r="AV110" s="16">
        <f>MAX(0,(va!AW106-va!AV106))</f>
        <v>0</v>
      </c>
      <c r="AW110" s="16">
        <f>MAX(0,(va!AX106-va!AW106))</f>
        <v>0</v>
      </c>
      <c r="AX110" s="16">
        <f>MAX(0,(va!AY106-va!AX106))</f>
        <v>0</v>
      </c>
      <c r="AY110" s="16">
        <f>MAX(0,(va!AZ106-va!AY106))</f>
        <v>0</v>
      </c>
      <c r="AZ110" s="16">
        <f>MAX(0,(va!BA106-va!AZ106))</f>
        <v>0</v>
      </c>
      <c r="BA110" s="16">
        <f>MAX(0,(va!BB106-va!BA106))</f>
        <v>0</v>
      </c>
      <c r="BB110" s="16">
        <f>MAX(0,(va!BC106-va!BB106))</f>
        <v>0</v>
      </c>
      <c r="BC110" s="16">
        <f>MAX(0,(va!BD106-va!BC106))</f>
        <v>0</v>
      </c>
      <c r="BD110" s="16">
        <f>MAX(0,(va!BE106-va!BD106))</f>
        <v>0</v>
      </c>
      <c r="BE110" s="16">
        <f>MAX(0,(va!BF106-va!BE106))</f>
        <v>0</v>
      </c>
      <c r="BF110" s="16">
        <f>MAX(0,(va!BG106-va!BF106))</f>
        <v>0</v>
      </c>
      <c r="BG110" s="16">
        <f>MAX(0,(va!BH106-va!BG106))</f>
        <v>0</v>
      </c>
      <c r="BH110" s="16">
        <f>MAX(0,(va!BI106-va!BH106))</f>
        <v>0</v>
      </c>
      <c r="BI110" s="16">
        <f>MAX(0,(va!BJ106-va!BI106))</f>
        <v>0</v>
      </c>
      <c r="BJ110" s="16">
        <f>MAX(0,(va!BK106-va!BJ106))</f>
        <v>0</v>
      </c>
      <c r="BK110" s="16">
        <f>MAX(0,(va!BL106-va!BK106))</f>
        <v>0</v>
      </c>
      <c r="BL110" s="16">
        <f>MAX(0,(va!BM106-va!BL106))</f>
        <v>0</v>
      </c>
      <c r="BM110" s="16">
        <f>MAX(0,(va!BN106-va!BM106))</f>
        <v>0</v>
      </c>
      <c r="BN110" s="16">
        <f>MAX(0,(va!BO106-va!BN106))</f>
        <v>0</v>
      </c>
      <c r="BO110" s="16">
        <f>MAX(0,(va!BP106-va!BO106))</f>
        <v>0</v>
      </c>
      <c r="BP110" s="16">
        <f>MAX(0,(va!BQ106-va!BP106))</f>
        <v>0</v>
      </c>
      <c r="BQ110" s="16">
        <f>MAX(0,(va!BR106-va!BQ106))</f>
        <v>0</v>
      </c>
      <c r="BR110" s="16">
        <f>MAX(0,(va!BS106-va!BR106))</f>
        <v>0</v>
      </c>
      <c r="BS110" s="16">
        <f>MAX(0,(va!BT106-va!BS106))</f>
        <v>0</v>
      </c>
    </row>
    <row r="111" spans="1:71" x14ac:dyDescent="0.35">
      <c r="A111" s="1" t="s">
        <v>50</v>
      </c>
      <c r="B111" s="1">
        <v>101</v>
      </c>
      <c r="C111" s="10">
        <v>51113</v>
      </c>
      <c r="D111" s="16">
        <v>0</v>
      </c>
      <c r="E111" s="16">
        <f>MAX(0,(va!F107-va!E107))</f>
        <v>1</v>
      </c>
      <c r="F111" s="16">
        <f>MAX(0,(va!G107-va!F107))</f>
        <v>1</v>
      </c>
      <c r="G111" s="16">
        <f>MAX(0,(va!H107-va!G107))</f>
        <v>1</v>
      </c>
      <c r="H111" s="16">
        <f>MAX(0,(va!I107-va!H107))</f>
        <v>0</v>
      </c>
      <c r="I111" s="16">
        <f>MAX(0,(va!J107-va!I107))</f>
        <v>0</v>
      </c>
      <c r="J111" s="16">
        <f>MAX(0,(va!K107-va!J107))</f>
        <v>0</v>
      </c>
      <c r="K111" s="16">
        <f>MAX(0,(va!L107-va!K107))</f>
        <v>0</v>
      </c>
      <c r="L111" s="16">
        <f>MAX(0,(va!M107-va!L107))</f>
        <v>0</v>
      </c>
      <c r="M111" s="16">
        <f>MAX(0,(va!N107-va!M107))</f>
        <v>0</v>
      </c>
      <c r="N111" s="16">
        <f>MAX(0,(va!O107-va!N107))</f>
        <v>0</v>
      </c>
      <c r="O111" s="16">
        <f>MAX(0,(va!P107-va!O107))</f>
        <v>1</v>
      </c>
      <c r="P111" s="16">
        <f>MAX(0,(va!Q107-va!P107))</f>
        <v>1</v>
      </c>
      <c r="Q111" s="16">
        <f>MAX(0,(va!R107-va!Q107))</f>
        <v>0</v>
      </c>
      <c r="R111" s="16">
        <f>MAX(0,(va!S107-va!R107))</f>
        <v>1</v>
      </c>
      <c r="S111" s="16">
        <f>MAX(0,(va!T107-va!S107))</f>
        <v>0</v>
      </c>
      <c r="T111" s="16">
        <f>MAX(0,(va!U107-va!T107))</f>
        <v>0</v>
      </c>
      <c r="U111" s="16">
        <f>MAX(0,(va!V107-va!U107))</f>
        <v>1</v>
      </c>
      <c r="V111" s="16">
        <f>MAX(0,(va!W107-va!V107))</f>
        <v>0</v>
      </c>
      <c r="W111" s="16">
        <f>MAX(0,(va!X107-va!W107))</f>
        <v>0</v>
      </c>
      <c r="X111" s="16">
        <f>MAX(0,(va!Y107-va!X107))</f>
        <v>1</v>
      </c>
      <c r="Y111" s="16">
        <f>MAX(0,(va!Z107-va!Y107))</f>
        <v>1</v>
      </c>
      <c r="Z111" s="16">
        <f>MAX(0,(va!AA107-va!Z107))</f>
        <v>0</v>
      </c>
      <c r="AA111" s="16">
        <f>MAX(0,(va!AB107-va!AA107))</f>
        <v>0</v>
      </c>
      <c r="AB111" s="16">
        <f>MAX(0,(va!AC107-va!AB107))</f>
        <v>0</v>
      </c>
      <c r="AC111" s="16">
        <f>MAX(0,(va!AD107-va!AC107))</f>
        <v>0</v>
      </c>
      <c r="AD111" s="16">
        <f>MAX(0,(va!AE107-va!AD107))</f>
        <v>0</v>
      </c>
      <c r="AE111" s="16">
        <f>MAX(0,(va!AF107-va!AE107))</f>
        <v>0</v>
      </c>
      <c r="AF111" s="16">
        <f>MAX(0,(va!AG107-va!AF107))</f>
        <v>0</v>
      </c>
      <c r="AG111" s="16">
        <f>MAX(0,(va!AH107-va!AG107))</f>
        <v>0</v>
      </c>
      <c r="AH111" s="16">
        <f>MAX(0,(va!AI107-va!AH107))</f>
        <v>0</v>
      </c>
      <c r="AI111" s="16">
        <f>MAX(0,(va!AJ107-va!AI107))</f>
        <v>0</v>
      </c>
      <c r="AJ111" s="16">
        <f>MAX(0,(va!AK107-va!AJ107))</f>
        <v>0</v>
      </c>
      <c r="AK111" s="16">
        <f>MAX(0,(va!AL107-va!AK107))</f>
        <v>0</v>
      </c>
      <c r="AL111" s="16">
        <f>MAX(0,(va!AM107-va!AL107))</f>
        <v>0</v>
      </c>
      <c r="AM111" s="16">
        <f>MAX(0,(va!AN107-va!AM107))</f>
        <v>0</v>
      </c>
      <c r="AN111" s="16">
        <f>MAX(0,(va!AO107-va!AN107))</f>
        <v>0</v>
      </c>
      <c r="AO111" s="16">
        <f>MAX(0,(va!AP107-va!AO107))</f>
        <v>0</v>
      </c>
      <c r="AP111" s="16">
        <f>MAX(0,(va!AQ107-va!AP107))</f>
        <v>0</v>
      </c>
      <c r="AQ111" s="16">
        <f>MAX(0,(va!AR107-va!AQ107))</f>
        <v>0</v>
      </c>
      <c r="AR111" s="16">
        <f>MAX(0,(va!AS107-va!AR107))</f>
        <v>0</v>
      </c>
      <c r="AS111" s="16">
        <f>MAX(0,(va!AT107-va!AS107))</f>
        <v>0</v>
      </c>
      <c r="AT111" s="16">
        <f>MAX(0,(va!AU107-va!AT107))</f>
        <v>0</v>
      </c>
      <c r="AU111" s="16">
        <f>MAX(0,(va!AV107-va!AU107))</f>
        <v>0</v>
      </c>
      <c r="AV111" s="16">
        <f>MAX(0,(va!AW107-va!AV107))</f>
        <v>0</v>
      </c>
      <c r="AW111" s="16">
        <f>MAX(0,(va!AX107-va!AW107))</f>
        <v>0</v>
      </c>
      <c r="AX111" s="16">
        <f>MAX(0,(va!AY107-va!AX107))</f>
        <v>0</v>
      </c>
      <c r="AY111" s="16">
        <f>MAX(0,(va!AZ107-va!AY107))</f>
        <v>0</v>
      </c>
      <c r="AZ111" s="16">
        <f>MAX(0,(va!BA107-va!AZ107))</f>
        <v>0</v>
      </c>
      <c r="BA111" s="16">
        <f>MAX(0,(va!BB107-va!BA107))</f>
        <v>0</v>
      </c>
      <c r="BB111" s="16">
        <f>MAX(0,(va!BC107-va!BB107))</f>
        <v>0</v>
      </c>
      <c r="BC111" s="16">
        <f>MAX(0,(va!BD107-va!BC107))</f>
        <v>0</v>
      </c>
      <c r="BD111" s="16">
        <f>MAX(0,(va!BE107-va!BD107))</f>
        <v>0</v>
      </c>
      <c r="BE111" s="16">
        <f>MAX(0,(va!BF107-va!BE107))</f>
        <v>0</v>
      </c>
      <c r="BF111" s="16">
        <f>MAX(0,(va!BG107-va!BF107))</f>
        <v>0</v>
      </c>
      <c r="BG111" s="16">
        <f>MAX(0,(va!BH107-va!BG107))</f>
        <v>0</v>
      </c>
      <c r="BH111" s="16">
        <f>MAX(0,(va!BI107-va!BH107))</f>
        <v>0</v>
      </c>
      <c r="BI111" s="16">
        <f>MAX(0,(va!BJ107-va!BI107))</f>
        <v>0</v>
      </c>
      <c r="BJ111" s="16">
        <f>MAX(0,(va!BK107-va!BJ107))</f>
        <v>0</v>
      </c>
      <c r="BK111" s="16">
        <f>MAX(0,(va!BL107-va!BK107))</f>
        <v>0</v>
      </c>
      <c r="BL111" s="16">
        <f>MAX(0,(va!BM107-va!BL107))</f>
        <v>0</v>
      </c>
      <c r="BM111" s="16">
        <f>MAX(0,(va!BN107-va!BM107))</f>
        <v>0</v>
      </c>
      <c r="BN111" s="16">
        <f>MAX(0,(va!BO107-va!BN107))</f>
        <v>0</v>
      </c>
      <c r="BO111" s="16">
        <f>MAX(0,(va!BP107-va!BO107))</f>
        <v>0</v>
      </c>
      <c r="BP111" s="16">
        <f>MAX(0,(va!BQ107-va!BP107))</f>
        <v>0</v>
      </c>
      <c r="BQ111" s="16">
        <f>MAX(0,(va!BR107-va!BQ107))</f>
        <v>0</v>
      </c>
      <c r="BR111" s="16">
        <f>MAX(0,(va!BS107-va!BR107))</f>
        <v>0</v>
      </c>
      <c r="BS111" s="16">
        <f>MAX(0,(va!BT107-va!BS107))</f>
        <v>0</v>
      </c>
    </row>
    <row r="112" spans="1:71" x14ac:dyDescent="0.35">
      <c r="A112" s="1" t="s">
        <v>118</v>
      </c>
      <c r="B112" s="1">
        <v>102</v>
      </c>
      <c r="C112" s="10">
        <v>51137</v>
      </c>
      <c r="D112" s="16">
        <v>0</v>
      </c>
      <c r="E112" s="16">
        <f>MAX(0,(va!F108-va!E108))</f>
        <v>1</v>
      </c>
      <c r="F112" s="16">
        <f>MAX(0,(va!G108-va!F108))</f>
        <v>0</v>
      </c>
      <c r="G112" s="16">
        <f>MAX(0,(va!H108-va!G108))</f>
        <v>0</v>
      </c>
      <c r="H112" s="16">
        <f>MAX(0,(va!I108-va!H108))</f>
        <v>0</v>
      </c>
      <c r="I112" s="16">
        <f>MAX(0,(va!J108-va!I108))</f>
        <v>0</v>
      </c>
      <c r="J112" s="16">
        <f>MAX(0,(va!K108-va!J108))</f>
        <v>1</v>
      </c>
      <c r="K112" s="16">
        <f>MAX(0,(va!L108-va!K108))</f>
        <v>2</v>
      </c>
      <c r="L112" s="16">
        <f>MAX(0,(va!M108-va!L108))</f>
        <v>0</v>
      </c>
      <c r="M112" s="16">
        <f>MAX(0,(va!N108-va!M108))</f>
        <v>0</v>
      </c>
      <c r="N112" s="16">
        <f>MAX(0,(va!O108-va!N108))</f>
        <v>1</v>
      </c>
      <c r="O112" s="16">
        <f>MAX(0,(va!P108-va!O108))</f>
        <v>0</v>
      </c>
      <c r="P112" s="16">
        <f>MAX(0,(va!Q108-va!P108))</f>
        <v>0</v>
      </c>
      <c r="Q112" s="16">
        <f>MAX(0,(va!R108-va!Q108))</f>
        <v>2</v>
      </c>
      <c r="R112" s="16">
        <f>MAX(0,(va!S108-va!R108))</f>
        <v>0</v>
      </c>
      <c r="S112" s="16">
        <f>MAX(0,(va!T108-va!S108))</f>
        <v>2</v>
      </c>
      <c r="T112" s="16">
        <f>MAX(0,(va!U108-va!T108))</f>
        <v>5</v>
      </c>
      <c r="U112" s="16">
        <f>MAX(0,(va!V108-va!U108))</f>
        <v>0</v>
      </c>
      <c r="V112" s="16">
        <f>MAX(0,(va!W108-va!V108))</f>
        <v>0</v>
      </c>
      <c r="W112" s="16">
        <f>MAX(0,(va!X108-va!W108))</f>
        <v>1</v>
      </c>
      <c r="X112" s="16">
        <f>MAX(0,(va!Y108-va!X108))</f>
        <v>1</v>
      </c>
      <c r="Y112" s="16">
        <f>MAX(0,(va!Z108-va!Y108))</f>
        <v>2</v>
      </c>
      <c r="Z112" s="16">
        <f>MAX(0,(va!AA108-va!Z108))</f>
        <v>1</v>
      </c>
      <c r="AA112" s="16">
        <f>MAX(0,(va!AB108-va!AA108))</f>
        <v>1</v>
      </c>
      <c r="AB112" s="16">
        <f>MAX(0,(va!AC108-va!AB108))</f>
        <v>1</v>
      </c>
      <c r="AC112" s="16">
        <f>MAX(0,(va!AD108-va!AC108))</f>
        <v>0</v>
      </c>
      <c r="AD112" s="16">
        <f>MAX(0,(va!AE108-va!AD108))</f>
        <v>0</v>
      </c>
      <c r="AE112" s="16">
        <f>MAX(0,(va!AF108-va!AE108))</f>
        <v>0</v>
      </c>
      <c r="AF112" s="16">
        <f>MAX(0,(va!AG108-va!AF108))</f>
        <v>0</v>
      </c>
      <c r="AG112" s="16">
        <f>MAX(0,(va!AH108-va!AG108))</f>
        <v>0</v>
      </c>
      <c r="AH112" s="16">
        <f>MAX(0,(va!AI108-va!AH108))</f>
        <v>0</v>
      </c>
      <c r="AI112" s="16">
        <f>MAX(0,(va!AJ108-va!AI108))</f>
        <v>0</v>
      </c>
      <c r="AJ112" s="16">
        <f>MAX(0,(va!AK108-va!AJ108))</f>
        <v>0</v>
      </c>
      <c r="AK112" s="16">
        <f>MAX(0,(va!AL108-va!AK108))</f>
        <v>0</v>
      </c>
      <c r="AL112" s="16">
        <f>MAX(0,(va!AM108-va!AL108))</f>
        <v>0</v>
      </c>
      <c r="AM112" s="16">
        <f>MAX(0,(va!AN108-va!AM108))</f>
        <v>0</v>
      </c>
      <c r="AN112" s="16">
        <f>MAX(0,(va!AO108-va!AN108))</f>
        <v>0</v>
      </c>
      <c r="AO112" s="16">
        <f>MAX(0,(va!AP108-va!AO108))</f>
        <v>0</v>
      </c>
      <c r="AP112" s="16">
        <f>MAX(0,(va!AQ108-va!AP108))</f>
        <v>0</v>
      </c>
      <c r="AQ112" s="16">
        <f>MAX(0,(va!AR108-va!AQ108))</f>
        <v>0</v>
      </c>
      <c r="AR112" s="16">
        <f>MAX(0,(va!AS108-va!AR108))</f>
        <v>0</v>
      </c>
      <c r="AS112" s="16">
        <f>MAX(0,(va!AT108-va!AS108))</f>
        <v>0</v>
      </c>
      <c r="AT112" s="16">
        <f>MAX(0,(va!AU108-va!AT108))</f>
        <v>0</v>
      </c>
      <c r="AU112" s="16">
        <f>MAX(0,(va!AV108-va!AU108))</f>
        <v>0</v>
      </c>
      <c r="AV112" s="16">
        <f>MAX(0,(va!AW108-va!AV108))</f>
        <v>0</v>
      </c>
      <c r="AW112" s="16">
        <f>MAX(0,(va!AX108-va!AW108))</f>
        <v>0</v>
      </c>
      <c r="AX112" s="16">
        <f>MAX(0,(va!AY108-va!AX108))</f>
        <v>0</v>
      </c>
      <c r="AY112" s="16">
        <f>MAX(0,(va!AZ108-va!AY108))</f>
        <v>0</v>
      </c>
      <c r="AZ112" s="16">
        <f>MAX(0,(va!BA108-va!AZ108))</f>
        <v>0</v>
      </c>
      <c r="BA112" s="16">
        <f>MAX(0,(va!BB108-va!BA108))</f>
        <v>0</v>
      </c>
      <c r="BB112" s="16">
        <f>MAX(0,(va!BC108-va!BB108))</f>
        <v>0</v>
      </c>
      <c r="BC112" s="16">
        <f>MAX(0,(va!BD108-va!BC108))</f>
        <v>0</v>
      </c>
      <c r="BD112" s="16">
        <f>MAX(0,(va!BE108-va!BD108))</f>
        <v>0</v>
      </c>
      <c r="BE112" s="16">
        <f>MAX(0,(va!BF108-va!BE108))</f>
        <v>0</v>
      </c>
      <c r="BF112" s="16">
        <f>MAX(0,(va!BG108-va!BF108))</f>
        <v>0</v>
      </c>
      <c r="BG112" s="16">
        <f>MAX(0,(va!BH108-va!BG108))</f>
        <v>0</v>
      </c>
      <c r="BH112" s="16">
        <f>MAX(0,(va!BI108-va!BH108))</f>
        <v>0</v>
      </c>
      <c r="BI112" s="16">
        <f>MAX(0,(va!BJ108-va!BI108))</f>
        <v>0</v>
      </c>
      <c r="BJ112" s="16">
        <f>MAX(0,(va!BK108-va!BJ108))</f>
        <v>0</v>
      </c>
      <c r="BK112" s="16">
        <f>MAX(0,(va!BL108-va!BK108))</f>
        <v>0</v>
      </c>
      <c r="BL112" s="16">
        <f>MAX(0,(va!BM108-va!BL108))</f>
        <v>0</v>
      </c>
      <c r="BM112" s="16">
        <f>MAX(0,(va!BN108-va!BM108))</f>
        <v>0</v>
      </c>
      <c r="BN112" s="16">
        <f>MAX(0,(va!BO108-va!BN108))</f>
        <v>0</v>
      </c>
      <c r="BO112" s="16">
        <f>MAX(0,(va!BP108-va!BO108))</f>
        <v>0</v>
      </c>
      <c r="BP112" s="16">
        <f>MAX(0,(va!BQ108-va!BP108))</f>
        <v>0</v>
      </c>
      <c r="BQ112" s="16">
        <f>MAX(0,(va!BR108-va!BQ108))</f>
        <v>0</v>
      </c>
      <c r="BR112" s="16">
        <f>MAX(0,(va!BS108-va!BR108))</f>
        <v>0</v>
      </c>
      <c r="BS112" s="16">
        <f>MAX(0,(va!BT108-va!BS108))</f>
        <v>0</v>
      </c>
    </row>
    <row r="113" spans="1:71" x14ac:dyDescent="0.35">
      <c r="A113" s="1" t="s">
        <v>22</v>
      </c>
      <c r="B113" s="1">
        <v>103</v>
      </c>
      <c r="C113" s="10">
        <v>51157</v>
      </c>
      <c r="D113" s="16">
        <v>0</v>
      </c>
      <c r="E113" s="16">
        <f>MAX(0,(va!F109-va!E109))</f>
        <v>0</v>
      </c>
      <c r="F113" s="16">
        <f>MAX(0,(va!G109-va!F109))</f>
        <v>0</v>
      </c>
      <c r="G113" s="16">
        <f>MAX(0,(va!H109-va!G109))</f>
        <v>0</v>
      </c>
      <c r="H113" s="16">
        <f>MAX(0,(va!I109-va!H109))</f>
        <v>0</v>
      </c>
      <c r="I113" s="16">
        <f>MAX(0,(va!J109-va!I109))</f>
        <v>0</v>
      </c>
      <c r="J113" s="16">
        <f>MAX(0,(va!K109-va!J109))</f>
        <v>0</v>
      </c>
      <c r="K113" s="16">
        <f>MAX(0,(va!L109-va!K109))</f>
        <v>0</v>
      </c>
      <c r="L113" s="16">
        <f>MAX(0,(va!M109-va!L109))</f>
        <v>0</v>
      </c>
      <c r="M113" s="16">
        <f>MAX(0,(va!N109-va!M109))</f>
        <v>0</v>
      </c>
      <c r="N113" s="16">
        <f>MAX(0,(va!O109-va!N109))</f>
        <v>0</v>
      </c>
      <c r="O113" s="16">
        <f>MAX(0,(va!P109-va!O109))</f>
        <v>0</v>
      </c>
      <c r="P113" s="16">
        <f>MAX(0,(va!Q109-va!P109))</f>
        <v>0</v>
      </c>
      <c r="Q113" s="16">
        <f>MAX(0,(va!R109-va!Q109))</f>
        <v>1</v>
      </c>
      <c r="R113" s="16">
        <f>MAX(0,(va!S109-va!R109))</f>
        <v>0</v>
      </c>
      <c r="S113" s="16">
        <f>MAX(0,(va!T109-va!S109))</f>
        <v>0</v>
      </c>
      <c r="T113" s="16">
        <f>MAX(0,(va!U109-va!T109))</f>
        <v>0</v>
      </c>
      <c r="U113" s="16">
        <f>MAX(0,(va!V109-va!U109))</f>
        <v>0</v>
      </c>
      <c r="V113" s="16">
        <f>MAX(0,(va!W109-va!V109))</f>
        <v>0</v>
      </c>
      <c r="W113" s="16">
        <f>MAX(0,(va!X109-va!W109))</f>
        <v>0</v>
      </c>
      <c r="X113" s="16">
        <f>MAX(0,(va!Y109-va!X109))</f>
        <v>0</v>
      </c>
      <c r="Y113" s="16">
        <f>MAX(0,(va!Z109-va!Y109))</f>
        <v>0</v>
      </c>
      <c r="Z113" s="16">
        <f>MAX(0,(va!AA109-va!Z109))</f>
        <v>0</v>
      </c>
      <c r="AA113" s="16">
        <f>MAX(0,(va!AB109-va!AA109))</f>
        <v>0</v>
      </c>
      <c r="AB113" s="16">
        <f>MAX(0,(va!AC109-va!AB109))</f>
        <v>0</v>
      </c>
      <c r="AC113" s="16">
        <f>MAX(0,(va!AD109-va!AC109))</f>
        <v>0</v>
      </c>
      <c r="AD113" s="16">
        <f>MAX(0,(va!AE109-va!AD109))</f>
        <v>0</v>
      </c>
      <c r="AE113" s="16">
        <f>MAX(0,(va!AF109-va!AE109))</f>
        <v>0</v>
      </c>
      <c r="AF113" s="16">
        <f>MAX(0,(va!AG109-va!AF109))</f>
        <v>0</v>
      </c>
      <c r="AG113" s="16">
        <f>MAX(0,(va!AH109-va!AG109))</f>
        <v>0</v>
      </c>
      <c r="AH113" s="16">
        <f>MAX(0,(va!AI109-va!AH109))</f>
        <v>0</v>
      </c>
      <c r="AI113" s="16">
        <f>MAX(0,(va!AJ109-va!AI109))</f>
        <v>0</v>
      </c>
      <c r="AJ113" s="16">
        <f>MAX(0,(va!AK109-va!AJ109))</f>
        <v>0</v>
      </c>
      <c r="AK113" s="16">
        <f>MAX(0,(va!AL109-va!AK109))</f>
        <v>0</v>
      </c>
      <c r="AL113" s="16">
        <f>MAX(0,(va!AM109-va!AL109))</f>
        <v>0</v>
      </c>
      <c r="AM113" s="16">
        <f>MAX(0,(va!AN109-va!AM109))</f>
        <v>0</v>
      </c>
      <c r="AN113" s="16">
        <f>MAX(0,(va!AO109-va!AN109))</f>
        <v>0</v>
      </c>
      <c r="AO113" s="16">
        <f>MAX(0,(va!AP109-va!AO109))</f>
        <v>0</v>
      </c>
      <c r="AP113" s="16">
        <f>MAX(0,(va!AQ109-va!AP109))</f>
        <v>0</v>
      </c>
      <c r="AQ113" s="16">
        <f>MAX(0,(va!AR109-va!AQ109))</f>
        <v>0</v>
      </c>
      <c r="AR113" s="16">
        <f>MAX(0,(va!AS109-va!AR109))</f>
        <v>0</v>
      </c>
      <c r="AS113" s="16">
        <f>MAX(0,(va!AT109-va!AS109))</f>
        <v>0</v>
      </c>
      <c r="AT113" s="16">
        <f>MAX(0,(va!AU109-va!AT109))</f>
        <v>0</v>
      </c>
      <c r="AU113" s="16">
        <f>MAX(0,(va!AV109-va!AU109))</f>
        <v>0</v>
      </c>
      <c r="AV113" s="16">
        <f>MAX(0,(va!AW109-va!AV109))</f>
        <v>0</v>
      </c>
      <c r="AW113" s="16">
        <f>MAX(0,(va!AX109-va!AW109))</f>
        <v>0</v>
      </c>
      <c r="AX113" s="16">
        <f>MAX(0,(va!AY109-va!AX109))</f>
        <v>0</v>
      </c>
      <c r="AY113" s="16">
        <f>MAX(0,(va!AZ109-va!AY109))</f>
        <v>0</v>
      </c>
      <c r="AZ113" s="16">
        <f>MAX(0,(va!BA109-va!AZ109))</f>
        <v>0</v>
      </c>
      <c r="BA113" s="16">
        <f>MAX(0,(va!BB109-va!BA109))</f>
        <v>0</v>
      </c>
      <c r="BB113" s="16">
        <f>MAX(0,(va!BC109-va!BB109))</f>
        <v>0</v>
      </c>
      <c r="BC113" s="16">
        <f>MAX(0,(va!BD109-va!BC109))</f>
        <v>0</v>
      </c>
      <c r="BD113" s="16">
        <f>MAX(0,(va!BE109-va!BD109))</f>
        <v>0</v>
      </c>
      <c r="BE113" s="16">
        <f>MAX(0,(va!BF109-va!BE109))</f>
        <v>0</v>
      </c>
      <c r="BF113" s="16">
        <f>MAX(0,(va!BG109-va!BF109))</f>
        <v>0</v>
      </c>
      <c r="BG113" s="16">
        <f>MAX(0,(va!BH109-va!BG109))</f>
        <v>0</v>
      </c>
      <c r="BH113" s="16">
        <f>MAX(0,(va!BI109-va!BH109))</f>
        <v>0</v>
      </c>
      <c r="BI113" s="16">
        <f>MAX(0,(va!BJ109-va!BI109))</f>
        <v>0</v>
      </c>
      <c r="BJ113" s="16">
        <f>MAX(0,(va!BK109-va!BJ109))</f>
        <v>0</v>
      </c>
      <c r="BK113" s="16">
        <f>MAX(0,(va!BL109-va!BK109))</f>
        <v>0</v>
      </c>
      <c r="BL113" s="16">
        <f>MAX(0,(va!BM109-va!BL109))</f>
        <v>0</v>
      </c>
      <c r="BM113" s="16">
        <f>MAX(0,(va!BN109-va!BM109))</f>
        <v>0</v>
      </c>
      <c r="BN113" s="16">
        <f>MAX(0,(va!BO109-va!BN109))</f>
        <v>0</v>
      </c>
      <c r="BO113" s="16">
        <f>MAX(0,(va!BP109-va!BO109))</f>
        <v>0</v>
      </c>
      <c r="BP113" s="16">
        <f>MAX(0,(va!BQ109-va!BP109))</f>
        <v>0</v>
      </c>
      <c r="BQ113" s="16">
        <f>MAX(0,(va!BR109-va!BQ109))</f>
        <v>0</v>
      </c>
      <c r="BR113" s="16">
        <f>MAX(0,(va!BS109-va!BR109))</f>
        <v>0</v>
      </c>
      <c r="BS113" s="16">
        <f>MAX(0,(va!BT109-va!BS109))</f>
        <v>0</v>
      </c>
    </row>
    <row r="114" spans="1:71" x14ac:dyDescent="0.35">
      <c r="A114" s="1" t="s">
        <v>150</v>
      </c>
      <c r="B114" s="1">
        <v>104</v>
      </c>
      <c r="C114" s="10">
        <v>51760</v>
      </c>
      <c r="D114" s="16">
        <v>0</v>
      </c>
      <c r="E114" s="16">
        <f>MAX(0,(va!F110-va!E110))</f>
        <v>3</v>
      </c>
      <c r="F114" s="16">
        <f>MAX(0,(va!G110-va!F110))</f>
        <v>3</v>
      </c>
      <c r="G114" s="16">
        <f>MAX(0,(va!H110-va!G110))</f>
        <v>3</v>
      </c>
      <c r="H114" s="16">
        <f>MAX(0,(va!I110-va!H110))</f>
        <v>5</v>
      </c>
      <c r="I114" s="16">
        <f>MAX(0,(va!J110-va!I110))</f>
        <v>0</v>
      </c>
      <c r="J114" s="16">
        <f>MAX(0,(va!K110-va!J110))</f>
        <v>1</v>
      </c>
      <c r="K114" s="16">
        <f>MAX(0,(va!L110-va!K110))</f>
        <v>7</v>
      </c>
      <c r="L114" s="16">
        <f>MAX(0,(va!M110-va!L110))</f>
        <v>19</v>
      </c>
      <c r="M114" s="16">
        <f>MAX(0,(va!N110-va!M110))</f>
        <v>24</v>
      </c>
      <c r="N114" s="16">
        <f>MAX(0,(va!O110-va!N110))</f>
        <v>20</v>
      </c>
      <c r="O114" s="16">
        <f>MAX(0,(va!P110-va!O110))</f>
        <v>3</v>
      </c>
      <c r="P114" s="16">
        <f>MAX(0,(va!Q110-va!P110))</f>
        <v>6</v>
      </c>
      <c r="Q114" s="16">
        <f>MAX(0,(va!R110-va!Q110))</f>
        <v>5</v>
      </c>
      <c r="R114" s="16">
        <f>MAX(0,(va!S110-va!R110))</f>
        <v>9</v>
      </c>
      <c r="S114" s="16">
        <f>MAX(0,(va!T110-va!S110))</f>
        <v>7</v>
      </c>
      <c r="T114" s="16">
        <f>MAX(0,(va!U110-va!T110))</f>
        <v>13</v>
      </c>
      <c r="U114" s="16">
        <f>MAX(0,(va!V110-va!U110))</f>
        <v>9</v>
      </c>
      <c r="V114" s="16">
        <f>MAX(0,(va!W110-va!V110))</f>
        <v>6</v>
      </c>
      <c r="W114" s="16">
        <f>MAX(0,(va!X110-va!W110))</f>
        <v>13</v>
      </c>
      <c r="X114" s="16">
        <f>MAX(0,(va!Y110-va!X110))</f>
        <v>8</v>
      </c>
      <c r="Y114" s="16">
        <f>MAX(0,(va!Z110-va!Y110))</f>
        <v>2</v>
      </c>
      <c r="Z114" s="16">
        <f>MAX(0,(va!AA110-va!Z110))</f>
        <v>11</v>
      </c>
      <c r="AA114" s="16">
        <f>MAX(0,(va!AB110-va!AA110))</f>
        <v>13</v>
      </c>
      <c r="AB114" s="16">
        <f>MAX(0,(va!AC110-va!AB110))</f>
        <v>10</v>
      </c>
      <c r="AC114" s="16">
        <f>MAX(0,(va!AD110-va!AC110))</f>
        <v>20</v>
      </c>
      <c r="AD114" s="16">
        <f>MAX(0,(va!AE110-va!AD110))</f>
        <v>0</v>
      </c>
      <c r="AE114" s="16">
        <f>MAX(0,(va!AF110-va!AE110))</f>
        <v>0</v>
      </c>
      <c r="AF114" s="16">
        <f>MAX(0,(va!AG110-va!AF110))</f>
        <v>0</v>
      </c>
      <c r="AG114" s="16">
        <f>MAX(0,(va!AH110-va!AG110))</f>
        <v>0</v>
      </c>
      <c r="AH114" s="16">
        <f>MAX(0,(va!AI110-va!AH110))</f>
        <v>0</v>
      </c>
      <c r="AI114" s="16">
        <f>MAX(0,(va!AJ110-va!AI110))</f>
        <v>0</v>
      </c>
      <c r="AJ114" s="16">
        <f>MAX(0,(va!AK110-va!AJ110))</f>
        <v>0</v>
      </c>
      <c r="AK114" s="16">
        <f>MAX(0,(va!AL110-va!AK110))</f>
        <v>0</v>
      </c>
      <c r="AL114" s="16">
        <f>MAX(0,(va!AM110-va!AL110))</f>
        <v>0</v>
      </c>
      <c r="AM114" s="16">
        <f>MAX(0,(va!AN110-va!AM110))</f>
        <v>0</v>
      </c>
      <c r="AN114" s="16">
        <f>MAX(0,(va!AO110-va!AN110))</f>
        <v>0</v>
      </c>
      <c r="AO114" s="16">
        <f>MAX(0,(va!AP110-va!AO110))</f>
        <v>0</v>
      </c>
      <c r="AP114" s="16">
        <f>MAX(0,(va!AQ110-va!AP110))</f>
        <v>0</v>
      </c>
      <c r="AQ114" s="16">
        <f>MAX(0,(va!AR110-va!AQ110))</f>
        <v>0</v>
      </c>
      <c r="AR114" s="16">
        <f>MAX(0,(va!AS110-va!AR110))</f>
        <v>0</v>
      </c>
      <c r="AS114" s="16">
        <f>MAX(0,(va!AT110-va!AS110))</f>
        <v>0</v>
      </c>
      <c r="AT114" s="16">
        <f>MAX(0,(va!AU110-va!AT110))</f>
        <v>0</v>
      </c>
      <c r="AU114" s="16">
        <f>MAX(0,(va!AV110-va!AU110))</f>
        <v>0</v>
      </c>
      <c r="AV114" s="16">
        <f>MAX(0,(va!AW110-va!AV110))</f>
        <v>0</v>
      </c>
      <c r="AW114" s="16">
        <f>MAX(0,(va!AX110-va!AW110))</f>
        <v>0</v>
      </c>
      <c r="AX114" s="16">
        <f>MAX(0,(va!AY110-va!AX110))</f>
        <v>0</v>
      </c>
      <c r="AY114" s="16">
        <f>MAX(0,(va!AZ110-va!AY110))</f>
        <v>0</v>
      </c>
      <c r="AZ114" s="16">
        <f>MAX(0,(va!BA110-va!AZ110))</f>
        <v>0</v>
      </c>
      <c r="BA114" s="16">
        <f>MAX(0,(va!BB110-va!BA110))</f>
        <v>0</v>
      </c>
      <c r="BB114" s="16">
        <f>MAX(0,(va!BC110-va!BB110))</f>
        <v>0</v>
      </c>
      <c r="BC114" s="16">
        <f>MAX(0,(va!BD110-va!BC110))</f>
        <v>0</v>
      </c>
      <c r="BD114" s="16">
        <f>MAX(0,(va!BE110-va!BD110))</f>
        <v>0</v>
      </c>
      <c r="BE114" s="16">
        <f>MAX(0,(va!BF110-va!BE110))</f>
        <v>0</v>
      </c>
      <c r="BF114" s="16">
        <f>MAX(0,(va!BG110-va!BF110))</f>
        <v>0</v>
      </c>
      <c r="BG114" s="16">
        <f>MAX(0,(va!BH110-va!BG110))</f>
        <v>0</v>
      </c>
      <c r="BH114" s="16">
        <f>MAX(0,(va!BI110-va!BH110))</f>
        <v>0</v>
      </c>
      <c r="BI114" s="16">
        <f>MAX(0,(va!BJ110-va!BI110))</f>
        <v>0</v>
      </c>
      <c r="BJ114" s="16">
        <f>MAX(0,(va!BK110-va!BJ110))</f>
        <v>0</v>
      </c>
      <c r="BK114" s="16">
        <f>MAX(0,(va!BL110-va!BK110))</f>
        <v>0</v>
      </c>
      <c r="BL114" s="16">
        <f>MAX(0,(va!BM110-va!BL110))</f>
        <v>0</v>
      </c>
      <c r="BM114" s="16">
        <f>MAX(0,(va!BN110-va!BM110))</f>
        <v>0</v>
      </c>
      <c r="BN114" s="16">
        <f>MAX(0,(va!BO110-va!BN110))</f>
        <v>0</v>
      </c>
      <c r="BO114" s="16">
        <f>MAX(0,(va!BP110-va!BO110))</f>
        <v>0</v>
      </c>
      <c r="BP114" s="16">
        <f>MAX(0,(va!BQ110-va!BP110))</f>
        <v>0</v>
      </c>
      <c r="BQ114" s="16">
        <f>MAX(0,(va!BR110-va!BQ110))</f>
        <v>0</v>
      </c>
      <c r="BR114" s="16">
        <f>MAX(0,(va!BS110-va!BR110))</f>
        <v>0</v>
      </c>
      <c r="BS114" s="16">
        <f>MAX(0,(va!BT110-va!BS110))</f>
        <v>0</v>
      </c>
    </row>
    <row r="115" spans="1:71" x14ac:dyDescent="0.35">
      <c r="A115" s="1" t="s">
        <v>152</v>
      </c>
      <c r="B115" s="1">
        <v>105</v>
      </c>
      <c r="C115" s="10">
        <v>51770</v>
      </c>
      <c r="D115" s="16">
        <v>0</v>
      </c>
      <c r="E115" s="16">
        <f>MAX(0,(va!F111-va!E111))</f>
        <v>0</v>
      </c>
      <c r="F115" s="16">
        <f>MAX(0,(va!G111-va!F111))</f>
        <v>1</v>
      </c>
      <c r="G115" s="16">
        <f>MAX(0,(va!H111-va!G111))</f>
        <v>0</v>
      </c>
      <c r="H115" s="16">
        <f>MAX(0,(va!I111-va!H111))</f>
        <v>1</v>
      </c>
      <c r="I115" s="16">
        <f>MAX(0,(va!J111-va!I111))</f>
        <v>5</v>
      </c>
      <c r="J115" s="16">
        <f>MAX(0,(va!K111-va!J111))</f>
        <v>0</v>
      </c>
      <c r="K115" s="16">
        <f>MAX(0,(va!L111-va!K111))</f>
        <v>0</v>
      </c>
      <c r="L115" s="16">
        <f>MAX(0,(va!M111-va!L111))</f>
        <v>3</v>
      </c>
      <c r="M115" s="16">
        <f>MAX(0,(va!N111-va!M111))</f>
        <v>0</v>
      </c>
      <c r="N115" s="16">
        <f>MAX(0,(va!O111-va!N111))</f>
        <v>1</v>
      </c>
      <c r="O115" s="16">
        <f>MAX(0,(va!P111-va!O111))</f>
        <v>0</v>
      </c>
      <c r="P115" s="16">
        <f>MAX(0,(va!Q111-va!P111))</f>
        <v>1</v>
      </c>
      <c r="Q115" s="16">
        <f>MAX(0,(va!R111-va!Q111))</f>
        <v>1</v>
      </c>
      <c r="R115" s="16">
        <f>MAX(0,(va!S111-va!R111))</f>
        <v>2</v>
      </c>
      <c r="S115" s="16">
        <f>MAX(0,(va!T111-va!S111))</f>
        <v>1</v>
      </c>
      <c r="T115" s="16">
        <f>MAX(0,(va!U111-va!T111))</f>
        <v>1</v>
      </c>
      <c r="U115" s="16">
        <f>MAX(0,(va!V111-va!U111))</f>
        <v>1</v>
      </c>
      <c r="V115" s="16">
        <f>MAX(0,(va!W111-va!V111))</f>
        <v>3</v>
      </c>
      <c r="W115" s="16">
        <f>MAX(0,(va!X111-va!W111))</f>
        <v>1</v>
      </c>
      <c r="X115" s="16">
        <f>MAX(0,(va!Y111-va!X111))</f>
        <v>0</v>
      </c>
      <c r="Y115" s="16">
        <f>MAX(0,(va!Z111-va!Y111))</f>
        <v>1</v>
      </c>
      <c r="Z115" s="16">
        <f>MAX(0,(va!AA111-va!Z111))</f>
        <v>2</v>
      </c>
      <c r="AA115" s="16">
        <f>MAX(0,(va!AB111-va!AA111))</f>
        <v>0</v>
      </c>
      <c r="AB115" s="16">
        <f>MAX(0,(va!AC111-va!AB111))</f>
        <v>0</v>
      </c>
      <c r="AC115" s="16">
        <f>MAX(0,(va!AD111-va!AC111))</f>
        <v>0</v>
      </c>
      <c r="AD115" s="16">
        <f>MAX(0,(va!AE111-va!AD111))</f>
        <v>0</v>
      </c>
      <c r="AE115" s="16">
        <f>MAX(0,(va!AF111-va!AE111))</f>
        <v>0</v>
      </c>
      <c r="AF115" s="16">
        <f>MAX(0,(va!AG111-va!AF111))</f>
        <v>0</v>
      </c>
      <c r="AG115" s="16">
        <f>MAX(0,(va!AH111-va!AG111))</f>
        <v>0</v>
      </c>
      <c r="AH115" s="16">
        <f>MAX(0,(va!AI111-va!AH111))</f>
        <v>0</v>
      </c>
      <c r="AI115" s="16">
        <f>MAX(0,(va!AJ111-va!AI111))</f>
        <v>0</v>
      </c>
      <c r="AJ115" s="16">
        <f>MAX(0,(va!AK111-va!AJ111))</f>
        <v>0</v>
      </c>
      <c r="AK115" s="16">
        <f>MAX(0,(va!AL111-va!AK111))</f>
        <v>0</v>
      </c>
      <c r="AL115" s="16">
        <f>MAX(0,(va!AM111-va!AL111))</f>
        <v>0</v>
      </c>
      <c r="AM115" s="16">
        <f>MAX(0,(va!AN111-va!AM111))</f>
        <v>0</v>
      </c>
      <c r="AN115" s="16">
        <f>MAX(0,(va!AO111-va!AN111))</f>
        <v>0</v>
      </c>
      <c r="AO115" s="16">
        <f>MAX(0,(va!AP111-va!AO111))</f>
        <v>0</v>
      </c>
      <c r="AP115" s="16">
        <f>MAX(0,(va!AQ111-va!AP111))</f>
        <v>0</v>
      </c>
      <c r="AQ115" s="16">
        <f>MAX(0,(va!AR111-va!AQ111))</f>
        <v>0</v>
      </c>
      <c r="AR115" s="16">
        <f>MAX(0,(va!AS111-va!AR111))</f>
        <v>0</v>
      </c>
      <c r="AS115" s="16">
        <f>MAX(0,(va!AT111-va!AS111))</f>
        <v>0</v>
      </c>
      <c r="AT115" s="16">
        <f>MAX(0,(va!AU111-va!AT111))</f>
        <v>0</v>
      </c>
      <c r="AU115" s="16">
        <f>MAX(0,(va!AV111-va!AU111))</f>
        <v>0</v>
      </c>
      <c r="AV115" s="16">
        <f>MAX(0,(va!AW111-va!AV111))</f>
        <v>0</v>
      </c>
      <c r="AW115" s="16">
        <f>MAX(0,(va!AX111-va!AW111))</f>
        <v>0</v>
      </c>
      <c r="AX115" s="16">
        <f>MAX(0,(va!AY111-va!AX111))</f>
        <v>0</v>
      </c>
      <c r="AY115" s="16">
        <f>MAX(0,(va!AZ111-va!AY111))</f>
        <v>0</v>
      </c>
      <c r="AZ115" s="16">
        <f>MAX(0,(va!BA111-va!AZ111))</f>
        <v>0</v>
      </c>
      <c r="BA115" s="16">
        <f>MAX(0,(va!BB111-va!BA111))</f>
        <v>0</v>
      </c>
      <c r="BB115" s="16">
        <f>MAX(0,(va!BC111-va!BB111))</f>
        <v>0</v>
      </c>
      <c r="BC115" s="16">
        <f>MAX(0,(va!BD111-va!BC111))</f>
        <v>0</v>
      </c>
      <c r="BD115" s="16">
        <f>MAX(0,(va!BE111-va!BD111))</f>
        <v>0</v>
      </c>
      <c r="BE115" s="16">
        <f>MAX(0,(va!BF111-va!BE111))</f>
        <v>0</v>
      </c>
      <c r="BF115" s="16">
        <f>MAX(0,(va!BG111-va!BF111))</f>
        <v>0</v>
      </c>
      <c r="BG115" s="16">
        <f>MAX(0,(va!BH111-va!BG111))</f>
        <v>0</v>
      </c>
      <c r="BH115" s="16">
        <f>MAX(0,(va!BI111-va!BH111))</f>
        <v>0</v>
      </c>
      <c r="BI115" s="16">
        <f>MAX(0,(va!BJ111-va!BI111))</f>
        <v>0</v>
      </c>
      <c r="BJ115" s="16">
        <f>MAX(0,(va!BK111-va!BJ111))</f>
        <v>0</v>
      </c>
      <c r="BK115" s="16">
        <f>MAX(0,(va!BL111-va!BK111))</f>
        <v>0</v>
      </c>
      <c r="BL115" s="16">
        <f>MAX(0,(va!BM111-va!BL111))</f>
        <v>0</v>
      </c>
      <c r="BM115" s="16">
        <f>MAX(0,(va!BN111-va!BM111))</f>
        <v>0</v>
      </c>
      <c r="BN115" s="16">
        <f>MAX(0,(va!BO111-va!BN111))</f>
        <v>0</v>
      </c>
      <c r="BO115" s="16">
        <f>MAX(0,(va!BP111-va!BO111))</f>
        <v>0</v>
      </c>
      <c r="BP115" s="16">
        <f>MAX(0,(va!BQ111-va!BP111))</f>
        <v>0</v>
      </c>
      <c r="BQ115" s="16">
        <f>MAX(0,(va!BR111-va!BQ111))</f>
        <v>0</v>
      </c>
      <c r="BR115" s="16">
        <f>MAX(0,(va!BS111-va!BR111))</f>
        <v>0</v>
      </c>
      <c r="BS115" s="16">
        <f>MAX(0,(va!BT111-va!BS111))</f>
        <v>0</v>
      </c>
    </row>
    <row r="116" spans="1:71" x14ac:dyDescent="0.35">
      <c r="A116" s="1" t="s">
        <v>14</v>
      </c>
      <c r="B116" s="1">
        <v>106</v>
      </c>
      <c r="C116" s="10">
        <v>51025</v>
      </c>
      <c r="D116" s="16">
        <v>0</v>
      </c>
      <c r="E116" s="16">
        <f>MAX(0,(va!F112-va!E112))</f>
        <v>0</v>
      </c>
      <c r="F116" s="16">
        <f>MAX(0,(va!G112-va!F112))</f>
        <v>0</v>
      </c>
      <c r="G116" s="16">
        <f>MAX(0,(va!H112-va!G112))</f>
        <v>0</v>
      </c>
      <c r="H116" s="16">
        <f>MAX(0,(va!I112-va!H112))</f>
        <v>0</v>
      </c>
      <c r="I116" s="16">
        <f>MAX(0,(va!J112-va!I112))</f>
        <v>0</v>
      </c>
      <c r="J116" s="16">
        <f>MAX(0,(va!K112-va!J112))</f>
        <v>1</v>
      </c>
      <c r="K116" s="16">
        <f>MAX(0,(va!L112-va!K112))</f>
        <v>0</v>
      </c>
      <c r="L116" s="16">
        <f>MAX(0,(va!M112-va!L112))</f>
        <v>0</v>
      </c>
      <c r="M116" s="16">
        <f>MAX(0,(va!N112-va!M112))</f>
        <v>0</v>
      </c>
      <c r="N116" s="16">
        <f>MAX(0,(va!O112-va!N112))</f>
        <v>0</v>
      </c>
      <c r="O116" s="16">
        <f>MAX(0,(va!P112-va!O112))</f>
        <v>0</v>
      </c>
      <c r="P116" s="16">
        <f>MAX(0,(va!Q112-va!P112))</f>
        <v>0</v>
      </c>
      <c r="Q116" s="16">
        <f>MAX(0,(va!R112-va!Q112))</f>
        <v>0</v>
      </c>
      <c r="R116" s="16">
        <f>MAX(0,(va!S112-va!R112))</f>
        <v>0</v>
      </c>
      <c r="S116" s="16">
        <f>MAX(0,(va!T112-va!S112))</f>
        <v>0</v>
      </c>
      <c r="T116" s="16">
        <f>MAX(0,(va!U112-va!T112))</f>
        <v>1</v>
      </c>
      <c r="U116" s="16">
        <f>MAX(0,(va!V112-va!U112))</f>
        <v>1</v>
      </c>
      <c r="V116" s="16">
        <f>MAX(0,(va!W112-va!V112))</f>
        <v>0</v>
      </c>
      <c r="W116" s="16">
        <f>MAX(0,(va!X112-va!W112))</f>
        <v>0</v>
      </c>
      <c r="X116" s="16">
        <f>MAX(0,(va!Y112-va!X112))</f>
        <v>6</v>
      </c>
      <c r="Y116" s="16">
        <f>MAX(0,(va!Z112-va!Y112))</f>
        <v>0</v>
      </c>
      <c r="Z116" s="16">
        <f>MAX(0,(va!AA112-va!Z112))</f>
        <v>1</v>
      </c>
      <c r="AA116" s="16">
        <f>MAX(0,(va!AB112-va!AA112))</f>
        <v>0</v>
      </c>
      <c r="AB116" s="16">
        <f>MAX(0,(va!AC112-va!AB112))</f>
        <v>2</v>
      </c>
      <c r="AC116" s="16">
        <f>MAX(0,(va!AD112-va!AC112))</f>
        <v>0</v>
      </c>
      <c r="AD116" s="16">
        <f>MAX(0,(va!AE112-va!AD112))</f>
        <v>0</v>
      </c>
      <c r="AE116" s="16">
        <f>MAX(0,(va!AF112-va!AE112))</f>
        <v>0</v>
      </c>
      <c r="AF116" s="16">
        <f>MAX(0,(va!AG112-va!AF112))</f>
        <v>0</v>
      </c>
      <c r="AG116" s="16">
        <f>MAX(0,(va!AH112-va!AG112))</f>
        <v>0</v>
      </c>
      <c r="AH116" s="16">
        <f>MAX(0,(va!AI112-va!AH112))</f>
        <v>0</v>
      </c>
      <c r="AI116" s="16">
        <f>MAX(0,(va!AJ112-va!AI112))</f>
        <v>0</v>
      </c>
      <c r="AJ116" s="16">
        <f>MAX(0,(va!AK112-va!AJ112))</f>
        <v>0</v>
      </c>
      <c r="AK116" s="16">
        <f>MAX(0,(va!AL112-va!AK112))</f>
        <v>0</v>
      </c>
      <c r="AL116" s="16">
        <f>MAX(0,(va!AM112-va!AL112))</f>
        <v>0</v>
      </c>
      <c r="AM116" s="16">
        <f>MAX(0,(va!AN112-va!AM112))</f>
        <v>0</v>
      </c>
      <c r="AN116" s="16">
        <f>MAX(0,(va!AO112-va!AN112))</f>
        <v>0</v>
      </c>
      <c r="AO116" s="16">
        <f>MAX(0,(va!AP112-va!AO112))</f>
        <v>0</v>
      </c>
      <c r="AP116" s="16">
        <f>MAX(0,(va!AQ112-va!AP112))</f>
        <v>0</v>
      </c>
      <c r="AQ116" s="16">
        <f>MAX(0,(va!AR112-va!AQ112))</f>
        <v>0</v>
      </c>
      <c r="AR116" s="16">
        <f>MAX(0,(va!AS112-va!AR112))</f>
        <v>0</v>
      </c>
      <c r="AS116" s="16">
        <f>MAX(0,(va!AT112-va!AS112))</f>
        <v>0</v>
      </c>
      <c r="AT116" s="16">
        <f>MAX(0,(va!AU112-va!AT112))</f>
        <v>0</v>
      </c>
      <c r="AU116" s="16">
        <f>MAX(0,(va!AV112-va!AU112))</f>
        <v>0</v>
      </c>
      <c r="AV116" s="16">
        <f>MAX(0,(va!AW112-va!AV112))</f>
        <v>0</v>
      </c>
      <c r="AW116" s="16">
        <f>MAX(0,(va!AX112-va!AW112))</f>
        <v>0</v>
      </c>
      <c r="AX116" s="16">
        <f>MAX(0,(va!AY112-va!AX112))</f>
        <v>0</v>
      </c>
      <c r="AY116" s="16">
        <f>MAX(0,(va!AZ112-va!AY112))</f>
        <v>0</v>
      </c>
      <c r="AZ116" s="16">
        <f>MAX(0,(va!BA112-va!AZ112))</f>
        <v>0</v>
      </c>
      <c r="BA116" s="16">
        <f>MAX(0,(va!BB112-va!BA112))</f>
        <v>0</v>
      </c>
      <c r="BB116" s="16">
        <f>MAX(0,(va!BC112-va!BB112))</f>
        <v>0</v>
      </c>
      <c r="BC116" s="16">
        <f>MAX(0,(va!BD112-va!BC112))</f>
        <v>0</v>
      </c>
      <c r="BD116" s="16">
        <f>MAX(0,(va!BE112-va!BD112))</f>
        <v>0</v>
      </c>
      <c r="BE116" s="16">
        <f>MAX(0,(va!BF112-va!BE112))</f>
        <v>0</v>
      </c>
      <c r="BF116" s="16">
        <f>MAX(0,(va!BG112-va!BF112))</f>
        <v>0</v>
      </c>
      <c r="BG116" s="16">
        <f>MAX(0,(va!BH112-va!BG112))</f>
        <v>0</v>
      </c>
      <c r="BH116" s="16">
        <f>MAX(0,(va!BI112-va!BH112))</f>
        <v>0</v>
      </c>
      <c r="BI116" s="16">
        <f>MAX(0,(va!BJ112-va!BI112))</f>
        <v>0</v>
      </c>
      <c r="BJ116" s="16">
        <f>MAX(0,(va!BK112-va!BJ112))</f>
        <v>0</v>
      </c>
      <c r="BK116" s="16">
        <f>MAX(0,(va!BL112-va!BK112))</f>
        <v>0</v>
      </c>
      <c r="BL116" s="16">
        <f>MAX(0,(va!BM112-va!BL112))</f>
        <v>0</v>
      </c>
      <c r="BM116" s="16">
        <f>MAX(0,(va!BN112-va!BM112))</f>
        <v>0</v>
      </c>
      <c r="BN116" s="16">
        <f>MAX(0,(va!BO112-va!BN112))</f>
        <v>0</v>
      </c>
      <c r="BO116" s="16">
        <f>MAX(0,(va!BP112-va!BO112))</f>
        <v>0</v>
      </c>
      <c r="BP116" s="16">
        <f>MAX(0,(va!BQ112-va!BP112))</f>
        <v>0</v>
      </c>
      <c r="BQ116" s="16">
        <f>MAX(0,(va!BR112-va!BQ112))</f>
        <v>0</v>
      </c>
      <c r="BR116" s="16">
        <f>MAX(0,(va!BS112-va!BR112))</f>
        <v>0</v>
      </c>
      <c r="BS116" s="16">
        <f>MAX(0,(va!BT112-va!BS112))</f>
        <v>0</v>
      </c>
    </row>
    <row r="117" spans="1:71" x14ac:dyDescent="0.35">
      <c r="A117" s="1" t="s">
        <v>39</v>
      </c>
      <c r="B117" s="1">
        <v>107</v>
      </c>
      <c r="C117" s="10">
        <v>51083</v>
      </c>
      <c r="D117" s="16">
        <v>0</v>
      </c>
      <c r="E117" s="16">
        <f>MAX(0,(va!F113-va!E113))</f>
        <v>0</v>
      </c>
      <c r="F117" s="16">
        <f>MAX(0,(va!G113-va!F113))</f>
        <v>0</v>
      </c>
      <c r="G117" s="16">
        <f>MAX(0,(va!H113-va!G113))</f>
        <v>0</v>
      </c>
      <c r="H117" s="16">
        <f>MAX(0,(va!I113-va!H113))</f>
        <v>0</v>
      </c>
      <c r="I117" s="16">
        <f>MAX(0,(va!J113-va!I113))</f>
        <v>0</v>
      </c>
      <c r="J117" s="16">
        <f>MAX(0,(va!K113-va!J113))</f>
        <v>0</v>
      </c>
      <c r="K117" s="16">
        <f>MAX(0,(va!L113-va!K113))</f>
        <v>0</v>
      </c>
      <c r="L117" s="16">
        <f>MAX(0,(va!M113-va!L113))</f>
        <v>0</v>
      </c>
      <c r="M117" s="16">
        <f>MAX(0,(va!N113-va!M113))</f>
        <v>0</v>
      </c>
      <c r="N117" s="16">
        <f>MAX(0,(va!O113-va!N113))</f>
        <v>0</v>
      </c>
      <c r="O117" s="16">
        <f>MAX(0,(va!P113-va!O113))</f>
        <v>1</v>
      </c>
      <c r="P117" s="16">
        <f>MAX(0,(va!Q113-va!P113))</f>
        <v>0</v>
      </c>
      <c r="Q117" s="16">
        <f>MAX(0,(va!R113-va!Q113))</f>
        <v>0</v>
      </c>
      <c r="R117" s="16">
        <f>MAX(0,(va!S113-va!R113))</f>
        <v>0</v>
      </c>
      <c r="S117" s="16">
        <f>MAX(0,(va!T113-va!S113))</f>
        <v>2</v>
      </c>
      <c r="T117" s="16">
        <f>MAX(0,(va!U113-va!T113))</f>
        <v>1</v>
      </c>
      <c r="U117" s="16">
        <f>MAX(0,(va!V113-va!U113))</f>
        <v>2</v>
      </c>
      <c r="V117" s="16">
        <f>MAX(0,(va!W113-va!V113))</f>
        <v>0</v>
      </c>
      <c r="W117" s="16">
        <f>MAX(0,(va!X113-va!W113))</f>
        <v>0</v>
      </c>
      <c r="X117" s="16">
        <f>MAX(0,(va!Y113-va!X113))</f>
        <v>0</v>
      </c>
      <c r="Y117" s="16">
        <f>MAX(0,(va!Z113-va!Y113))</f>
        <v>0</v>
      </c>
      <c r="Z117" s="16">
        <f>MAX(0,(va!AA113-va!Z113))</f>
        <v>0</v>
      </c>
      <c r="AA117" s="16">
        <f>MAX(0,(va!AB113-va!AA113))</f>
        <v>0</v>
      </c>
      <c r="AB117" s="16">
        <f>MAX(0,(va!AC113-va!AB113))</f>
        <v>1</v>
      </c>
      <c r="AC117" s="16">
        <f>MAX(0,(va!AD113-va!AC113))</f>
        <v>0</v>
      </c>
      <c r="AD117" s="16">
        <f>MAX(0,(va!AE113-va!AD113))</f>
        <v>0</v>
      </c>
      <c r="AE117" s="16">
        <f>MAX(0,(va!AF113-va!AE113))</f>
        <v>0</v>
      </c>
      <c r="AF117" s="16">
        <f>MAX(0,(va!AG113-va!AF113))</f>
        <v>0</v>
      </c>
      <c r="AG117" s="16">
        <f>MAX(0,(va!AH113-va!AG113))</f>
        <v>0</v>
      </c>
      <c r="AH117" s="16">
        <f>MAX(0,(va!AI113-va!AH113))</f>
        <v>0</v>
      </c>
      <c r="AI117" s="16">
        <f>MAX(0,(va!AJ113-va!AI113))</f>
        <v>0</v>
      </c>
      <c r="AJ117" s="16">
        <f>MAX(0,(va!AK113-va!AJ113))</f>
        <v>0</v>
      </c>
      <c r="AK117" s="16">
        <f>MAX(0,(va!AL113-va!AK113))</f>
        <v>0</v>
      </c>
      <c r="AL117" s="16">
        <f>MAX(0,(va!AM113-va!AL113))</f>
        <v>0</v>
      </c>
      <c r="AM117" s="16">
        <f>MAX(0,(va!AN113-va!AM113))</f>
        <v>0</v>
      </c>
      <c r="AN117" s="16">
        <f>MAX(0,(va!AO113-va!AN113))</f>
        <v>0</v>
      </c>
      <c r="AO117" s="16">
        <f>MAX(0,(va!AP113-va!AO113))</f>
        <v>0</v>
      </c>
      <c r="AP117" s="16">
        <f>MAX(0,(va!AQ113-va!AP113))</f>
        <v>0</v>
      </c>
      <c r="AQ117" s="16">
        <f>MAX(0,(va!AR113-va!AQ113))</f>
        <v>0</v>
      </c>
      <c r="AR117" s="16">
        <f>MAX(0,(va!AS113-va!AR113))</f>
        <v>0</v>
      </c>
      <c r="AS117" s="16">
        <f>MAX(0,(va!AT113-va!AS113))</f>
        <v>0</v>
      </c>
      <c r="AT117" s="16">
        <f>MAX(0,(va!AU113-va!AT113))</f>
        <v>0</v>
      </c>
      <c r="AU117" s="16">
        <f>MAX(0,(va!AV113-va!AU113))</f>
        <v>0</v>
      </c>
      <c r="AV117" s="16">
        <f>MAX(0,(va!AW113-va!AV113))</f>
        <v>0</v>
      </c>
      <c r="AW117" s="16">
        <f>MAX(0,(va!AX113-va!AW113))</f>
        <v>0</v>
      </c>
      <c r="AX117" s="16">
        <f>MAX(0,(va!AY113-va!AX113))</f>
        <v>0</v>
      </c>
      <c r="AY117" s="16">
        <f>MAX(0,(va!AZ113-va!AY113))</f>
        <v>0</v>
      </c>
      <c r="AZ117" s="16">
        <f>MAX(0,(va!BA113-va!AZ113))</f>
        <v>0</v>
      </c>
      <c r="BA117" s="16">
        <f>MAX(0,(va!BB113-va!BA113))</f>
        <v>0</v>
      </c>
      <c r="BB117" s="16">
        <f>MAX(0,(va!BC113-va!BB113))</f>
        <v>0</v>
      </c>
      <c r="BC117" s="16">
        <f>MAX(0,(va!BD113-va!BC113))</f>
        <v>0</v>
      </c>
      <c r="BD117" s="16">
        <f>MAX(0,(va!BE113-va!BD113))</f>
        <v>0</v>
      </c>
      <c r="BE117" s="16">
        <f>MAX(0,(va!BF113-va!BE113))</f>
        <v>0</v>
      </c>
      <c r="BF117" s="16">
        <f>MAX(0,(va!BG113-va!BF113))</f>
        <v>0</v>
      </c>
      <c r="BG117" s="16">
        <f>MAX(0,(va!BH113-va!BG113))</f>
        <v>0</v>
      </c>
      <c r="BH117" s="16">
        <f>MAX(0,(va!BI113-va!BH113))</f>
        <v>0</v>
      </c>
      <c r="BI117" s="16">
        <f>MAX(0,(va!BJ113-va!BI113))</f>
        <v>0</v>
      </c>
      <c r="BJ117" s="16">
        <f>MAX(0,(va!BK113-va!BJ113))</f>
        <v>0</v>
      </c>
      <c r="BK117" s="16">
        <f>MAX(0,(va!BL113-va!BK113))</f>
        <v>0</v>
      </c>
      <c r="BL117" s="16">
        <f>MAX(0,(va!BM113-va!BL113))</f>
        <v>0</v>
      </c>
      <c r="BM117" s="16">
        <f>MAX(0,(va!BN113-va!BM113))</f>
        <v>0</v>
      </c>
      <c r="BN117" s="16">
        <f>MAX(0,(va!BO113-va!BN113))</f>
        <v>0</v>
      </c>
      <c r="BO117" s="16">
        <f>MAX(0,(va!BP113-va!BO113))</f>
        <v>0</v>
      </c>
      <c r="BP117" s="16">
        <f>MAX(0,(va!BQ113-va!BP113))</f>
        <v>0</v>
      </c>
      <c r="BQ117" s="16">
        <f>MAX(0,(va!BR113-va!BQ113))</f>
        <v>0</v>
      </c>
      <c r="BR117" s="16">
        <f>MAX(0,(va!BS113-va!BR113))</f>
        <v>0</v>
      </c>
      <c r="BS117" s="16">
        <f>MAX(0,(va!BT113-va!BS113))</f>
        <v>0</v>
      </c>
    </row>
    <row r="118" spans="1:71" x14ac:dyDescent="0.35">
      <c r="A118" s="1" t="s">
        <v>114</v>
      </c>
      <c r="B118" s="1">
        <v>108</v>
      </c>
      <c r="C118" s="10">
        <v>51117</v>
      </c>
      <c r="D118" s="16">
        <v>0</v>
      </c>
      <c r="E118" s="16">
        <f>MAX(0,(va!F114-va!E114))</f>
        <v>1</v>
      </c>
      <c r="F118" s="16">
        <f>MAX(0,(va!G114-va!F114))</f>
        <v>1</v>
      </c>
      <c r="G118" s="16">
        <f>MAX(0,(va!H114-va!G114))</f>
        <v>0</v>
      </c>
      <c r="H118" s="16">
        <f>MAX(0,(va!I114-va!H114))</f>
        <v>0</v>
      </c>
      <c r="I118" s="16">
        <f>MAX(0,(va!J114-va!I114))</f>
        <v>0</v>
      </c>
      <c r="J118" s="16">
        <f>MAX(0,(va!K114-va!J114))</f>
        <v>0</v>
      </c>
      <c r="K118" s="16">
        <f>MAX(0,(va!L114-va!K114))</f>
        <v>0</v>
      </c>
      <c r="L118" s="16">
        <f>MAX(0,(va!M114-va!L114))</f>
        <v>1</v>
      </c>
      <c r="M118" s="16">
        <f>MAX(0,(va!N114-va!M114))</f>
        <v>2</v>
      </c>
      <c r="N118" s="16">
        <f>MAX(0,(va!O114-va!N114))</f>
        <v>1</v>
      </c>
      <c r="O118" s="16">
        <f>MAX(0,(va!P114-va!O114))</f>
        <v>4</v>
      </c>
      <c r="P118" s="16">
        <f>MAX(0,(va!Q114-va!P114))</f>
        <v>0</v>
      </c>
      <c r="Q118" s="16">
        <f>MAX(0,(va!R114-va!Q114))</f>
        <v>0</v>
      </c>
      <c r="R118" s="16">
        <f>MAX(0,(va!S114-va!R114))</f>
        <v>4</v>
      </c>
      <c r="S118" s="16">
        <f>MAX(0,(va!T114-va!S114))</f>
        <v>9</v>
      </c>
      <c r="T118" s="16">
        <f>MAX(0,(va!U114-va!T114))</f>
        <v>23</v>
      </c>
      <c r="U118" s="16">
        <f>MAX(0,(va!V114-va!U114))</f>
        <v>5</v>
      </c>
      <c r="V118" s="16">
        <f>MAX(0,(va!W114-va!V114))</f>
        <v>2</v>
      </c>
      <c r="W118" s="16">
        <f>MAX(0,(va!X114-va!W114))</f>
        <v>2</v>
      </c>
      <c r="X118" s="16">
        <f>MAX(0,(va!Y114-va!X114))</f>
        <v>0</v>
      </c>
      <c r="Y118" s="16">
        <f>MAX(0,(va!Z114-va!Y114))</f>
        <v>0</v>
      </c>
      <c r="Z118" s="16">
        <f>MAX(0,(va!AA114-va!Z114))</f>
        <v>4</v>
      </c>
      <c r="AA118" s="16">
        <f>MAX(0,(va!AB114-va!AA114))</f>
        <v>1</v>
      </c>
      <c r="AB118" s="16">
        <f>MAX(0,(va!AC114-va!AB114))</f>
        <v>2</v>
      </c>
      <c r="AC118" s="16">
        <f>MAX(0,(va!AD114-va!AC114))</f>
        <v>1</v>
      </c>
      <c r="AD118" s="16">
        <f>MAX(0,(va!AE114-va!AD114))</f>
        <v>0</v>
      </c>
      <c r="AE118" s="16">
        <f>MAX(0,(va!AF114-va!AE114))</f>
        <v>0</v>
      </c>
      <c r="AF118" s="16">
        <f>MAX(0,(va!AG114-va!AF114))</f>
        <v>0</v>
      </c>
      <c r="AG118" s="16">
        <f>MAX(0,(va!AH114-va!AG114))</f>
        <v>0</v>
      </c>
      <c r="AH118" s="16">
        <f>MAX(0,(va!AI114-va!AH114))</f>
        <v>0</v>
      </c>
      <c r="AI118" s="16">
        <f>MAX(0,(va!AJ114-va!AI114))</f>
        <v>0</v>
      </c>
      <c r="AJ118" s="16">
        <f>MAX(0,(va!AK114-va!AJ114))</f>
        <v>0</v>
      </c>
      <c r="AK118" s="16">
        <f>MAX(0,(va!AL114-va!AK114))</f>
        <v>0</v>
      </c>
      <c r="AL118" s="16">
        <f>MAX(0,(va!AM114-va!AL114))</f>
        <v>0</v>
      </c>
      <c r="AM118" s="16">
        <f>MAX(0,(va!AN114-va!AM114))</f>
        <v>0</v>
      </c>
      <c r="AN118" s="16">
        <f>MAX(0,(va!AO114-va!AN114))</f>
        <v>0</v>
      </c>
      <c r="AO118" s="16">
        <f>MAX(0,(va!AP114-va!AO114))</f>
        <v>0</v>
      </c>
      <c r="AP118" s="16">
        <f>MAX(0,(va!AQ114-va!AP114))</f>
        <v>0</v>
      </c>
      <c r="AQ118" s="16">
        <f>MAX(0,(va!AR114-va!AQ114))</f>
        <v>0</v>
      </c>
      <c r="AR118" s="16">
        <f>MAX(0,(va!AS114-va!AR114))</f>
        <v>0</v>
      </c>
      <c r="AS118" s="16">
        <f>MAX(0,(va!AT114-va!AS114))</f>
        <v>0</v>
      </c>
      <c r="AT118" s="16">
        <f>MAX(0,(va!AU114-va!AT114))</f>
        <v>0</v>
      </c>
      <c r="AU118" s="16">
        <f>MAX(0,(va!AV114-va!AU114))</f>
        <v>0</v>
      </c>
      <c r="AV118" s="16">
        <f>MAX(0,(va!AW114-va!AV114))</f>
        <v>0</v>
      </c>
      <c r="AW118" s="16">
        <f>MAX(0,(va!AX114-va!AW114))</f>
        <v>0</v>
      </c>
      <c r="AX118" s="16">
        <f>MAX(0,(va!AY114-va!AX114))</f>
        <v>0</v>
      </c>
      <c r="AY118" s="16">
        <f>MAX(0,(va!AZ114-va!AY114))</f>
        <v>0</v>
      </c>
      <c r="AZ118" s="16">
        <f>MAX(0,(va!BA114-va!AZ114))</f>
        <v>0</v>
      </c>
      <c r="BA118" s="16">
        <f>MAX(0,(va!BB114-va!BA114))</f>
        <v>0</v>
      </c>
      <c r="BB118" s="16">
        <f>MAX(0,(va!BC114-va!BB114))</f>
        <v>0</v>
      </c>
      <c r="BC118" s="16">
        <f>MAX(0,(va!BD114-va!BC114))</f>
        <v>0</v>
      </c>
      <c r="BD118" s="16">
        <f>MAX(0,(va!BE114-va!BD114))</f>
        <v>0</v>
      </c>
      <c r="BE118" s="16">
        <f>MAX(0,(va!BF114-va!BE114))</f>
        <v>0</v>
      </c>
      <c r="BF118" s="16">
        <f>MAX(0,(va!BG114-va!BF114))</f>
        <v>0</v>
      </c>
      <c r="BG118" s="16">
        <f>MAX(0,(va!BH114-va!BG114))</f>
        <v>0</v>
      </c>
      <c r="BH118" s="16">
        <f>MAX(0,(va!BI114-va!BH114))</f>
        <v>0</v>
      </c>
      <c r="BI118" s="16">
        <f>MAX(0,(va!BJ114-va!BI114))</f>
        <v>0</v>
      </c>
      <c r="BJ118" s="16">
        <f>MAX(0,(va!BK114-va!BJ114))</f>
        <v>0</v>
      </c>
      <c r="BK118" s="16">
        <f>MAX(0,(va!BL114-va!BK114))</f>
        <v>0</v>
      </c>
      <c r="BL118" s="16">
        <f>MAX(0,(va!BM114-va!BL114))</f>
        <v>0</v>
      </c>
      <c r="BM118" s="16">
        <f>MAX(0,(va!BN114-va!BM114))</f>
        <v>0</v>
      </c>
      <c r="BN118" s="16">
        <f>MAX(0,(va!BO114-va!BN114))</f>
        <v>0</v>
      </c>
      <c r="BO118" s="16">
        <f>MAX(0,(va!BP114-va!BO114))</f>
        <v>0</v>
      </c>
      <c r="BP118" s="16">
        <f>MAX(0,(va!BQ114-va!BP114))</f>
        <v>0</v>
      </c>
      <c r="BQ118" s="16">
        <f>MAX(0,(va!BR114-va!BQ114))</f>
        <v>0</v>
      </c>
      <c r="BR118" s="16">
        <f>MAX(0,(va!BS114-va!BR114))</f>
        <v>0</v>
      </c>
      <c r="BS118" s="16">
        <f>MAX(0,(va!BT114-va!BS114))</f>
        <v>0</v>
      </c>
    </row>
    <row r="119" spans="1:71" x14ac:dyDescent="0.35">
      <c r="A119" s="1" t="s">
        <v>3</v>
      </c>
      <c r="B119" s="1">
        <v>109</v>
      </c>
      <c r="C119" s="10">
        <v>51003</v>
      </c>
      <c r="D119" s="16">
        <v>0</v>
      </c>
      <c r="E119" s="16">
        <f>MAX(0,(va!F115-va!E115))</f>
        <v>4</v>
      </c>
      <c r="F119" s="16">
        <f>MAX(0,(va!G115-va!F115))</f>
        <v>2</v>
      </c>
      <c r="G119" s="16">
        <f>MAX(0,(va!H115-va!G115))</f>
        <v>8</v>
      </c>
      <c r="H119" s="16">
        <f>MAX(0,(va!I115-va!H115))</f>
        <v>1</v>
      </c>
      <c r="I119" s="16">
        <f>MAX(0,(va!J115-va!I115))</f>
        <v>2</v>
      </c>
      <c r="J119" s="16">
        <f>MAX(0,(va!K115-va!J115))</f>
        <v>2</v>
      </c>
      <c r="K119" s="16">
        <f>MAX(0,(va!L115-va!K115))</f>
        <v>0</v>
      </c>
      <c r="L119" s="16">
        <f>MAX(0,(va!M115-va!L115))</f>
        <v>2</v>
      </c>
      <c r="M119" s="16">
        <f>MAX(0,(va!N115-va!M115))</f>
        <v>3</v>
      </c>
      <c r="N119" s="16">
        <f>MAX(0,(va!O115-va!N115))</f>
        <v>1</v>
      </c>
      <c r="O119" s="16">
        <f>MAX(0,(va!P115-va!O115))</f>
        <v>5</v>
      </c>
      <c r="P119" s="16">
        <f>MAX(0,(va!Q115-va!P115))</f>
        <v>2</v>
      </c>
      <c r="Q119" s="16">
        <f>MAX(0,(va!R115-va!Q115))</f>
        <v>4</v>
      </c>
      <c r="R119" s="16">
        <f>MAX(0,(va!S115-va!R115))</f>
        <v>3</v>
      </c>
      <c r="S119" s="16">
        <f>MAX(0,(va!T115-va!S115))</f>
        <v>2</v>
      </c>
      <c r="T119" s="16">
        <f>MAX(0,(va!U115-va!T115))</f>
        <v>0</v>
      </c>
      <c r="U119" s="16">
        <f>MAX(0,(va!V115-va!U115))</f>
        <v>3</v>
      </c>
      <c r="V119" s="16">
        <f>MAX(0,(va!W115-va!V115))</f>
        <v>0</v>
      </c>
      <c r="W119" s="16">
        <f>MAX(0,(va!X115-va!W115))</f>
        <v>3</v>
      </c>
      <c r="X119" s="16">
        <f>MAX(0,(va!Y115-va!X115))</f>
        <v>1</v>
      </c>
      <c r="Y119" s="16">
        <f>MAX(0,(va!Z115-va!Y115))</f>
        <v>3</v>
      </c>
      <c r="Z119" s="16">
        <f>MAX(0,(va!AA115-va!Z115))</f>
        <v>1</v>
      </c>
      <c r="AA119" s="16">
        <f>MAX(0,(va!AB115-va!AA115))</f>
        <v>2</v>
      </c>
      <c r="AB119" s="16">
        <f>MAX(0,(va!AC115-va!AB115))</f>
        <v>0</v>
      </c>
      <c r="AC119" s="16">
        <f>MAX(0,(va!AD115-va!AC115))</f>
        <v>1</v>
      </c>
      <c r="AD119" s="16">
        <f>MAX(0,(va!AE115-va!AD115))</f>
        <v>0</v>
      </c>
      <c r="AE119" s="16">
        <f>MAX(0,(va!AF115-va!AE115))</f>
        <v>0</v>
      </c>
      <c r="AF119" s="16">
        <f>MAX(0,(va!AG115-va!AF115))</f>
        <v>0</v>
      </c>
      <c r="AG119" s="16">
        <f>MAX(0,(va!AH115-va!AG115))</f>
        <v>0</v>
      </c>
      <c r="AH119" s="16">
        <f>MAX(0,(va!AI115-va!AH115))</f>
        <v>0</v>
      </c>
      <c r="AI119" s="16">
        <f>MAX(0,(va!AJ115-va!AI115))</f>
        <v>0</v>
      </c>
      <c r="AJ119" s="16">
        <f>MAX(0,(va!AK115-va!AJ115))</f>
        <v>0</v>
      </c>
      <c r="AK119" s="16">
        <f>MAX(0,(va!AL115-va!AK115))</f>
        <v>0</v>
      </c>
      <c r="AL119" s="16">
        <f>MAX(0,(va!AM115-va!AL115))</f>
        <v>0</v>
      </c>
      <c r="AM119" s="16">
        <f>MAX(0,(va!AN115-va!AM115))</f>
        <v>0</v>
      </c>
      <c r="AN119" s="16">
        <f>MAX(0,(va!AO115-va!AN115))</f>
        <v>0</v>
      </c>
      <c r="AO119" s="16">
        <f>MAX(0,(va!AP115-va!AO115))</f>
        <v>0</v>
      </c>
      <c r="AP119" s="16">
        <f>MAX(0,(va!AQ115-va!AP115))</f>
        <v>0</v>
      </c>
      <c r="AQ119" s="16">
        <f>MAX(0,(va!AR115-va!AQ115))</f>
        <v>0</v>
      </c>
      <c r="AR119" s="16">
        <f>MAX(0,(va!AS115-va!AR115))</f>
        <v>0</v>
      </c>
      <c r="AS119" s="16">
        <f>MAX(0,(va!AT115-va!AS115))</f>
        <v>0</v>
      </c>
      <c r="AT119" s="16">
        <f>MAX(0,(va!AU115-va!AT115))</f>
        <v>0</v>
      </c>
      <c r="AU119" s="16">
        <f>MAX(0,(va!AV115-va!AU115))</f>
        <v>0</v>
      </c>
      <c r="AV119" s="16">
        <f>MAX(0,(va!AW115-va!AV115))</f>
        <v>0</v>
      </c>
      <c r="AW119" s="16">
        <f>MAX(0,(va!AX115-va!AW115))</f>
        <v>0</v>
      </c>
      <c r="AX119" s="16">
        <f>MAX(0,(va!AY115-va!AX115))</f>
        <v>0</v>
      </c>
      <c r="AY119" s="16">
        <f>MAX(0,(va!AZ115-va!AY115))</f>
        <v>0</v>
      </c>
      <c r="AZ119" s="16">
        <f>MAX(0,(va!BA115-va!AZ115))</f>
        <v>0</v>
      </c>
      <c r="BA119" s="16">
        <f>MAX(0,(va!BB115-va!BA115))</f>
        <v>0</v>
      </c>
      <c r="BB119" s="16">
        <f>MAX(0,(va!BC115-va!BB115))</f>
        <v>0</v>
      </c>
      <c r="BC119" s="16">
        <f>MAX(0,(va!BD115-va!BC115))</f>
        <v>0</v>
      </c>
      <c r="BD119" s="16">
        <f>MAX(0,(va!BE115-va!BD115))</f>
        <v>0</v>
      </c>
      <c r="BE119" s="16">
        <f>MAX(0,(va!BF115-va!BE115))</f>
        <v>0</v>
      </c>
      <c r="BF119" s="16">
        <f>MAX(0,(va!BG115-va!BF115))</f>
        <v>0</v>
      </c>
      <c r="BG119" s="16">
        <f>MAX(0,(va!BH115-va!BG115))</f>
        <v>0</v>
      </c>
      <c r="BH119" s="16">
        <f>MAX(0,(va!BI115-va!BH115))</f>
        <v>0</v>
      </c>
      <c r="BI119" s="16">
        <f>MAX(0,(va!BJ115-va!BI115))</f>
        <v>0</v>
      </c>
      <c r="BJ119" s="16">
        <f>MAX(0,(va!BK115-va!BJ115))</f>
        <v>0</v>
      </c>
      <c r="BK119" s="16">
        <f>MAX(0,(va!BL115-va!BK115))</f>
        <v>0</v>
      </c>
      <c r="BL119" s="16">
        <f>MAX(0,(va!BM115-va!BL115))</f>
        <v>0</v>
      </c>
      <c r="BM119" s="16">
        <f>MAX(0,(va!BN115-va!BM115))</f>
        <v>0</v>
      </c>
      <c r="BN119" s="16">
        <f>MAX(0,(va!BO115-va!BN115))</f>
        <v>0</v>
      </c>
      <c r="BO119" s="16">
        <f>MAX(0,(va!BP115-va!BO115))</f>
        <v>0</v>
      </c>
      <c r="BP119" s="16">
        <f>MAX(0,(va!BQ115-va!BP115))</f>
        <v>0</v>
      </c>
      <c r="BQ119" s="16">
        <f>MAX(0,(va!BR115-va!BQ115))</f>
        <v>0</v>
      </c>
      <c r="BR119" s="16">
        <f>MAX(0,(va!BS115-va!BR115))</f>
        <v>0</v>
      </c>
      <c r="BS119" s="16">
        <f>MAX(0,(va!BT115-va!BS115))</f>
        <v>0</v>
      </c>
    </row>
    <row r="120" spans="1:71" x14ac:dyDescent="0.35">
      <c r="A120" s="1" t="s">
        <v>102</v>
      </c>
      <c r="B120" s="1">
        <v>110</v>
      </c>
      <c r="C120" s="10">
        <v>51065</v>
      </c>
      <c r="D120" s="16">
        <v>0</v>
      </c>
      <c r="E120" s="16">
        <f>MAX(0,(va!F116-va!E116))</f>
        <v>2</v>
      </c>
      <c r="F120" s="16">
        <f>MAX(0,(va!G116-va!F116))</f>
        <v>0</v>
      </c>
      <c r="G120" s="16">
        <f>MAX(0,(va!H116-va!G116))</f>
        <v>0</v>
      </c>
      <c r="H120" s="16">
        <f>MAX(0,(va!I116-va!H116))</f>
        <v>0</v>
      </c>
      <c r="I120" s="16">
        <f>MAX(0,(va!J116-va!I116))</f>
        <v>0</v>
      </c>
      <c r="J120" s="16">
        <f>MAX(0,(va!K116-va!J116))</f>
        <v>0</v>
      </c>
      <c r="K120" s="16">
        <f>MAX(0,(va!L116-va!K116))</f>
        <v>0</v>
      </c>
      <c r="L120" s="16">
        <f>MAX(0,(va!M116-va!L116))</f>
        <v>1</v>
      </c>
      <c r="M120" s="16">
        <f>MAX(0,(va!N116-va!M116))</f>
        <v>1</v>
      </c>
      <c r="N120" s="16">
        <f>MAX(0,(va!O116-va!N116))</f>
        <v>0</v>
      </c>
      <c r="O120" s="16">
        <f>MAX(0,(va!P116-va!O116))</f>
        <v>2</v>
      </c>
      <c r="P120" s="16">
        <f>MAX(0,(va!Q116-va!P116))</f>
        <v>2</v>
      </c>
      <c r="Q120" s="16">
        <f>MAX(0,(va!R116-va!Q116))</f>
        <v>0</v>
      </c>
      <c r="R120" s="16">
        <f>MAX(0,(va!S116-va!R116))</f>
        <v>3</v>
      </c>
      <c r="S120" s="16">
        <f>MAX(0,(va!T116-va!S116))</f>
        <v>4</v>
      </c>
      <c r="T120" s="16">
        <f>MAX(0,(va!U116-va!T116))</f>
        <v>0</v>
      </c>
      <c r="U120" s="16">
        <f>MAX(0,(va!V116-va!U116))</f>
        <v>4</v>
      </c>
      <c r="V120" s="16">
        <f>MAX(0,(va!W116-va!V116))</f>
        <v>2</v>
      </c>
      <c r="W120" s="16">
        <f>MAX(0,(va!X116-va!W116))</f>
        <v>2</v>
      </c>
      <c r="X120" s="16">
        <f>MAX(0,(va!Y116-va!X116))</f>
        <v>17</v>
      </c>
      <c r="Y120" s="16">
        <f>MAX(0,(va!Z116-va!Y116))</f>
        <v>22</v>
      </c>
      <c r="Z120" s="16">
        <f>MAX(0,(va!AA116-va!Z116))</f>
        <v>2</v>
      </c>
      <c r="AA120" s="16">
        <f>MAX(0,(va!AB116-va!AA116))</f>
        <v>0</v>
      </c>
      <c r="AB120" s="16">
        <f>MAX(0,(va!AC116-va!AB116))</f>
        <v>2</v>
      </c>
      <c r="AC120" s="16">
        <f>MAX(0,(va!AD116-va!AC116))</f>
        <v>0</v>
      </c>
      <c r="AD120" s="16">
        <f>MAX(0,(va!AE116-va!AD116))</f>
        <v>0</v>
      </c>
      <c r="AE120" s="16">
        <f>MAX(0,(va!AF116-va!AE116))</f>
        <v>0</v>
      </c>
      <c r="AF120" s="16">
        <f>MAX(0,(va!AG116-va!AF116))</f>
        <v>0</v>
      </c>
      <c r="AG120" s="16">
        <f>MAX(0,(va!AH116-va!AG116))</f>
        <v>0</v>
      </c>
      <c r="AH120" s="16">
        <f>MAX(0,(va!AI116-va!AH116))</f>
        <v>0</v>
      </c>
      <c r="AI120" s="16">
        <f>MAX(0,(va!AJ116-va!AI116))</f>
        <v>0</v>
      </c>
      <c r="AJ120" s="16">
        <f>MAX(0,(va!AK116-va!AJ116))</f>
        <v>0</v>
      </c>
      <c r="AK120" s="16">
        <f>MAX(0,(va!AL116-va!AK116))</f>
        <v>0</v>
      </c>
      <c r="AL120" s="16">
        <f>MAX(0,(va!AM116-va!AL116))</f>
        <v>0</v>
      </c>
      <c r="AM120" s="16">
        <f>MAX(0,(va!AN116-va!AM116))</f>
        <v>0</v>
      </c>
      <c r="AN120" s="16">
        <f>MAX(0,(va!AO116-va!AN116))</f>
        <v>0</v>
      </c>
      <c r="AO120" s="16">
        <f>MAX(0,(va!AP116-va!AO116))</f>
        <v>0</v>
      </c>
      <c r="AP120" s="16">
        <f>MAX(0,(va!AQ116-va!AP116))</f>
        <v>0</v>
      </c>
      <c r="AQ120" s="16">
        <f>MAX(0,(va!AR116-va!AQ116))</f>
        <v>0</v>
      </c>
      <c r="AR120" s="16">
        <f>MAX(0,(va!AS116-va!AR116))</f>
        <v>0</v>
      </c>
      <c r="AS120" s="16">
        <f>MAX(0,(va!AT116-va!AS116))</f>
        <v>0</v>
      </c>
      <c r="AT120" s="16">
        <f>MAX(0,(va!AU116-va!AT116))</f>
        <v>0</v>
      </c>
      <c r="AU120" s="16">
        <f>MAX(0,(va!AV116-va!AU116))</f>
        <v>0</v>
      </c>
      <c r="AV120" s="16">
        <f>MAX(0,(va!AW116-va!AV116))</f>
        <v>0</v>
      </c>
      <c r="AW120" s="16">
        <f>MAX(0,(va!AX116-va!AW116))</f>
        <v>0</v>
      </c>
      <c r="AX120" s="16">
        <f>MAX(0,(va!AY116-va!AX116))</f>
        <v>0</v>
      </c>
      <c r="AY120" s="16">
        <f>MAX(0,(va!AZ116-va!AY116))</f>
        <v>0</v>
      </c>
      <c r="AZ120" s="16">
        <f>MAX(0,(va!BA116-va!AZ116))</f>
        <v>0</v>
      </c>
      <c r="BA120" s="16">
        <f>MAX(0,(va!BB116-va!BA116))</f>
        <v>0</v>
      </c>
      <c r="BB120" s="16">
        <f>MAX(0,(va!BC116-va!BB116))</f>
        <v>0</v>
      </c>
      <c r="BC120" s="16">
        <f>MAX(0,(va!BD116-va!BC116))</f>
        <v>0</v>
      </c>
      <c r="BD120" s="16">
        <f>MAX(0,(va!BE116-va!BD116))</f>
        <v>0</v>
      </c>
      <c r="BE120" s="16">
        <f>MAX(0,(va!BF116-va!BE116))</f>
        <v>0</v>
      </c>
      <c r="BF120" s="16">
        <f>MAX(0,(va!BG116-va!BF116))</f>
        <v>0</v>
      </c>
      <c r="BG120" s="16">
        <f>MAX(0,(va!BH116-va!BG116))</f>
        <v>0</v>
      </c>
      <c r="BH120" s="16">
        <f>MAX(0,(va!BI116-va!BH116))</f>
        <v>0</v>
      </c>
      <c r="BI120" s="16">
        <f>MAX(0,(va!BJ116-va!BI116))</f>
        <v>0</v>
      </c>
      <c r="BJ120" s="16">
        <f>MAX(0,(va!BK116-va!BJ116))</f>
        <v>0</v>
      </c>
      <c r="BK120" s="16">
        <f>MAX(0,(va!BL116-va!BK116))</f>
        <v>0</v>
      </c>
      <c r="BL120" s="16">
        <f>MAX(0,(va!BM116-va!BL116))</f>
        <v>0</v>
      </c>
      <c r="BM120" s="16">
        <f>MAX(0,(va!BN116-va!BM116))</f>
        <v>0</v>
      </c>
      <c r="BN120" s="16">
        <f>MAX(0,(va!BO116-va!BN116))</f>
        <v>0</v>
      </c>
      <c r="BO120" s="16">
        <f>MAX(0,(va!BP116-va!BO116))</f>
        <v>0</v>
      </c>
      <c r="BP120" s="16">
        <f>MAX(0,(va!BQ116-va!BP116))</f>
        <v>0</v>
      </c>
      <c r="BQ120" s="16">
        <f>MAX(0,(va!BR116-va!BQ116))</f>
        <v>0</v>
      </c>
      <c r="BR120" s="16">
        <f>MAX(0,(va!BS116-va!BR116))</f>
        <v>0</v>
      </c>
      <c r="BS120" s="16">
        <f>MAX(0,(va!BT116-va!BS116))</f>
        <v>0</v>
      </c>
    </row>
    <row r="121" spans="1:71" x14ac:dyDescent="0.35">
      <c r="A121" s="1" t="s">
        <v>37</v>
      </c>
      <c r="B121" s="1">
        <v>111</v>
      </c>
      <c r="C121" s="10">
        <v>51079</v>
      </c>
      <c r="D121" s="16">
        <v>0</v>
      </c>
      <c r="E121" s="16">
        <f>MAX(0,(va!F117-va!E117))</f>
        <v>0</v>
      </c>
      <c r="F121" s="16">
        <f>MAX(0,(va!G117-va!F117))</f>
        <v>1</v>
      </c>
      <c r="G121" s="16">
        <f>MAX(0,(va!H117-va!G117))</f>
        <v>0</v>
      </c>
      <c r="H121" s="16">
        <f>MAX(0,(va!I117-va!H117))</f>
        <v>0</v>
      </c>
      <c r="I121" s="16">
        <f>MAX(0,(va!J117-va!I117))</f>
        <v>0</v>
      </c>
      <c r="J121" s="16">
        <f>MAX(0,(va!K117-va!J117))</f>
        <v>0</v>
      </c>
      <c r="K121" s="16">
        <f>MAX(0,(va!L117-va!K117))</f>
        <v>0</v>
      </c>
      <c r="L121" s="16">
        <f>MAX(0,(va!M117-va!L117))</f>
        <v>0</v>
      </c>
      <c r="M121" s="16">
        <f>MAX(0,(va!N117-va!M117))</f>
        <v>0</v>
      </c>
      <c r="N121" s="16">
        <f>MAX(0,(va!O117-va!N117))</f>
        <v>1</v>
      </c>
      <c r="O121" s="16">
        <f>MAX(0,(va!P117-va!O117))</f>
        <v>1</v>
      </c>
      <c r="P121" s="16">
        <f>MAX(0,(va!Q117-va!P117))</f>
        <v>1</v>
      </c>
      <c r="Q121" s="16">
        <f>MAX(0,(va!R117-va!Q117))</f>
        <v>0</v>
      </c>
      <c r="R121" s="16">
        <f>MAX(0,(va!S117-va!R117))</f>
        <v>0</v>
      </c>
      <c r="S121" s="16">
        <f>MAX(0,(va!T117-va!S117))</f>
        <v>0</v>
      </c>
      <c r="T121" s="16">
        <f>MAX(0,(va!U117-va!T117))</f>
        <v>0</v>
      </c>
      <c r="U121" s="16">
        <f>MAX(0,(va!V117-va!U117))</f>
        <v>0</v>
      </c>
      <c r="V121" s="16">
        <f>MAX(0,(va!W117-va!V117))</f>
        <v>0</v>
      </c>
      <c r="W121" s="16">
        <f>MAX(0,(va!X117-va!W117))</f>
        <v>1</v>
      </c>
      <c r="X121" s="16">
        <f>MAX(0,(va!Y117-va!X117))</f>
        <v>0</v>
      </c>
      <c r="Y121" s="16">
        <f>MAX(0,(va!Z117-va!Y117))</f>
        <v>0</v>
      </c>
      <c r="Z121" s="16">
        <f>MAX(0,(va!AA117-va!Z117))</f>
        <v>0</v>
      </c>
      <c r="AA121" s="16">
        <f>MAX(0,(va!AB117-va!AA117))</f>
        <v>2</v>
      </c>
      <c r="AB121" s="16">
        <f>MAX(0,(va!AC117-va!AB117))</f>
        <v>1</v>
      </c>
      <c r="AC121" s="16">
        <f>MAX(0,(va!AD117-va!AC117))</f>
        <v>0</v>
      </c>
      <c r="AD121" s="16">
        <f>MAX(0,(va!AE117-va!AD117))</f>
        <v>0</v>
      </c>
      <c r="AE121" s="16">
        <f>MAX(0,(va!AF117-va!AE117))</f>
        <v>0</v>
      </c>
      <c r="AF121" s="16">
        <f>MAX(0,(va!AG117-va!AF117))</f>
        <v>0</v>
      </c>
      <c r="AG121" s="16">
        <f>MAX(0,(va!AH117-va!AG117))</f>
        <v>0</v>
      </c>
      <c r="AH121" s="16">
        <f>MAX(0,(va!AI117-va!AH117))</f>
        <v>0</v>
      </c>
      <c r="AI121" s="16">
        <f>MAX(0,(va!AJ117-va!AI117))</f>
        <v>0</v>
      </c>
      <c r="AJ121" s="16">
        <f>MAX(0,(va!AK117-va!AJ117))</f>
        <v>0</v>
      </c>
      <c r="AK121" s="16">
        <f>MAX(0,(va!AL117-va!AK117))</f>
        <v>0</v>
      </c>
      <c r="AL121" s="16">
        <f>MAX(0,(va!AM117-va!AL117))</f>
        <v>0</v>
      </c>
      <c r="AM121" s="16">
        <f>MAX(0,(va!AN117-va!AM117))</f>
        <v>0</v>
      </c>
      <c r="AN121" s="16">
        <f>MAX(0,(va!AO117-va!AN117))</f>
        <v>0</v>
      </c>
      <c r="AO121" s="16">
        <f>MAX(0,(va!AP117-va!AO117))</f>
        <v>0</v>
      </c>
      <c r="AP121" s="16">
        <f>MAX(0,(va!AQ117-va!AP117))</f>
        <v>0</v>
      </c>
      <c r="AQ121" s="16">
        <f>MAX(0,(va!AR117-va!AQ117))</f>
        <v>0</v>
      </c>
      <c r="AR121" s="16">
        <f>MAX(0,(va!AS117-va!AR117))</f>
        <v>0</v>
      </c>
      <c r="AS121" s="16">
        <f>MAX(0,(va!AT117-va!AS117))</f>
        <v>0</v>
      </c>
      <c r="AT121" s="16">
        <f>MAX(0,(va!AU117-va!AT117))</f>
        <v>0</v>
      </c>
      <c r="AU121" s="16">
        <f>MAX(0,(va!AV117-va!AU117))</f>
        <v>0</v>
      </c>
      <c r="AV121" s="16">
        <f>MAX(0,(va!AW117-va!AV117))</f>
        <v>0</v>
      </c>
      <c r="AW121" s="16">
        <f>MAX(0,(va!AX117-va!AW117))</f>
        <v>0</v>
      </c>
      <c r="AX121" s="16">
        <f>MAX(0,(va!AY117-va!AX117))</f>
        <v>0</v>
      </c>
      <c r="AY121" s="16">
        <f>MAX(0,(va!AZ117-va!AY117))</f>
        <v>0</v>
      </c>
      <c r="AZ121" s="16">
        <f>MAX(0,(va!BA117-va!AZ117))</f>
        <v>0</v>
      </c>
      <c r="BA121" s="16">
        <f>MAX(0,(va!BB117-va!BA117))</f>
        <v>0</v>
      </c>
      <c r="BB121" s="16">
        <f>MAX(0,(va!BC117-va!BB117))</f>
        <v>0</v>
      </c>
      <c r="BC121" s="16">
        <f>MAX(0,(va!BD117-va!BC117))</f>
        <v>0</v>
      </c>
      <c r="BD121" s="16">
        <f>MAX(0,(va!BE117-va!BD117))</f>
        <v>0</v>
      </c>
      <c r="BE121" s="16">
        <f>MAX(0,(va!BF117-va!BE117))</f>
        <v>0</v>
      </c>
      <c r="BF121" s="16">
        <f>MAX(0,(va!BG117-va!BF117))</f>
        <v>0</v>
      </c>
      <c r="BG121" s="16">
        <f>MAX(0,(va!BH117-va!BG117))</f>
        <v>0</v>
      </c>
      <c r="BH121" s="16">
        <f>MAX(0,(va!BI117-va!BH117))</f>
        <v>0</v>
      </c>
      <c r="BI121" s="16">
        <f>MAX(0,(va!BJ117-va!BI117))</f>
        <v>0</v>
      </c>
      <c r="BJ121" s="16">
        <f>MAX(0,(va!BK117-va!BJ117))</f>
        <v>0</v>
      </c>
      <c r="BK121" s="16">
        <f>MAX(0,(va!BL117-va!BK117))</f>
        <v>0</v>
      </c>
      <c r="BL121" s="16">
        <f>MAX(0,(va!BM117-va!BL117))</f>
        <v>0</v>
      </c>
      <c r="BM121" s="16">
        <f>MAX(0,(va!BN117-va!BM117))</f>
        <v>0</v>
      </c>
      <c r="BN121" s="16">
        <f>MAX(0,(va!BO117-va!BN117))</f>
        <v>0</v>
      </c>
      <c r="BO121" s="16">
        <f>MAX(0,(va!BP117-va!BO117))</f>
        <v>0</v>
      </c>
      <c r="BP121" s="16">
        <f>MAX(0,(va!BQ117-va!BP117))</f>
        <v>0</v>
      </c>
      <c r="BQ121" s="16">
        <f>MAX(0,(va!BR117-va!BQ117))</f>
        <v>0</v>
      </c>
      <c r="BR121" s="16">
        <f>MAX(0,(va!BS117-va!BR117))</f>
        <v>0</v>
      </c>
      <c r="BS121" s="16">
        <f>MAX(0,(va!BT117-va!BS117))</f>
        <v>0</v>
      </c>
    </row>
    <row r="122" spans="1:71" x14ac:dyDescent="0.35">
      <c r="A122" s="1" t="s">
        <v>48</v>
      </c>
      <c r="B122" s="1">
        <v>112</v>
      </c>
      <c r="C122" s="10">
        <v>51109</v>
      </c>
      <c r="D122" s="16">
        <v>0</v>
      </c>
      <c r="E122" s="16">
        <f>MAX(0,(va!F118-va!E118))</f>
        <v>2</v>
      </c>
      <c r="F122" s="16">
        <f>MAX(0,(va!G118-va!F118))</f>
        <v>1</v>
      </c>
      <c r="G122" s="16">
        <f>MAX(0,(va!H118-va!G118))</f>
        <v>1</v>
      </c>
      <c r="H122" s="16">
        <f>MAX(0,(va!I118-va!H118))</f>
        <v>1</v>
      </c>
      <c r="I122" s="16">
        <f>MAX(0,(va!J118-va!I118))</f>
        <v>1</v>
      </c>
      <c r="J122" s="16">
        <f>MAX(0,(va!K118-va!J118))</f>
        <v>1</v>
      </c>
      <c r="K122" s="16">
        <f>MAX(0,(va!L118-va!K118))</f>
        <v>2</v>
      </c>
      <c r="L122" s="16">
        <f>MAX(0,(va!M118-va!L118))</f>
        <v>1</v>
      </c>
      <c r="M122" s="16">
        <f>MAX(0,(va!N118-va!M118))</f>
        <v>0</v>
      </c>
      <c r="N122" s="16">
        <f>MAX(0,(va!O118-va!N118))</f>
        <v>1</v>
      </c>
      <c r="O122" s="16">
        <f>MAX(0,(va!P118-va!O118))</f>
        <v>1</v>
      </c>
      <c r="P122" s="16">
        <f>MAX(0,(va!Q118-va!P118))</f>
        <v>0</v>
      </c>
      <c r="Q122" s="16">
        <f>MAX(0,(va!R118-va!Q118))</f>
        <v>0</v>
      </c>
      <c r="R122" s="16">
        <f>MAX(0,(va!S118-va!R118))</f>
        <v>2</v>
      </c>
      <c r="S122" s="16">
        <f>MAX(0,(va!T118-va!S118))</f>
        <v>1</v>
      </c>
      <c r="T122" s="16">
        <f>MAX(0,(va!U118-va!T118))</f>
        <v>3</v>
      </c>
      <c r="U122" s="16">
        <f>MAX(0,(va!V118-va!U118))</f>
        <v>5</v>
      </c>
      <c r="V122" s="16">
        <f>MAX(0,(va!W118-va!V118))</f>
        <v>0</v>
      </c>
      <c r="W122" s="16">
        <f>MAX(0,(va!X118-va!W118))</f>
        <v>2</v>
      </c>
      <c r="X122" s="16">
        <f>MAX(0,(va!Y118-va!X118))</f>
        <v>0</v>
      </c>
      <c r="Y122" s="16">
        <f>MAX(0,(va!Z118-va!Y118))</f>
        <v>2</v>
      </c>
      <c r="Z122" s="16">
        <f>MAX(0,(va!AA118-va!Z118))</f>
        <v>1</v>
      </c>
      <c r="AA122" s="16">
        <f>MAX(0,(va!AB118-va!AA118))</f>
        <v>3</v>
      </c>
      <c r="AB122" s="16">
        <f>MAX(0,(va!AC118-va!AB118))</f>
        <v>0</v>
      </c>
      <c r="AC122" s="16">
        <f>MAX(0,(va!AD118-va!AC118))</f>
        <v>0</v>
      </c>
      <c r="AD122" s="16">
        <f>MAX(0,(va!AE118-va!AD118))</f>
        <v>0</v>
      </c>
      <c r="AE122" s="16">
        <f>MAX(0,(va!AF118-va!AE118))</f>
        <v>0</v>
      </c>
      <c r="AF122" s="16">
        <f>MAX(0,(va!AG118-va!AF118))</f>
        <v>0</v>
      </c>
      <c r="AG122" s="16">
        <f>MAX(0,(va!AH118-va!AG118))</f>
        <v>0</v>
      </c>
      <c r="AH122" s="16">
        <f>MAX(0,(va!AI118-va!AH118))</f>
        <v>0</v>
      </c>
      <c r="AI122" s="16">
        <f>MAX(0,(va!AJ118-va!AI118))</f>
        <v>0</v>
      </c>
      <c r="AJ122" s="16">
        <f>MAX(0,(va!AK118-va!AJ118))</f>
        <v>0</v>
      </c>
      <c r="AK122" s="16">
        <f>MAX(0,(va!AL118-va!AK118))</f>
        <v>0</v>
      </c>
      <c r="AL122" s="16">
        <f>MAX(0,(va!AM118-va!AL118))</f>
        <v>0</v>
      </c>
      <c r="AM122" s="16">
        <f>MAX(0,(va!AN118-va!AM118))</f>
        <v>0</v>
      </c>
      <c r="AN122" s="16">
        <f>MAX(0,(va!AO118-va!AN118))</f>
        <v>0</v>
      </c>
      <c r="AO122" s="16">
        <f>MAX(0,(va!AP118-va!AO118))</f>
        <v>0</v>
      </c>
      <c r="AP122" s="16">
        <f>MAX(0,(va!AQ118-va!AP118))</f>
        <v>0</v>
      </c>
      <c r="AQ122" s="16">
        <f>MAX(0,(va!AR118-va!AQ118))</f>
        <v>0</v>
      </c>
      <c r="AR122" s="16">
        <f>MAX(0,(va!AS118-va!AR118))</f>
        <v>0</v>
      </c>
      <c r="AS122" s="16">
        <f>MAX(0,(va!AT118-va!AS118))</f>
        <v>0</v>
      </c>
      <c r="AT122" s="16">
        <f>MAX(0,(va!AU118-va!AT118))</f>
        <v>0</v>
      </c>
      <c r="AU122" s="16">
        <f>MAX(0,(va!AV118-va!AU118))</f>
        <v>0</v>
      </c>
      <c r="AV122" s="16">
        <f>MAX(0,(va!AW118-va!AV118))</f>
        <v>0</v>
      </c>
      <c r="AW122" s="16">
        <f>MAX(0,(va!AX118-va!AW118))</f>
        <v>0</v>
      </c>
      <c r="AX122" s="16">
        <f>MAX(0,(va!AY118-va!AX118))</f>
        <v>0</v>
      </c>
      <c r="AY122" s="16">
        <f>MAX(0,(va!AZ118-va!AY118))</f>
        <v>0</v>
      </c>
      <c r="AZ122" s="16">
        <f>MAX(0,(va!BA118-va!AZ118))</f>
        <v>0</v>
      </c>
      <c r="BA122" s="16">
        <f>MAX(0,(va!BB118-va!BA118))</f>
        <v>0</v>
      </c>
      <c r="BB122" s="16">
        <f>MAX(0,(va!BC118-va!BB118))</f>
        <v>0</v>
      </c>
      <c r="BC122" s="16">
        <f>MAX(0,(va!BD118-va!BC118))</f>
        <v>0</v>
      </c>
      <c r="BD122" s="16">
        <f>MAX(0,(va!BE118-va!BD118))</f>
        <v>0</v>
      </c>
      <c r="BE122" s="16">
        <f>MAX(0,(va!BF118-va!BE118))</f>
        <v>0</v>
      </c>
      <c r="BF122" s="16">
        <f>MAX(0,(va!BG118-va!BF118))</f>
        <v>0</v>
      </c>
      <c r="BG122" s="16">
        <f>MAX(0,(va!BH118-va!BG118))</f>
        <v>0</v>
      </c>
      <c r="BH122" s="16">
        <f>MAX(0,(va!BI118-va!BH118))</f>
        <v>0</v>
      </c>
      <c r="BI122" s="16">
        <f>MAX(0,(va!BJ118-va!BI118))</f>
        <v>0</v>
      </c>
      <c r="BJ122" s="16">
        <f>MAX(0,(va!BK118-va!BJ118))</f>
        <v>0</v>
      </c>
      <c r="BK122" s="16">
        <f>MAX(0,(va!BL118-va!BK118))</f>
        <v>0</v>
      </c>
      <c r="BL122" s="16">
        <f>MAX(0,(va!BM118-va!BL118))</f>
        <v>0</v>
      </c>
      <c r="BM122" s="16">
        <f>MAX(0,(va!BN118-va!BM118))</f>
        <v>0</v>
      </c>
      <c r="BN122" s="16">
        <f>MAX(0,(va!BO118-va!BN118))</f>
        <v>0</v>
      </c>
      <c r="BO122" s="16">
        <f>MAX(0,(va!BP118-va!BO118))</f>
        <v>0</v>
      </c>
      <c r="BP122" s="16">
        <f>MAX(0,(va!BQ118-va!BP118))</f>
        <v>0</v>
      </c>
      <c r="BQ122" s="16">
        <f>MAX(0,(va!BR118-va!BQ118))</f>
        <v>0</v>
      </c>
      <c r="BR122" s="16">
        <f>MAX(0,(va!BS118-va!BR118))</f>
        <v>0</v>
      </c>
      <c r="BS122" s="16">
        <f>MAX(0,(va!BT118-va!BS118))</f>
        <v>0</v>
      </c>
    </row>
    <row r="123" spans="1:71" x14ac:dyDescent="0.35">
      <c r="A123" s="1" t="s">
        <v>116</v>
      </c>
      <c r="B123" s="1">
        <v>113</v>
      </c>
      <c r="C123" s="10">
        <v>51125</v>
      </c>
      <c r="D123" s="16">
        <v>0</v>
      </c>
      <c r="E123" s="16">
        <f>MAX(0,(va!F119-va!E119))</f>
        <v>1</v>
      </c>
      <c r="F123" s="16">
        <f>MAX(0,(va!G119-va!F119))</f>
        <v>0</v>
      </c>
      <c r="G123" s="16">
        <f>MAX(0,(va!H119-va!G119))</f>
        <v>1</v>
      </c>
      <c r="H123" s="16">
        <f>MAX(0,(va!I119-va!H119))</f>
        <v>0</v>
      </c>
      <c r="I123" s="16">
        <f>MAX(0,(va!J119-va!I119))</f>
        <v>0</v>
      </c>
      <c r="J123" s="16">
        <f>MAX(0,(va!K119-va!J119))</f>
        <v>0</v>
      </c>
      <c r="K123" s="16">
        <f>MAX(0,(va!L119-va!K119))</f>
        <v>0</v>
      </c>
      <c r="L123" s="16">
        <f>MAX(0,(va!M119-va!L119))</f>
        <v>0</v>
      </c>
      <c r="M123" s="16">
        <f>MAX(0,(va!N119-va!M119))</f>
        <v>0</v>
      </c>
      <c r="N123" s="16">
        <f>MAX(0,(va!O119-va!N119))</f>
        <v>0</v>
      </c>
      <c r="O123" s="16">
        <f>MAX(0,(va!P119-va!O119))</f>
        <v>0</v>
      </c>
      <c r="P123" s="16">
        <f>MAX(0,(va!Q119-va!P119))</f>
        <v>0</v>
      </c>
      <c r="Q123" s="16">
        <f>MAX(0,(va!R119-va!Q119))</f>
        <v>0</v>
      </c>
      <c r="R123" s="16">
        <f>MAX(0,(va!S119-va!R119))</f>
        <v>1</v>
      </c>
      <c r="S123" s="16">
        <f>MAX(0,(va!T119-va!S119))</f>
        <v>0</v>
      </c>
      <c r="T123" s="16">
        <f>MAX(0,(va!U119-va!T119))</f>
        <v>1</v>
      </c>
      <c r="U123" s="16">
        <f>MAX(0,(va!V119-va!U119))</f>
        <v>0</v>
      </c>
      <c r="V123" s="16">
        <f>MAX(0,(va!W119-va!V119))</f>
        <v>1</v>
      </c>
      <c r="W123" s="16">
        <f>MAX(0,(va!X119-va!W119))</f>
        <v>0</v>
      </c>
      <c r="X123" s="16">
        <f>MAX(0,(va!Y119-va!X119))</f>
        <v>0</v>
      </c>
      <c r="Y123" s="16">
        <f>MAX(0,(va!Z119-va!Y119))</f>
        <v>0</v>
      </c>
      <c r="Z123" s="16">
        <f>MAX(0,(va!AA119-va!Z119))</f>
        <v>0</v>
      </c>
      <c r="AA123" s="16">
        <f>MAX(0,(va!AB119-va!AA119))</f>
        <v>0</v>
      </c>
      <c r="AB123" s="16">
        <f>MAX(0,(va!AC119-va!AB119))</f>
        <v>0</v>
      </c>
      <c r="AC123" s="16">
        <f>MAX(0,(va!AD119-va!AC119))</f>
        <v>0</v>
      </c>
      <c r="AD123" s="16">
        <f>MAX(0,(va!AE119-va!AD119))</f>
        <v>0</v>
      </c>
      <c r="AE123" s="16">
        <f>MAX(0,(va!AF119-va!AE119))</f>
        <v>0</v>
      </c>
      <c r="AF123" s="16">
        <f>MAX(0,(va!AG119-va!AF119))</f>
        <v>0</v>
      </c>
      <c r="AG123" s="16">
        <f>MAX(0,(va!AH119-va!AG119))</f>
        <v>0</v>
      </c>
      <c r="AH123" s="16">
        <f>MAX(0,(va!AI119-va!AH119))</f>
        <v>0</v>
      </c>
      <c r="AI123" s="16">
        <f>MAX(0,(va!AJ119-va!AI119))</f>
        <v>0</v>
      </c>
      <c r="AJ123" s="16">
        <f>MAX(0,(va!AK119-va!AJ119))</f>
        <v>0</v>
      </c>
      <c r="AK123" s="16">
        <f>MAX(0,(va!AL119-va!AK119))</f>
        <v>0</v>
      </c>
      <c r="AL123" s="16">
        <f>MAX(0,(va!AM119-va!AL119))</f>
        <v>0</v>
      </c>
      <c r="AM123" s="16">
        <f>MAX(0,(va!AN119-va!AM119))</f>
        <v>0</v>
      </c>
      <c r="AN123" s="16">
        <f>MAX(0,(va!AO119-va!AN119))</f>
        <v>0</v>
      </c>
      <c r="AO123" s="16">
        <f>MAX(0,(va!AP119-va!AO119))</f>
        <v>0</v>
      </c>
      <c r="AP123" s="16">
        <f>MAX(0,(va!AQ119-va!AP119))</f>
        <v>0</v>
      </c>
      <c r="AQ123" s="16">
        <f>MAX(0,(va!AR119-va!AQ119))</f>
        <v>0</v>
      </c>
      <c r="AR123" s="16">
        <f>MAX(0,(va!AS119-va!AR119))</f>
        <v>0</v>
      </c>
      <c r="AS123" s="16">
        <f>MAX(0,(va!AT119-va!AS119))</f>
        <v>0</v>
      </c>
      <c r="AT123" s="16">
        <f>MAX(0,(va!AU119-va!AT119))</f>
        <v>0</v>
      </c>
      <c r="AU123" s="16">
        <f>MAX(0,(va!AV119-va!AU119))</f>
        <v>0</v>
      </c>
      <c r="AV123" s="16">
        <f>MAX(0,(va!AW119-va!AV119))</f>
        <v>0</v>
      </c>
      <c r="AW123" s="16">
        <f>MAX(0,(va!AX119-va!AW119))</f>
        <v>0</v>
      </c>
      <c r="AX123" s="16">
        <f>MAX(0,(va!AY119-va!AX119))</f>
        <v>0</v>
      </c>
      <c r="AY123" s="16">
        <f>MAX(0,(va!AZ119-va!AY119))</f>
        <v>0</v>
      </c>
      <c r="AZ123" s="16">
        <f>MAX(0,(va!BA119-va!AZ119))</f>
        <v>0</v>
      </c>
      <c r="BA123" s="16">
        <f>MAX(0,(va!BB119-va!BA119))</f>
        <v>0</v>
      </c>
      <c r="BB123" s="16">
        <f>MAX(0,(va!BC119-va!BB119))</f>
        <v>0</v>
      </c>
      <c r="BC123" s="16">
        <f>MAX(0,(va!BD119-va!BC119))</f>
        <v>0</v>
      </c>
      <c r="BD123" s="16">
        <f>MAX(0,(va!BE119-va!BD119))</f>
        <v>0</v>
      </c>
      <c r="BE123" s="16">
        <f>MAX(0,(va!BF119-va!BE119))</f>
        <v>0</v>
      </c>
      <c r="BF123" s="16">
        <f>MAX(0,(va!BG119-va!BF119))</f>
        <v>0</v>
      </c>
      <c r="BG123" s="16">
        <f>MAX(0,(va!BH119-va!BG119))</f>
        <v>0</v>
      </c>
      <c r="BH123" s="16">
        <f>MAX(0,(va!BI119-va!BH119))</f>
        <v>0</v>
      </c>
      <c r="BI123" s="16">
        <f>MAX(0,(va!BJ119-va!BI119))</f>
        <v>0</v>
      </c>
      <c r="BJ123" s="16">
        <f>MAX(0,(va!BK119-va!BJ119))</f>
        <v>0</v>
      </c>
      <c r="BK123" s="16">
        <f>MAX(0,(va!BL119-va!BK119))</f>
        <v>0</v>
      </c>
      <c r="BL123" s="16">
        <f>MAX(0,(va!BM119-va!BL119))</f>
        <v>0</v>
      </c>
      <c r="BM123" s="16">
        <f>MAX(0,(va!BN119-va!BM119))</f>
        <v>0</v>
      </c>
      <c r="BN123" s="16">
        <f>MAX(0,(va!BO119-va!BN119))</f>
        <v>0</v>
      </c>
      <c r="BO123" s="16">
        <f>MAX(0,(va!BP119-va!BO119))</f>
        <v>0</v>
      </c>
      <c r="BP123" s="16">
        <f>MAX(0,(va!BQ119-va!BP119))</f>
        <v>0</v>
      </c>
      <c r="BQ123" s="16">
        <f>MAX(0,(va!BR119-va!BQ119))</f>
        <v>0</v>
      </c>
      <c r="BR123" s="16">
        <f>MAX(0,(va!BS119-va!BR119))</f>
        <v>0</v>
      </c>
      <c r="BS123" s="16">
        <f>MAX(0,(va!BT119-va!BS119))</f>
        <v>0</v>
      </c>
    </row>
    <row r="124" spans="1:71" x14ac:dyDescent="0.35">
      <c r="A124" s="1" t="s">
        <v>134</v>
      </c>
      <c r="B124" s="1">
        <v>114</v>
      </c>
      <c r="C124" s="10">
        <v>51540</v>
      </c>
      <c r="D124" s="16">
        <v>0</v>
      </c>
      <c r="E124" s="16">
        <f>MAX(0,(va!F120-va!E120))</f>
        <v>4</v>
      </c>
      <c r="F124" s="16">
        <f>MAX(0,(va!G120-va!F120))</f>
        <v>2</v>
      </c>
      <c r="G124" s="16">
        <f>MAX(0,(va!H120-va!G120))</f>
        <v>1</v>
      </c>
      <c r="H124" s="16">
        <f>MAX(0,(va!I120-va!H120))</f>
        <v>0</v>
      </c>
      <c r="I124" s="16">
        <f>MAX(0,(va!J120-va!I120))</f>
        <v>1</v>
      </c>
      <c r="J124" s="16">
        <f>MAX(0,(va!K120-va!J120))</f>
        <v>1</v>
      </c>
      <c r="K124" s="16">
        <f>MAX(0,(va!L120-va!K120))</f>
        <v>2</v>
      </c>
      <c r="L124" s="16">
        <f>MAX(0,(va!M120-va!L120))</f>
        <v>1</v>
      </c>
      <c r="M124" s="16">
        <f>MAX(0,(va!N120-va!M120))</f>
        <v>0</v>
      </c>
      <c r="N124" s="16">
        <f>MAX(0,(va!O120-va!N120))</f>
        <v>4</v>
      </c>
      <c r="O124" s="16">
        <f>MAX(0,(va!P120-va!O120))</f>
        <v>2</v>
      </c>
      <c r="P124" s="16">
        <f>MAX(0,(va!Q120-va!P120))</f>
        <v>0</v>
      </c>
      <c r="Q124" s="16">
        <f>MAX(0,(va!R120-va!Q120))</f>
        <v>1</v>
      </c>
      <c r="R124" s="16">
        <f>MAX(0,(va!S120-va!R120))</f>
        <v>0</v>
      </c>
      <c r="S124" s="16">
        <f>MAX(0,(va!T120-va!S120))</f>
        <v>4</v>
      </c>
      <c r="T124" s="16">
        <f>MAX(0,(va!U120-va!T120))</f>
        <v>1</v>
      </c>
      <c r="U124" s="16">
        <f>MAX(0,(va!V120-va!U120))</f>
        <v>3</v>
      </c>
      <c r="V124" s="16">
        <f>MAX(0,(va!W120-va!V120))</f>
        <v>0</v>
      </c>
      <c r="W124" s="16">
        <f>MAX(0,(va!X120-va!W120))</f>
        <v>2</v>
      </c>
      <c r="X124" s="16">
        <f>MAX(0,(va!Y120-va!X120))</f>
        <v>3</v>
      </c>
      <c r="Y124" s="16">
        <f>MAX(0,(va!Z120-va!Y120))</f>
        <v>2</v>
      </c>
      <c r="Z124" s="16">
        <f>MAX(0,(va!AA120-va!Z120))</f>
        <v>0</v>
      </c>
      <c r="AA124" s="16">
        <f>MAX(0,(va!AB120-va!AA120))</f>
        <v>2</v>
      </c>
      <c r="AB124" s="16">
        <f>MAX(0,(va!AC120-va!AB120))</f>
        <v>1</v>
      </c>
      <c r="AC124" s="16">
        <f>MAX(0,(va!AD120-va!AC120))</f>
        <v>0</v>
      </c>
      <c r="AD124" s="16">
        <f>MAX(0,(va!AE120-va!AD120))</f>
        <v>0</v>
      </c>
      <c r="AE124" s="16">
        <f>MAX(0,(va!AF120-va!AE120))</f>
        <v>0</v>
      </c>
      <c r="AF124" s="16">
        <f>MAX(0,(va!AG120-va!AF120))</f>
        <v>0</v>
      </c>
      <c r="AG124" s="16">
        <f>MAX(0,(va!AH120-va!AG120))</f>
        <v>0</v>
      </c>
      <c r="AH124" s="16">
        <f>MAX(0,(va!AI120-va!AH120))</f>
        <v>0</v>
      </c>
      <c r="AI124" s="16">
        <f>MAX(0,(va!AJ120-va!AI120))</f>
        <v>0</v>
      </c>
      <c r="AJ124" s="16">
        <f>MAX(0,(va!AK120-va!AJ120))</f>
        <v>0</v>
      </c>
      <c r="AK124" s="16">
        <f>MAX(0,(va!AL120-va!AK120))</f>
        <v>0</v>
      </c>
      <c r="AL124" s="16">
        <f>MAX(0,(va!AM120-va!AL120))</f>
        <v>0</v>
      </c>
      <c r="AM124" s="16">
        <f>MAX(0,(va!AN120-va!AM120))</f>
        <v>0</v>
      </c>
      <c r="AN124" s="16">
        <f>MAX(0,(va!AO120-va!AN120))</f>
        <v>0</v>
      </c>
      <c r="AO124" s="16">
        <f>MAX(0,(va!AP120-va!AO120))</f>
        <v>0</v>
      </c>
      <c r="AP124" s="16">
        <f>MAX(0,(va!AQ120-va!AP120))</f>
        <v>0</v>
      </c>
      <c r="AQ124" s="16">
        <f>MAX(0,(va!AR120-va!AQ120))</f>
        <v>0</v>
      </c>
      <c r="AR124" s="16">
        <f>MAX(0,(va!AS120-va!AR120))</f>
        <v>0</v>
      </c>
      <c r="AS124" s="16">
        <f>MAX(0,(va!AT120-va!AS120))</f>
        <v>0</v>
      </c>
      <c r="AT124" s="16">
        <f>MAX(0,(va!AU120-va!AT120))</f>
        <v>0</v>
      </c>
      <c r="AU124" s="16">
        <f>MAX(0,(va!AV120-va!AU120))</f>
        <v>0</v>
      </c>
      <c r="AV124" s="16">
        <f>MAX(0,(va!AW120-va!AV120))</f>
        <v>0</v>
      </c>
      <c r="AW124" s="16">
        <f>MAX(0,(va!AX120-va!AW120))</f>
        <v>0</v>
      </c>
      <c r="AX124" s="16">
        <f>MAX(0,(va!AY120-va!AX120))</f>
        <v>0</v>
      </c>
      <c r="AY124" s="16">
        <f>MAX(0,(va!AZ120-va!AY120))</f>
        <v>0</v>
      </c>
      <c r="AZ124" s="16">
        <f>MAX(0,(va!BA120-va!AZ120))</f>
        <v>0</v>
      </c>
      <c r="BA124" s="16">
        <f>MAX(0,(va!BB120-va!BA120))</f>
        <v>0</v>
      </c>
      <c r="BB124" s="16">
        <f>MAX(0,(va!BC120-va!BB120))</f>
        <v>0</v>
      </c>
      <c r="BC124" s="16">
        <f>MAX(0,(va!BD120-va!BC120))</f>
        <v>0</v>
      </c>
      <c r="BD124" s="16">
        <f>MAX(0,(va!BE120-va!BD120))</f>
        <v>0</v>
      </c>
      <c r="BE124" s="16">
        <f>MAX(0,(va!BF120-va!BE120))</f>
        <v>0</v>
      </c>
      <c r="BF124" s="16">
        <f>MAX(0,(va!BG120-va!BF120))</f>
        <v>0</v>
      </c>
      <c r="BG124" s="16">
        <f>MAX(0,(va!BH120-va!BG120))</f>
        <v>0</v>
      </c>
      <c r="BH124" s="16">
        <f>MAX(0,(va!BI120-va!BH120))</f>
        <v>0</v>
      </c>
      <c r="BI124" s="16">
        <f>MAX(0,(va!BJ120-va!BI120))</f>
        <v>0</v>
      </c>
      <c r="BJ124" s="16">
        <f>MAX(0,(va!BK120-va!BJ120))</f>
        <v>0</v>
      </c>
      <c r="BK124" s="16">
        <f>MAX(0,(va!BL120-va!BK120))</f>
        <v>0</v>
      </c>
      <c r="BL124" s="16">
        <f>MAX(0,(va!BM120-va!BL120))</f>
        <v>0</v>
      </c>
      <c r="BM124" s="16">
        <f>MAX(0,(va!BN120-va!BM120))</f>
        <v>0</v>
      </c>
      <c r="BN124" s="16">
        <f>MAX(0,(va!BO120-va!BN120))</f>
        <v>0</v>
      </c>
      <c r="BO124" s="16">
        <f>MAX(0,(va!BP120-va!BO120))</f>
        <v>0</v>
      </c>
      <c r="BP124" s="16">
        <f>MAX(0,(va!BQ120-va!BP120))</f>
        <v>0</v>
      </c>
      <c r="BQ124" s="16">
        <f>MAX(0,(va!BR120-va!BQ120))</f>
        <v>0</v>
      </c>
      <c r="BR124" s="16">
        <f>MAX(0,(va!BS120-va!BR120))</f>
        <v>0</v>
      </c>
      <c r="BS124" s="16">
        <f>MAX(0,(va!BT120-va!BS120))</f>
        <v>0</v>
      </c>
    </row>
    <row r="125" spans="1:71" x14ac:dyDescent="0.35">
      <c r="A125" s="1" t="s">
        <v>34</v>
      </c>
      <c r="B125" s="1">
        <v>115</v>
      </c>
      <c r="C125" s="10">
        <v>51057</v>
      </c>
      <c r="D125" s="16">
        <v>0</v>
      </c>
      <c r="E125" s="16">
        <f>MAX(0,(va!F121-va!E121))</f>
        <v>0</v>
      </c>
      <c r="F125" s="16">
        <f>MAX(0,(va!G121-va!F121))</f>
        <v>0</v>
      </c>
      <c r="G125" s="16">
        <f>MAX(0,(va!H121-va!G121))</f>
        <v>0</v>
      </c>
      <c r="H125" s="16">
        <f>MAX(0,(va!I121-va!H121))</f>
        <v>0</v>
      </c>
      <c r="I125" s="16">
        <f>MAX(0,(va!J121-va!I121))</f>
        <v>0</v>
      </c>
      <c r="J125" s="16">
        <f>MAX(0,(va!K121-va!J121))</f>
        <v>0</v>
      </c>
      <c r="K125" s="16">
        <f>MAX(0,(va!L121-va!K121))</f>
        <v>0</v>
      </c>
      <c r="L125" s="16">
        <f>MAX(0,(va!M121-va!L121))</f>
        <v>0</v>
      </c>
      <c r="M125" s="16">
        <f>MAX(0,(va!N121-va!M121))</f>
        <v>0</v>
      </c>
      <c r="N125" s="16">
        <f>MAX(0,(va!O121-va!N121))</f>
        <v>0</v>
      </c>
      <c r="O125" s="16">
        <f>MAX(0,(va!P121-va!O121))</f>
        <v>0</v>
      </c>
      <c r="P125" s="16">
        <f>MAX(0,(va!Q121-va!P121))</f>
        <v>0</v>
      </c>
      <c r="Q125" s="16">
        <f>MAX(0,(va!R121-va!Q121))</f>
        <v>0</v>
      </c>
      <c r="R125" s="16">
        <f>MAX(0,(va!S121-va!R121))</f>
        <v>0</v>
      </c>
      <c r="S125" s="16">
        <f>MAX(0,(va!T121-va!S121))</f>
        <v>0</v>
      </c>
      <c r="T125" s="16">
        <f>MAX(0,(va!U121-va!T121))</f>
        <v>0</v>
      </c>
      <c r="U125" s="16">
        <f>MAX(0,(va!V121-va!U121))</f>
        <v>0</v>
      </c>
      <c r="V125" s="16">
        <f>MAX(0,(va!W121-va!V121))</f>
        <v>0</v>
      </c>
      <c r="W125" s="16">
        <f>MAX(0,(va!X121-va!W121))</f>
        <v>0</v>
      </c>
      <c r="X125" s="16">
        <f>MAX(0,(va!Y121-va!X121))</f>
        <v>0</v>
      </c>
      <c r="Y125" s="16">
        <f>MAX(0,(va!Z121-va!Y121))</f>
        <v>0</v>
      </c>
      <c r="Z125" s="16">
        <f>MAX(0,(va!AA121-va!Z121))</f>
        <v>2</v>
      </c>
      <c r="AA125" s="16">
        <f>MAX(0,(va!AB121-va!AA121))</f>
        <v>0</v>
      </c>
      <c r="AB125" s="16">
        <f>MAX(0,(va!AC121-va!AB121))</f>
        <v>0</v>
      </c>
      <c r="AC125" s="16">
        <f>MAX(0,(va!AD121-va!AC121))</f>
        <v>0</v>
      </c>
      <c r="AD125" s="16">
        <f>MAX(0,(va!AE121-va!AD121))</f>
        <v>0</v>
      </c>
      <c r="AE125" s="16">
        <f>MAX(0,(va!AF121-va!AE121))</f>
        <v>0</v>
      </c>
      <c r="AF125" s="16">
        <f>MAX(0,(va!AG121-va!AF121))</f>
        <v>0</v>
      </c>
      <c r="AG125" s="16">
        <f>MAX(0,(va!AH121-va!AG121))</f>
        <v>0</v>
      </c>
      <c r="AH125" s="16">
        <f>MAX(0,(va!AI121-va!AH121))</f>
        <v>0</v>
      </c>
      <c r="AI125" s="16">
        <f>MAX(0,(va!AJ121-va!AI121))</f>
        <v>0</v>
      </c>
      <c r="AJ125" s="16">
        <f>MAX(0,(va!AK121-va!AJ121))</f>
        <v>0</v>
      </c>
      <c r="AK125" s="16">
        <f>MAX(0,(va!AL121-va!AK121))</f>
        <v>0</v>
      </c>
      <c r="AL125" s="16">
        <f>MAX(0,(va!AM121-va!AL121))</f>
        <v>0</v>
      </c>
      <c r="AM125" s="16">
        <f>MAX(0,(va!AN121-va!AM121))</f>
        <v>0</v>
      </c>
      <c r="AN125" s="16">
        <f>MAX(0,(va!AO121-va!AN121))</f>
        <v>0</v>
      </c>
      <c r="AO125" s="16">
        <f>MAX(0,(va!AP121-va!AO121))</f>
        <v>0</v>
      </c>
      <c r="AP125" s="16">
        <f>MAX(0,(va!AQ121-va!AP121))</f>
        <v>0</v>
      </c>
      <c r="AQ125" s="16">
        <f>MAX(0,(va!AR121-va!AQ121))</f>
        <v>0</v>
      </c>
      <c r="AR125" s="16">
        <f>MAX(0,(va!AS121-va!AR121))</f>
        <v>0</v>
      </c>
      <c r="AS125" s="16">
        <f>MAX(0,(va!AT121-va!AS121))</f>
        <v>0</v>
      </c>
      <c r="AT125" s="16">
        <f>MAX(0,(va!AU121-va!AT121))</f>
        <v>0</v>
      </c>
      <c r="AU125" s="16">
        <f>MAX(0,(va!AV121-va!AU121))</f>
        <v>0</v>
      </c>
      <c r="AV125" s="16">
        <f>MAX(0,(va!AW121-va!AV121))</f>
        <v>0</v>
      </c>
      <c r="AW125" s="16">
        <f>MAX(0,(va!AX121-va!AW121))</f>
        <v>0</v>
      </c>
      <c r="AX125" s="16">
        <f>MAX(0,(va!AY121-va!AX121))</f>
        <v>0</v>
      </c>
      <c r="AY125" s="16">
        <f>MAX(0,(va!AZ121-va!AY121))</f>
        <v>0</v>
      </c>
      <c r="AZ125" s="16">
        <f>MAX(0,(va!BA121-va!AZ121))</f>
        <v>0</v>
      </c>
      <c r="BA125" s="16">
        <f>MAX(0,(va!BB121-va!BA121))</f>
        <v>0</v>
      </c>
      <c r="BB125" s="16">
        <f>MAX(0,(va!BC121-va!BB121))</f>
        <v>0</v>
      </c>
      <c r="BC125" s="16">
        <f>MAX(0,(va!BD121-va!BC121))</f>
        <v>0</v>
      </c>
      <c r="BD125" s="16">
        <f>MAX(0,(va!BE121-va!BD121))</f>
        <v>0</v>
      </c>
      <c r="BE125" s="16">
        <f>MAX(0,(va!BF121-va!BE121))</f>
        <v>0</v>
      </c>
      <c r="BF125" s="16">
        <f>MAX(0,(va!BG121-va!BF121))</f>
        <v>0</v>
      </c>
      <c r="BG125" s="16">
        <f>MAX(0,(va!BH121-va!BG121))</f>
        <v>0</v>
      </c>
      <c r="BH125" s="16">
        <f>MAX(0,(va!BI121-va!BH121))</f>
        <v>0</v>
      </c>
      <c r="BI125" s="16">
        <f>MAX(0,(va!BJ121-va!BI121))</f>
        <v>0</v>
      </c>
      <c r="BJ125" s="16">
        <f>MAX(0,(va!BK121-va!BJ121))</f>
        <v>0</v>
      </c>
      <c r="BK125" s="16">
        <f>MAX(0,(va!BL121-va!BK121))</f>
        <v>0</v>
      </c>
      <c r="BL125" s="16">
        <f>MAX(0,(va!BM121-va!BL121))</f>
        <v>0</v>
      </c>
      <c r="BM125" s="16">
        <f>MAX(0,(va!BN121-va!BM121))</f>
        <v>0</v>
      </c>
      <c r="BN125" s="16">
        <f>MAX(0,(va!BO121-va!BN121))</f>
        <v>0</v>
      </c>
      <c r="BO125" s="16">
        <f>MAX(0,(va!BP121-va!BO121))</f>
        <v>0</v>
      </c>
      <c r="BP125" s="16">
        <f>MAX(0,(va!BQ121-va!BP121))</f>
        <v>0</v>
      </c>
      <c r="BQ125" s="16">
        <f>MAX(0,(va!BR121-va!BQ121))</f>
        <v>0</v>
      </c>
      <c r="BR125" s="16">
        <f>MAX(0,(va!BS121-va!BR121))</f>
        <v>0</v>
      </c>
      <c r="BS125" s="16">
        <f>MAX(0,(va!BT121-va!BS121))</f>
        <v>0</v>
      </c>
    </row>
    <row r="126" spans="1:71" x14ac:dyDescent="0.35">
      <c r="A126" s="1" t="s">
        <v>106</v>
      </c>
      <c r="B126" s="1">
        <v>116</v>
      </c>
      <c r="C126" s="10">
        <v>51073</v>
      </c>
      <c r="D126" s="16">
        <v>0</v>
      </c>
      <c r="E126" s="16">
        <f>MAX(0,(va!F122-va!E122))</f>
        <v>0</v>
      </c>
      <c r="F126" s="16">
        <f>MAX(0,(va!G122-va!F122))</f>
        <v>1</v>
      </c>
      <c r="G126" s="16">
        <f>MAX(0,(va!H122-va!G122))</f>
        <v>3</v>
      </c>
      <c r="H126" s="16">
        <f>MAX(0,(va!I122-va!H122))</f>
        <v>0</v>
      </c>
      <c r="I126" s="16">
        <f>MAX(0,(va!J122-va!I122))</f>
        <v>1</v>
      </c>
      <c r="J126" s="16">
        <f>MAX(0,(va!K122-va!J122))</f>
        <v>0</v>
      </c>
      <c r="K126" s="16">
        <f>MAX(0,(va!L122-va!K122))</f>
        <v>1</v>
      </c>
      <c r="L126" s="16">
        <f>MAX(0,(va!M122-va!L122))</f>
        <v>0</v>
      </c>
      <c r="M126" s="16">
        <f>MAX(0,(va!N122-va!M122))</f>
        <v>0</v>
      </c>
      <c r="N126" s="16">
        <f>MAX(0,(va!O122-va!N122))</f>
        <v>1</v>
      </c>
      <c r="O126" s="16">
        <f>MAX(0,(va!P122-va!O122))</f>
        <v>1</v>
      </c>
      <c r="P126" s="16">
        <f>MAX(0,(va!Q122-va!P122))</f>
        <v>2</v>
      </c>
      <c r="Q126" s="16">
        <f>MAX(0,(va!R122-va!Q122))</f>
        <v>3</v>
      </c>
      <c r="R126" s="16">
        <f>MAX(0,(va!S122-va!R122))</f>
        <v>1</v>
      </c>
      <c r="S126" s="16">
        <f>MAX(0,(va!T122-va!S122))</f>
        <v>0</v>
      </c>
      <c r="T126" s="16">
        <f>MAX(0,(va!U122-va!T122))</f>
        <v>2</v>
      </c>
      <c r="U126" s="16">
        <f>MAX(0,(va!V122-va!U122))</f>
        <v>2</v>
      </c>
      <c r="V126" s="16">
        <f>MAX(0,(va!W122-va!V122))</f>
        <v>0</v>
      </c>
      <c r="W126" s="16">
        <f>MAX(0,(va!X122-va!W122))</f>
        <v>0</v>
      </c>
      <c r="X126" s="16">
        <f>MAX(0,(va!Y122-va!X122))</f>
        <v>0</v>
      </c>
      <c r="Y126" s="16">
        <f>MAX(0,(va!Z122-va!Y122))</f>
        <v>0</v>
      </c>
      <c r="Z126" s="16">
        <f>MAX(0,(va!AA122-va!Z122))</f>
        <v>0</v>
      </c>
      <c r="AA126" s="16">
        <f>MAX(0,(va!AB122-va!AA122))</f>
        <v>0</v>
      </c>
      <c r="AB126" s="16">
        <f>MAX(0,(va!AC122-va!AB122))</f>
        <v>1</v>
      </c>
      <c r="AC126" s="16">
        <f>MAX(0,(va!AD122-va!AC122))</f>
        <v>0</v>
      </c>
      <c r="AD126" s="16">
        <f>MAX(0,(va!AE122-va!AD122))</f>
        <v>0</v>
      </c>
      <c r="AE126" s="16">
        <f>MAX(0,(va!AF122-va!AE122))</f>
        <v>0</v>
      </c>
      <c r="AF126" s="16">
        <f>MAX(0,(va!AG122-va!AF122))</f>
        <v>0</v>
      </c>
      <c r="AG126" s="16">
        <f>MAX(0,(va!AH122-va!AG122))</f>
        <v>0</v>
      </c>
      <c r="AH126" s="16">
        <f>MAX(0,(va!AI122-va!AH122))</f>
        <v>0</v>
      </c>
      <c r="AI126" s="16">
        <f>MAX(0,(va!AJ122-va!AI122))</f>
        <v>0</v>
      </c>
      <c r="AJ126" s="16">
        <f>MAX(0,(va!AK122-va!AJ122))</f>
        <v>0</v>
      </c>
      <c r="AK126" s="16">
        <f>MAX(0,(va!AL122-va!AK122))</f>
        <v>0</v>
      </c>
      <c r="AL126" s="16">
        <f>MAX(0,(va!AM122-va!AL122))</f>
        <v>0</v>
      </c>
      <c r="AM126" s="16">
        <f>MAX(0,(va!AN122-va!AM122))</f>
        <v>0</v>
      </c>
      <c r="AN126" s="16">
        <f>MAX(0,(va!AO122-va!AN122))</f>
        <v>0</v>
      </c>
      <c r="AO126" s="16">
        <f>MAX(0,(va!AP122-va!AO122))</f>
        <v>0</v>
      </c>
      <c r="AP126" s="16">
        <f>MAX(0,(va!AQ122-va!AP122))</f>
        <v>0</v>
      </c>
      <c r="AQ126" s="16">
        <f>MAX(0,(va!AR122-va!AQ122))</f>
        <v>0</v>
      </c>
      <c r="AR126" s="16">
        <f>MAX(0,(va!AS122-va!AR122))</f>
        <v>0</v>
      </c>
      <c r="AS126" s="16">
        <f>MAX(0,(va!AT122-va!AS122))</f>
        <v>0</v>
      </c>
      <c r="AT126" s="16">
        <f>MAX(0,(va!AU122-va!AT122))</f>
        <v>0</v>
      </c>
      <c r="AU126" s="16">
        <f>MAX(0,(va!AV122-va!AU122))</f>
        <v>0</v>
      </c>
      <c r="AV126" s="16">
        <f>MAX(0,(va!AW122-va!AV122))</f>
        <v>0</v>
      </c>
      <c r="AW126" s="16">
        <f>MAX(0,(va!AX122-va!AW122))</f>
        <v>0</v>
      </c>
      <c r="AX126" s="16">
        <f>MAX(0,(va!AY122-va!AX122))</f>
        <v>0</v>
      </c>
      <c r="AY126" s="16">
        <f>MAX(0,(va!AZ122-va!AY122))</f>
        <v>0</v>
      </c>
      <c r="AZ126" s="16">
        <f>MAX(0,(va!BA122-va!AZ122))</f>
        <v>0</v>
      </c>
      <c r="BA126" s="16">
        <f>MAX(0,(va!BB122-va!BA122))</f>
        <v>0</v>
      </c>
      <c r="BB126" s="16">
        <f>MAX(0,(va!BC122-va!BB122))</f>
        <v>0</v>
      </c>
      <c r="BC126" s="16">
        <f>MAX(0,(va!BD122-va!BC122))</f>
        <v>0</v>
      </c>
      <c r="BD126" s="16">
        <f>MAX(0,(va!BE122-va!BD122))</f>
        <v>0</v>
      </c>
      <c r="BE126" s="16">
        <f>MAX(0,(va!BF122-va!BE122))</f>
        <v>0</v>
      </c>
      <c r="BF126" s="16">
        <f>MAX(0,(va!BG122-va!BF122))</f>
        <v>0</v>
      </c>
      <c r="BG126" s="16">
        <f>MAX(0,(va!BH122-va!BG122))</f>
        <v>0</v>
      </c>
      <c r="BH126" s="16">
        <f>MAX(0,(va!BI122-va!BH122))</f>
        <v>0</v>
      </c>
      <c r="BI126" s="16">
        <f>MAX(0,(va!BJ122-va!BI122))</f>
        <v>0</v>
      </c>
      <c r="BJ126" s="16">
        <f>MAX(0,(va!BK122-va!BJ122))</f>
        <v>0</v>
      </c>
      <c r="BK126" s="16">
        <f>MAX(0,(va!BL122-va!BK122))</f>
        <v>0</v>
      </c>
      <c r="BL126" s="16">
        <f>MAX(0,(va!BM122-va!BL122))</f>
        <v>0</v>
      </c>
      <c r="BM126" s="16">
        <f>MAX(0,(va!BN122-va!BM122))</f>
        <v>0</v>
      </c>
      <c r="BN126" s="16">
        <f>MAX(0,(va!BO122-va!BN122))</f>
        <v>0</v>
      </c>
      <c r="BO126" s="16">
        <f>MAX(0,(va!BP122-va!BO122))</f>
        <v>0</v>
      </c>
      <c r="BP126" s="16">
        <f>MAX(0,(va!BQ122-va!BP122))</f>
        <v>0</v>
      </c>
      <c r="BQ126" s="16">
        <f>MAX(0,(va!BR122-va!BQ122))</f>
        <v>0</v>
      </c>
      <c r="BR126" s="16">
        <f>MAX(0,(va!BS122-va!BR122))</f>
        <v>0</v>
      </c>
      <c r="BS126" s="16">
        <f>MAX(0,(va!BT122-va!BS122))</f>
        <v>0</v>
      </c>
    </row>
    <row r="127" spans="1:71" x14ac:dyDescent="0.35">
      <c r="A127" s="1" t="s">
        <v>45</v>
      </c>
      <c r="B127" s="1">
        <v>117</v>
      </c>
      <c r="C127" s="10">
        <v>51097</v>
      </c>
      <c r="D127" s="16">
        <v>0</v>
      </c>
      <c r="E127" s="16">
        <f>MAX(0,(va!F123-va!E123))</f>
        <v>0</v>
      </c>
      <c r="F127" s="16">
        <f>MAX(0,(va!G123-va!F123))</f>
        <v>0</v>
      </c>
      <c r="G127" s="16">
        <f>MAX(0,(va!H123-va!G123))</f>
        <v>0</v>
      </c>
      <c r="H127" s="16">
        <f>MAX(0,(va!I123-va!H123))</f>
        <v>0</v>
      </c>
      <c r="I127" s="16">
        <f>MAX(0,(va!J123-va!I123))</f>
        <v>0</v>
      </c>
      <c r="J127" s="16">
        <f>MAX(0,(va!K123-va!J123))</f>
        <v>1</v>
      </c>
      <c r="K127" s="16">
        <f>MAX(0,(va!L123-va!K123))</f>
        <v>0</v>
      </c>
      <c r="L127" s="16">
        <f>MAX(0,(va!M123-va!L123))</f>
        <v>0</v>
      </c>
      <c r="M127" s="16">
        <f>MAX(0,(va!N123-va!M123))</f>
        <v>0</v>
      </c>
      <c r="N127" s="16">
        <f>MAX(0,(va!O123-va!N123))</f>
        <v>0</v>
      </c>
      <c r="O127" s="16">
        <f>MAX(0,(va!P123-va!O123))</f>
        <v>0</v>
      </c>
      <c r="P127" s="16">
        <f>MAX(0,(va!Q123-va!P123))</f>
        <v>0</v>
      </c>
      <c r="Q127" s="16">
        <f>MAX(0,(va!R123-va!Q123))</f>
        <v>0</v>
      </c>
      <c r="R127" s="16">
        <f>MAX(0,(va!S123-va!R123))</f>
        <v>0</v>
      </c>
      <c r="S127" s="16">
        <f>MAX(0,(va!T123-va!S123))</f>
        <v>1</v>
      </c>
      <c r="T127" s="16">
        <f>MAX(0,(va!U123-va!T123))</f>
        <v>0</v>
      </c>
      <c r="U127" s="16">
        <f>MAX(0,(va!V123-va!U123))</f>
        <v>0</v>
      </c>
      <c r="V127" s="16">
        <f>MAX(0,(va!W123-va!V123))</f>
        <v>0</v>
      </c>
      <c r="W127" s="16">
        <f>MAX(0,(va!X123-va!W123))</f>
        <v>0</v>
      </c>
      <c r="X127" s="16">
        <f>MAX(0,(va!Y123-va!X123))</f>
        <v>0</v>
      </c>
      <c r="Y127" s="16">
        <f>MAX(0,(va!Z123-va!Y123))</f>
        <v>0</v>
      </c>
      <c r="Z127" s="16">
        <f>MAX(0,(va!AA123-va!Z123))</f>
        <v>0</v>
      </c>
      <c r="AA127" s="16">
        <f>MAX(0,(va!AB123-va!AA123))</f>
        <v>0</v>
      </c>
      <c r="AB127" s="16">
        <f>MAX(0,(va!AC123-va!AB123))</f>
        <v>0</v>
      </c>
      <c r="AC127" s="16">
        <f>MAX(0,(va!AD123-va!AC123))</f>
        <v>0</v>
      </c>
      <c r="AD127" s="16">
        <f>MAX(0,(va!AE123-va!AD123))</f>
        <v>0</v>
      </c>
      <c r="AE127" s="16">
        <f>MAX(0,(va!AF123-va!AE123))</f>
        <v>0</v>
      </c>
      <c r="AF127" s="16">
        <f>MAX(0,(va!AG123-va!AF123))</f>
        <v>0</v>
      </c>
      <c r="AG127" s="16">
        <f>MAX(0,(va!AH123-va!AG123))</f>
        <v>0</v>
      </c>
      <c r="AH127" s="16">
        <f>MAX(0,(va!AI123-va!AH123))</f>
        <v>0</v>
      </c>
      <c r="AI127" s="16">
        <f>MAX(0,(va!AJ123-va!AI123))</f>
        <v>0</v>
      </c>
      <c r="AJ127" s="16">
        <f>MAX(0,(va!AK123-va!AJ123))</f>
        <v>0</v>
      </c>
      <c r="AK127" s="16">
        <f>MAX(0,(va!AL123-va!AK123))</f>
        <v>0</v>
      </c>
      <c r="AL127" s="16">
        <f>MAX(0,(va!AM123-va!AL123))</f>
        <v>0</v>
      </c>
      <c r="AM127" s="16">
        <f>MAX(0,(va!AN123-va!AM123))</f>
        <v>0</v>
      </c>
      <c r="AN127" s="16">
        <f>MAX(0,(va!AO123-va!AN123))</f>
        <v>0</v>
      </c>
      <c r="AO127" s="16">
        <f>MAX(0,(va!AP123-va!AO123))</f>
        <v>0</v>
      </c>
      <c r="AP127" s="16">
        <f>MAX(0,(va!AQ123-va!AP123))</f>
        <v>0</v>
      </c>
      <c r="AQ127" s="16">
        <f>MAX(0,(va!AR123-va!AQ123))</f>
        <v>0</v>
      </c>
      <c r="AR127" s="16">
        <f>MAX(0,(va!AS123-va!AR123))</f>
        <v>0</v>
      </c>
      <c r="AS127" s="16">
        <f>MAX(0,(va!AT123-va!AS123))</f>
        <v>0</v>
      </c>
      <c r="AT127" s="16">
        <f>MAX(0,(va!AU123-va!AT123))</f>
        <v>0</v>
      </c>
      <c r="AU127" s="16">
        <f>MAX(0,(va!AV123-va!AU123))</f>
        <v>0</v>
      </c>
      <c r="AV127" s="16">
        <f>MAX(0,(va!AW123-va!AV123))</f>
        <v>0</v>
      </c>
      <c r="AW127" s="16">
        <f>MAX(0,(va!AX123-va!AW123))</f>
        <v>0</v>
      </c>
      <c r="AX127" s="16">
        <f>MAX(0,(va!AY123-va!AX123))</f>
        <v>0</v>
      </c>
      <c r="AY127" s="16">
        <f>MAX(0,(va!AZ123-va!AY123))</f>
        <v>0</v>
      </c>
      <c r="AZ127" s="16">
        <f>MAX(0,(va!BA123-va!AZ123))</f>
        <v>0</v>
      </c>
      <c r="BA127" s="16">
        <f>MAX(0,(va!BB123-va!BA123))</f>
        <v>0</v>
      </c>
      <c r="BB127" s="16">
        <f>MAX(0,(va!BC123-va!BB123))</f>
        <v>0</v>
      </c>
      <c r="BC127" s="16">
        <f>MAX(0,(va!BD123-va!BC123))</f>
        <v>0</v>
      </c>
      <c r="BD127" s="16">
        <f>MAX(0,(va!BE123-va!BD123))</f>
        <v>0</v>
      </c>
      <c r="BE127" s="16">
        <f>MAX(0,(va!BF123-va!BE123))</f>
        <v>0</v>
      </c>
      <c r="BF127" s="16">
        <f>MAX(0,(va!BG123-va!BF123))</f>
        <v>0</v>
      </c>
      <c r="BG127" s="16">
        <f>MAX(0,(va!BH123-va!BG123))</f>
        <v>0</v>
      </c>
      <c r="BH127" s="16">
        <f>MAX(0,(va!BI123-va!BH123))</f>
        <v>0</v>
      </c>
      <c r="BI127" s="16">
        <f>MAX(0,(va!BJ123-va!BI123))</f>
        <v>0</v>
      </c>
      <c r="BJ127" s="16">
        <f>MAX(0,(va!BK123-va!BJ123))</f>
        <v>0</v>
      </c>
      <c r="BK127" s="16">
        <f>MAX(0,(va!BL123-va!BK123))</f>
        <v>0</v>
      </c>
      <c r="BL127" s="16">
        <f>MAX(0,(va!BM123-va!BL123))</f>
        <v>0</v>
      </c>
      <c r="BM127" s="16">
        <f>MAX(0,(va!BN123-va!BM123))</f>
        <v>0</v>
      </c>
      <c r="BN127" s="16">
        <f>MAX(0,(va!BO123-va!BN123))</f>
        <v>0</v>
      </c>
      <c r="BO127" s="16">
        <f>MAX(0,(va!BP123-va!BO123))</f>
        <v>0</v>
      </c>
      <c r="BP127" s="16">
        <f>MAX(0,(va!BQ123-va!BP123))</f>
        <v>0</v>
      </c>
      <c r="BQ127" s="16">
        <f>MAX(0,(va!BR123-va!BQ123))</f>
        <v>0</v>
      </c>
      <c r="BR127" s="16">
        <f>MAX(0,(va!BS123-va!BR123))</f>
        <v>0</v>
      </c>
      <c r="BS127" s="16">
        <f>MAX(0,(va!BT123-va!BS123))</f>
        <v>0</v>
      </c>
    </row>
    <row r="128" spans="1:71" x14ac:dyDescent="0.35">
      <c r="A128" s="1" t="s">
        <v>111</v>
      </c>
      <c r="B128" s="1">
        <v>118</v>
      </c>
      <c r="C128" s="10">
        <v>51101</v>
      </c>
      <c r="D128" s="16">
        <v>0</v>
      </c>
      <c r="E128" s="16">
        <f>MAX(0,(va!F124-va!E124))</f>
        <v>0</v>
      </c>
      <c r="F128" s="16">
        <f>MAX(0,(va!G124-va!F124))</f>
        <v>0</v>
      </c>
      <c r="G128" s="16">
        <f>MAX(0,(va!H124-va!G124))</f>
        <v>0</v>
      </c>
      <c r="H128" s="16">
        <f>MAX(0,(va!I124-va!H124))</f>
        <v>0</v>
      </c>
      <c r="I128" s="16">
        <f>MAX(0,(va!J124-va!I124))</f>
        <v>1</v>
      </c>
      <c r="J128" s="16">
        <f>MAX(0,(va!K124-va!J124))</f>
        <v>0</v>
      </c>
      <c r="K128" s="16">
        <f>MAX(0,(va!L124-va!K124))</f>
        <v>0</v>
      </c>
      <c r="L128" s="16">
        <f>MAX(0,(va!M124-va!L124))</f>
        <v>0</v>
      </c>
      <c r="M128" s="16">
        <f>MAX(0,(va!N124-va!M124))</f>
        <v>0</v>
      </c>
      <c r="N128" s="16">
        <f>MAX(0,(va!O124-va!N124))</f>
        <v>0</v>
      </c>
      <c r="O128" s="16">
        <f>MAX(0,(va!P124-va!O124))</f>
        <v>1</v>
      </c>
      <c r="P128" s="16">
        <f>MAX(0,(va!Q124-va!P124))</f>
        <v>0</v>
      </c>
      <c r="Q128" s="16">
        <f>MAX(0,(va!R124-va!Q124))</f>
        <v>0</v>
      </c>
      <c r="R128" s="16">
        <f>MAX(0,(va!S124-va!R124))</f>
        <v>0</v>
      </c>
      <c r="S128" s="16">
        <f>MAX(0,(va!T124-va!S124))</f>
        <v>0</v>
      </c>
      <c r="T128" s="16">
        <f>MAX(0,(va!U124-va!T124))</f>
        <v>0</v>
      </c>
      <c r="U128" s="16">
        <f>MAX(0,(va!V124-va!U124))</f>
        <v>0</v>
      </c>
      <c r="V128" s="16">
        <f>MAX(0,(va!W124-va!V124))</f>
        <v>0</v>
      </c>
      <c r="W128" s="16">
        <f>MAX(0,(va!X124-va!W124))</f>
        <v>0</v>
      </c>
      <c r="X128" s="16">
        <f>MAX(0,(va!Y124-va!X124))</f>
        <v>0</v>
      </c>
      <c r="Y128" s="16">
        <f>MAX(0,(va!Z124-va!Y124))</f>
        <v>0</v>
      </c>
      <c r="Z128" s="16">
        <f>MAX(0,(va!AA124-va!Z124))</f>
        <v>0</v>
      </c>
      <c r="AA128" s="16">
        <f>MAX(0,(va!AB124-va!AA124))</f>
        <v>0</v>
      </c>
      <c r="AB128" s="16">
        <f>MAX(0,(va!AC124-va!AB124))</f>
        <v>0</v>
      </c>
      <c r="AC128" s="16">
        <f>MAX(0,(va!AD124-va!AC124))</f>
        <v>0</v>
      </c>
      <c r="AD128" s="16">
        <f>MAX(0,(va!AE124-va!AD124))</f>
        <v>0</v>
      </c>
      <c r="AE128" s="16">
        <f>MAX(0,(va!AF124-va!AE124))</f>
        <v>0</v>
      </c>
      <c r="AF128" s="16">
        <f>MAX(0,(va!AG124-va!AF124))</f>
        <v>0</v>
      </c>
      <c r="AG128" s="16">
        <f>MAX(0,(va!AH124-va!AG124))</f>
        <v>0</v>
      </c>
      <c r="AH128" s="16">
        <f>MAX(0,(va!AI124-va!AH124))</f>
        <v>0</v>
      </c>
      <c r="AI128" s="16">
        <f>MAX(0,(va!AJ124-va!AI124))</f>
        <v>0</v>
      </c>
      <c r="AJ128" s="16">
        <f>MAX(0,(va!AK124-va!AJ124))</f>
        <v>0</v>
      </c>
      <c r="AK128" s="16">
        <f>MAX(0,(va!AL124-va!AK124))</f>
        <v>0</v>
      </c>
      <c r="AL128" s="16">
        <f>MAX(0,(va!AM124-va!AL124))</f>
        <v>0</v>
      </c>
      <c r="AM128" s="16">
        <f>MAX(0,(va!AN124-va!AM124))</f>
        <v>0</v>
      </c>
      <c r="AN128" s="16">
        <f>MAX(0,(va!AO124-va!AN124))</f>
        <v>0</v>
      </c>
      <c r="AO128" s="16">
        <f>MAX(0,(va!AP124-va!AO124))</f>
        <v>0</v>
      </c>
      <c r="AP128" s="16">
        <f>MAX(0,(va!AQ124-va!AP124))</f>
        <v>0</v>
      </c>
      <c r="AQ128" s="16">
        <f>MAX(0,(va!AR124-va!AQ124))</f>
        <v>0</v>
      </c>
      <c r="AR128" s="16">
        <f>MAX(0,(va!AS124-va!AR124))</f>
        <v>0</v>
      </c>
      <c r="AS128" s="16">
        <f>MAX(0,(va!AT124-va!AS124))</f>
        <v>0</v>
      </c>
      <c r="AT128" s="16">
        <f>MAX(0,(va!AU124-va!AT124))</f>
        <v>0</v>
      </c>
      <c r="AU128" s="16">
        <f>MAX(0,(va!AV124-va!AU124))</f>
        <v>0</v>
      </c>
      <c r="AV128" s="16">
        <f>MAX(0,(va!AW124-va!AV124))</f>
        <v>0</v>
      </c>
      <c r="AW128" s="16">
        <f>MAX(0,(va!AX124-va!AW124))</f>
        <v>0</v>
      </c>
      <c r="AX128" s="16">
        <f>MAX(0,(va!AY124-va!AX124))</f>
        <v>0</v>
      </c>
      <c r="AY128" s="16">
        <f>MAX(0,(va!AZ124-va!AY124))</f>
        <v>0</v>
      </c>
      <c r="AZ128" s="16">
        <f>MAX(0,(va!BA124-va!AZ124))</f>
        <v>0</v>
      </c>
      <c r="BA128" s="16">
        <f>MAX(0,(va!BB124-va!BA124))</f>
        <v>0</v>
      </c>
      <c r="BB128" s="16">
        <f>MAX(0,(va!BC124-va!BB124))</f>
        <v>0</v>
      </c>
      <c r="BC128" s="16">
        <f>MAX(0,(va!BD124-va!BC124))</f>
        <v>0</v>
      </c>
      <c r="BD128" s="16">
        <f>MAX(0,(va!BE124-va!BD124))</f>
        <v>0</v>
      </c>
      <c r="BE128" s="16">
        <f>MAX(0,(va!BF124-va!BE124))</f>
        <v>0</v>
      </c>
      <c r="BF128" s="16">
        <f>MAX(0,(va!BG124-va!BF124))</f>
        <v>0</v>
      </c>
      <c r="BG128" s="16">
        <f>MAX(0,(va!BH124-va!BG124))</f>
        <v>0</v>
      </c>
      <c r="BH128" s="16">
        <f>MAX(0,(va!BI124-va!BH124))</f>
        <v>0</v>
      </c>
      <c r="BI128" s="16">
        <f>MAX(0,(va!BJ124-va!BI124))</f>
        <v>0</v>
      </c>
      <c r="BJ128" s="16">
        <f>MAX(0,(va!BK124-va!BJ124))</f>
        <v>0</v>
      </c>
      <c r="BK128" s="16">
        <f>MAX(0,(va!BL124-va!BK124))</f>
        <v>0</v>
      </c>
      <c r="BL128" s="16">
        <f>MAX(0,(va!BM124-va!BL124))</f>
        <v>0</v>
      </c>
      <c r="BM128" s="16">
        <f>MAX(0,(va!BN124-va!BM124))</f>
        <v>0</v>
      </c>
      <c r="BN128" s="16">
        <f>MAX(0,(va!BO124-va!BN124))</f>
        <v>0</v>
      </c>
      <c r="BO128" s="16">
        <f>MAX(0,(va!BP124-va!BO124))</f>
        <v>0</v>
      </c>
      <c r="BP128" s="16">
        <f>MAX(0,(va!BQ124-va!BP124))</f>
        <v>0</v>
      </c>
      <c r="BQ128" s="16">
        <f>MAX(0,(va!BR124-va!BQ124))</f>
        <v>0</v>
      </c>
      <c r="BR128" s="16">
        <f>MAX(0,(va!BS124-va!BR124))</f>
        <v>0</v>
      </c>
      <c r="BS128" s="16">
        <f>MAX(0,(va!BT124-va!BS124))</f>
        <v>0</v>
      </c>
    </row>
    <row r="129" spans="1:71" x14ac:dyDescent="0.35">
      <c r="A129" s="1" t="s">
        <v>112</v>
      </c>
      <c r="B129" s="1">
        <v>119</v>
      </c>
      <c r="C129" s="10">
        <v>51103</v>
      </c>
      <c r="D129" s="16">
        <v>0</v>
      </c>
      <c r="E129" s="16">
        <f>MAX(0,(va!F125-va!E125))</f>
        <v>0</v>
      </c>
      <c r="F129" s="16">
        <f>MAX(0,(va!G125-va!F125))</f>
        <v>0</v>
      </c>
      <c r="G129" s="16">
        <f>MAX(0,(va!H125-va!G125))</f>
        <v>1</v>
      </c>
      <c r="H129" s="16">
        <f>MAX(0,(va!I125-va!H125))</f>
        <v>0</v>
      </c>
      <c r="I129" s="16">
        <f>MAX(0,(va!J125-va!I125))</f>
        <v>0</v>
      </c>
      <c r="J129" s="16">
        <f>MAX(0,(va!K125-va!J125))</f>
        <v>0</v>
      </c>
      <c r="K129" s="16">
        <f>MAX(0,(va!L125-va!K125))</f>
        <v>0</v>
      </c>
      <c r="L129" s="16">
        <f>MAX(0,(va!M125-va!L125))</f>
        <v>0</v>
      </c>
      <c r="M129" s="16">
        <f>MAX(0,(va!N125-va!M125))</f>
        <v>0</v>
      </c>
      <c r="N129" s="16">
        <f>MAX(0,(va!O125-va!N125))</f>
        <v>0</v>
      </c>
      <c r="O129" s="16">
        <f>MAX(0,(va!P125-va!O125))</f>
        <v>0</v>
      </c>
      <c r="P129" s="16">
        <f>MAX(0,(va!Q125-va!P125))</f>
        <v>0</v>
      </c>
      <c r="Q129" s="16">
        <f>MAX(0,(va!R125-va!Q125))</f>
        <v>0</v>
      </c>
      <c r="R129" s="16">
        <f>MAX(0,(va!S125-va!R125))</f>
        <v>0</v>
      </c>
      <c r="S129" s="16">
        <f>MAX(0,(va!T125-va!S125))</f>
        <v>0</v>
      </c>
      <c r="T129" s="16">
        <f>MAX(0,(va!U125-va!T125))</f>
        <v>0</v>
      </c>
      <c r="U129" s="16">
        <f>MAX(0,(va!V125-va!U125))</f>
        <v>0</v>
      </c>
      <c r="V129" s="16">
        <f>MAX(0,(va!W125-va!V125))</f>
        <v>0</v>
      </c>
      <c r="W129" s="16">
        <f>MAX(0,(va!X125-va!W125))</f>
        <v>0</v>
      </c>
      <c r="X129" s="16">
        <f>MAX(0,(va!Y125-va!X125))</f>
        <v>0</v>
      </c>
      <c r="Y129" s="16">
        <f>MAX(0,(va!Z125-va!Y125))</f>
        <v>0</v>
      </c>
      <c r="Z129" s="16">
        <f>MAX(0,(va!AA125-va!Z125))</f>
        <v>0</v>
      </c>
      <c r="AA129" s="16">
        <f>MAX(0,(va!AB125-va!AA125))</f>
        <v>0</v>
      </c>
      <c r="AB129" s="16">
        <f>MAX(0,(va!AC125-va!AB125))</f>
        <v>0</v>
      </c>
      <c r="AC129" s="16">
        <f>MAX(0,(va!AD125-va!AC125))</f>
        <v>0</v>
      </c>
      <c r="AD129" s="16">
        <f>MAX(0,(va!AE125-va!AD125))</f>
        <v>0</v>
      </c>
      <c r="AE129" s="16">
        <f>MAX(0,(va!AF125-va!AE125))</f>
        <v>0</v>
      </c>
      <c r="AF129" s="16">
        <f>MAX(0,(va!AG125-va!AF125))</f>
        <v>0</v>
      </c>
      <c r="AG129" s="16">
        <f>MAX(0,(va!AH125-va!AG125))</f>
        <v>0</v>
      </c>
      <c r="AH129" s="16">
        <f>MAX(0,(va!AI125-va!AH125))</f>
        <v>0</v>
      </c>
      <c r="AI129" s="16">
        <f>MAX(0,(va!AJ125-va!AI125))</f>
        <v>0</v>
      </c>
      <c r="AJ129" s="16">
        <f>MAX(0,(va!AK125-va!AJ125))</f>
        <v>0</v>
      </c>
      <c r="AK129" s="16">
        <f>MAX(0,(va!AL125-va!AK125))</f>
        <v>0</v>
      </c>
      <c r="AL129" s="16">
        <f>MAX(0,(va!AM125-va!AL125))</f>
        <v>0</v>
      </c>
      <c r="AM129" s="16">
        <f>MAX(0,(va!AN125-va!AM125))</f>
        <v>0</v>
      </c>
      <c r="AN129" s="16">
        <f>MAX(0,(va!AO125-va!AN125))</f>
        <v>0</v>
      </c>
      <c r="AO129" s="16">
        <f>MAX(0,(va!AP125-va!AO125))</f>
        <v>0</v>
      </c>
      <c r="AP129" s="16">
        <f>MAX(0,(va!AQ125-va!AP125))</f>
        <v>0</v>
      </c>
      <c r="AQ129" s="16">
        <f>MAX(0,(va!AR125-va!AQ125))</f>
        <v>0</v>
      </c>
      <c r="AR129" s="16">
        <f>MAX(0,(va!AS125-va!AR125))</f>
        <v>0</v>
      </c>
      <c r="AS129" s="16">
        <f>MAX(0,(va!AT125-va!AS125))</f>
        <v>0</v>
      </c>
      <c r="AT129" s="16">
        <f>MAX(0,(va!AU125-va!AT125))</f>
        <v>0</v>
      </c>
      <c r="AU129" s="16">
        <f>MAX(0,(va!AV125-va!AU125))</f>
        <v>0</v>
      </c>
      <c r="AV129" s="16">
        <f>MAX(0,(va!AW125-va!AV125))</f>
        <v>0</v>
      </c>
      <c r="AW129" s="16">
        <f>MAX(0,(va!AX125-va!AW125))</f>
        <v>0</v>
      </c>
      <c r="AX129" s="16">
        <f>MAX(0,(va!AY125-va!AX125))</f>
        <v>0</v>
      </c>
      <c r="AY129" s="16">
        <f>MAX(0,(va!AZ125-va!AY125))</f>
        <v>0</v>
      </c>
      <c r="AZ129" s="16">
        <f>MAX(0,(va!BA125-va!AZ125))</f>
        <v>0</v>
      </c>
      <c r="BA129" s="16">
        <f>MAX(0,(va!BB125-va!BA125))</f>
        <v>0</v>
      </c>
      <c r="BB129" s="16">
        <f>MAX(0,(va!BC125-va!BB125))</f>
        <v>0</v>
      </c>
      <c r="BC129" s="16">
        <f>MAX(0,(va!BD125-va!BC125))</f>
        <v>0</v>
      </c>
      <c r="BD129" s="16">
        <f>MAX(0,(va!BE125-va!BD125))</f>
        <v>0</v>
      </c>
      <c r="BE129" s="16">
        <f>MAX(0,(va!BF125-va!BE125))</f>
        <v>0</v>
      </c>
      <c r="BF129" s="16">
        <f>MAX(0,(va!BG125-va!BF125))</f>
        <v>0</v>
      </c>
      <c r="BG129" s="16">
        <f>MAX(0,(va!BH125-va!BG125))</f>
        <v>0</v>
      </c>
      <c r="BH129" s="16">
        <f>MAX(0,(va!BI125-va!BH125))</f>
        <v>0</v>
      </c>
      <c r="BI129" s="16">
        <f>MAX(0,(va!BJ125-va!BI125))</f>
        <v>0</v>
      </c>
      <c r="BJ129" s="16">
        <f>MAX(0,(va!BK125-va!BJ125))</f>
        <v>0</v>
      </c>
      <c r="BK129" s="16">
        <f>MAX(0,(va!BL125-va!BK125))</f>
        <v>0</v>
      </c>
      <c r="BL129" s="16">
        <f>MAX(0,(va!BM125-va!BL125))</f>
        <v>0</v>
      </c>
      <c r="BM129" s="16">
        <f>MAX(0,(va!BN125-va!BM125))</f>
        <v>0</v>
      </c>
      <c r="BN129" s="16">
        <f>MAX(0,(va!BO125-va!BN125))</f>
        <v>0</v>
      </c>
      <c r="BO129" s="16">
        <f>MAX(0,(va!BP125-va!BO125))</f>
        <v>0</v>
      </c>
      <c r="BP129" s="16">
        <f>MAX(0,(va!BQ125-va!BP125))</f>
        <v>0</v>
      </c>
      <c r="BQ129" s="16">
        <f>MAX(0,(va!BR125-va!BQ125))</f>
        <v>0</v>
      </c>
      <c r="BR129" s="16">
        <f>MAX(0,(va!BS125-va!BR125))</f>
        <v>0</v>
      </c>
      <c r="BS129" s="16">
        <f>MAX(0,(va!BT125-va!BS125))</f>
        <v>0</v>
      </c>
    </row>
    <row r="130" spans="1:71" x14ac:dyDescent="0.35">
      <c r="A130" s="1" t="s">
        <v>51</v>
      </c>
      <c r="B130" s="1">
        <v>120</v>
      </c>
      <c r="C130" s="10">
        <v>51115</v>
      </c>
      <c r="D130" s="16">
        <v>0</v>
      </c>
      <c r="E130" s="16">
        <f>MAX(0,(va!F126-va!E126))</f>
        <v>1</v>
      </c>
      <c r="F130" s="16">
        <f>MAX(0,(va!G126-va!F126))</f>
        <v>0</v>
      </c>
      <c r="G130" s="16">
        <f>MAX(0,(va!H126-va!G126))</f>
        <v>1</v>
      </c>
      <c r="H130" s="16">
        <f>MAX(0,(va!I126-va!H126))</f>
        <v>0</v>
      </c>
      <c r="I130" s="16">
        <f>MAX(0,(va!J126-va!I126))</f>
        <v>0</v>
      </c>
      <c r="J130" s="16">
        <f>MAX(0,(va!K126-va!J126))</f>
        <v>0</v>
      </c>
      <c r="K130" s="16">
        <f>MAX(0,(va!L126-va!K126))</f>
        <v>0</v>
      </c>
      <c r="L130" s="16">
        <f>MAX(0,(va!M126-va!L126))</f>
        <v>0</v>
      </c>
      <c r="M130" s="16">
        <f>MAX(0,(va!N126-va!M126))</f>
        <v>0</v>
      </c>
      <c r="N130" s="16">
        <f>MAX(0,(va!O126-va!N126))</f>
        <v>0</v>
      </c>
      <c r="O130" s="16">
        <f>MAX(0,(va!P126-va!O126))</f>
        <v>0</v>
      </c>
      <c r="P130" s="16">
        <f>MAX(0,(va!Q126-va!P126))</f>
        <v>0</v>
      </c>
      <c r="Q130" s="16">
        <f>MAX(0,(va!R126-va!Q126))</f>
        <v>0</v>
      </c>
      <c r="R130" s="16">
        <f>MAX(0,(va!S126-va!R126))</f>
        <v>0</v>
      </c>
      <c r="S130" s="16">
        <f>MAX(0,(va!T126-va!S126))</f>
        <v>0</v>
      </c>
      <c r="T130" s="16">
        <f>MAX(0,(va!U126-va!T126))</f>
        <v>0</v>
      </c>
      <c r="U130" s="16">
        <f>MAX(0,(va!V126-va!U126))</f>
        <v>0</v>
      </c>
      <c r="V130" s="16">
        <f>MAX(0,(va!W126-va!V126))</f>
        <v>0</v>
      </c>
      <c r="W130" s="16">
        <f>MAX(0,(va!X126-va!W126))</f>
        <v>1</v>
      </c>
      <c r="X130" s="16">
        <f>MAX(0,(va!Y126-va!X126))</f>
        <v>0</v>
      </c>
      <c r="Y130" s="16">
        <f>MAX(0,(va!Z126-va!Y126))</f>
        <v>0</v>
      </c>
      <c r="Z130" s="16">
        <f>MAX(0,(va!AA126-va!Z126))</f>
        <v>0</v>
      </c>
      <c r="AA130" s="16">
        <f>MAX(0,(va!AB126-va!AA126))</f>
        <v>0</v>
      </c>
      <c r="AB130" s="16">
        <f>MAX(0,(va!AC126-va!AB126))</f>
        <v>0</v>
      </c>
      <c r="AC130" s="16">
        <f>MAX(0,(va!AD126-va!AC126))</f>
        <v>0</v>
      </c>
      <c r="AD130" s="16">
        <f>MAX(0,(va!AE126-va!AD126))</f>
        <v>0</v>
      </c>
      <c r="AE130" s="16">
        <f>MAX(0,(va!AF126-va!AE126))</f>
        <v>0</v>
      </c>
      <c r="AF130" s="16">
        <f>MAX(0,(va!AG126-va!AF126))</f>
        <v>0</v>
      </c>
      <c r="AG130" s="16">
        <f>MAX(0,(va!AH126-va!AG126))</f>
        <v>0</v>
      </c>
      <c r="AH130" s="16">
        <f>MAX(0,(va!AI126-va!AH126))</f>
        <v>0</v>
      </c>
      <c r="AI130" s="16">
        <f>MAX(0,(va!AJ126-va!AI126))</f>
        <v>0</v>
      </c>
      <c r="AJ130" s="16">
        <f>MAX(0,(va!AK126-va!AJ126))</f>
        <v>0</v>
      </c>
      <c r="AK130" s="16">
        <f>MAX(0,(va!AL126-va!AK126))</f>
        <v>0</v>
      </c>
      <c r="AL130" s="16">
        <f>MAX(0,(va!AM126-va!AL126))</f>
        <v>0</v>
      </c>
      <c r="AM130" s="16">
        <f>MAX(0,(va!AN126-va!AM126))</f>
        <v>0</v>
      </c>
      <c r="AN130" s="16">
        <f>MAX(0,(va!AO126-va!AN126))</f>
        <v>0</v>
      </c>
      <c r="AO130" s="16">
        <f>MAX(0,(va!AP126-va!AO126))</f>
        <v>0</v>
      </c>
      <c r="AP130" s="16">
        <f>MAX(0,(va!AQ126-va!AP126))</f>
        <v>0</v>
      </c>
      <c r="AQ130" s="16">
        <f>MAX(0,(va!AR126-va!AQ126))</f>
        <v>0</v>
      </c>
      <c r="AR130" s="16">
        <f>MAX(0,(va!AS126-va!AR126))</f>
        <v>0</v>
      </c>
      <c r="AS130" s="16">
        <f>MAX(0,(va!AT126-va!AS126))</f>
        <v>0</v>
      </c>
      <c r="AT130" s="16">
        <f>MAX(0,(va!AU126-va!AT126))</f>
        <v>0</v>
      </c>
      <c r="AU130" s="16">
        <f>MAX(0,(va!AV126-va!AU126))</f>
        <v>0</v>
      </c>
      <c r="AV130" s="16">
        <f>MAX(0,(va!AW126-va!AV126))</f>
        <v>0</v>
      </c>
      <c r="AW130" s="16">
        <f>MAX(0,(va!AX126-va!AW126))</f>
        <v>0</v>
      </c>
      <c r="AX130" s="16">
        <f>MAX(0,(va!AY126-va!AX126))</f>
        <v>0</v>
      </c>
      <c r="AY130" s="16">
        <f>MAX(0,(va!AZ126-va!AY126))</f>
        <v>0</v>
      </c>
      <c r="AZ130" s="16">
        <f>MAX(0,(va!BA126-va!AZ126))</f>
        <v>0</v>
      </c>
      <c r="BA130" s="16">
        <f>MAX(0,(va!BB126-va!BA126))</f>
        <v>0</v>
      </c>
      <c r="BB130" s="16">
        <f>MAX(0,(va!BC126-va!BB126))</f>
        <v>0</v>
      </c>
      <c r="BC130" s="16">
        <f>MAX(0,(va!BD126-va!BC126))</f>
        <v>0</v>
      </c>
      <c r="BD130" s="16">
        <f>MAX(0,(va!BE126-va!BD126))</f>
        <v>0</v>
      </c>
      <c r="BE130" s="16">
        <f>MAX(0,(va!BF126-va!BE126))</f>
        <v>0</v>
      </c>
      <c r="BF130" s="16">
        <f>MAX(0,(va!BG126-va!BF126))</f>
        <v>0</v>
      </c>
      <c r="BG130" s="16">
        <f>MAX(0,(va!BH126-va!BG126))</f>
        <v>0</v>
      </c>
      <c r="BH130" s="16">
        <f>MAX(0,(va!BI126-va!BH126))</f>
        <v>0</v>
      </c>
      <c r="BI130" s="16">
        <f>MAX(0,(va!BJ126-va!BI126))</f>
        <v>0</v>
      </c>
      <c r="BJ130" s="16">
        <f>MAX(0,(va!BK126-va!BJ126))</f>
        <v>0</v>
      </c>
      <c r="BK130" s="16">
        <f>MAX(0,(va!BL126-va!BK126))</f>
        <v>0</v>
      </c>
      <c r="BL130" s="16">
        <f>MAX(0,(va!BM126-va!BL126))</f>
        <v>0</v>
      </c>
      <c r="BM130" s="16">
        <f>MAX(0,(va!BN126-va!BM126))</f>
        <v>0</v>
      </c>
      <c r="BN130" s="16">
        <f>MAX(0,(va!BO126-va!BN126))</f>
        <v>0</v>
      </c>
      <c r="BO130" s="16">
        <f>MAX(0,(va!BP126-va!BO126))</f>
        <v>0</v>
      </c>
      <c r="BP130" s="16">
        <f>MAX(0,(va!BQ126-va!BP126))</f>
        <v>0</v>
      </c>
      <c r="BQ130" s="16">
        <f>MAX(0,(va!BR126-va!BQ126))</f>
        <v>0</v>
      </c>
      <c r="BR130" s="16">
        <f>MAX(0,(va!BS126-va!BR126))</f>
        <v>0</v>
      </c>
      <c r="BS130" s="16">
        <f>MAX(0,(va!BT126-va!BS126))</f>
        <v>0</v>
      </c>
    </row>
    <row r="131" spans="1:71" x14ac:dyDescent="0.35">
      <c r="A131" s="1" t="s">
        <v>52</v>
      </c>
      <c r="B131" s="1">
        <v>121</v>
      </c>
      <c r="C131" s="10">
        <v>51119</v>
      </c>
      <c r="D131" s="16">
        <v>0</v>
      </c>
      <c r="E131" s="16">
        <f>MAX(0,(va!F127-va!E127))</f>
        <v>0</v>
      </c>
      <c r="F131" s="16">
        <f>MAX(0,(va!G127-va!F127))</f>
        <v>0</v>
      </c>
      <c r="G131" s="16">
        <f>MAX(0,(va!H127-va!G127))</f>
        <v>0</v>
      </c>
      <c r="H131" s="16">
        <f>MAX(0,(va!I127-va!H127))</f>
        <v>0</v>
      </c>
      <c r="I131" s="16">
        <f>MAX(0,(va!J127-va!I127))</f>
        <v>0</v>
      </c>
      <c r="J131" s="16">
        <f>MAX(0,(va!K127-va!J127))</f>
        <v>0</v>
      </c>
      <c r="K131" s="16">
        <f>MAX(0,(va!L127-va!K127))</f>
        <v>0</v>
      </c>
      <c r="L131" s="16">
        <f>MAX(0,(va!M127-va!L127))</f>
        <v>0</v>
      </c>
      <c r="M131" s="16">
        <f>MAX(0,(va!N127-va!M127))</f>
        <v>0</v>
      </c>
      <c r="N131" s="16">
        <f>MAX(0,(va!O127-va!N127))</f>
        <v>0</v>
      </c>
      <c r="O131" s="16">
        <f>MAX(0,(va!P127-va!O127))</f>
        <v>0</v>
      </c>
      <c r="P131" s="16">
        <f>MAX(0,(va!Q127-va!P127))</f>
        <v>0</v>
      </c>
      <c r="Q131" s="16">
        <f>MAX(0,(va!R127-va!Q127))</f>
        <v>0</v>
      </c>
      <c r="R131" s="16">
        <f>MAX(0,(va!S127-va!R127))</f>
        <v>0</v>
      </c>
      <c r="S131" s="16">
        <f>MAX(0,(va!T127-va!S127))</f>
        <v>2</v>
      </c>
      <c r="T131" s="16">
        <f>MAX(0,(va!U127-va!T127))</f>
        <v>1</v>
      </c>
      <c r="U131" s="16">
        <f>MAX(0,(va!V127-va!U127))</f>
        <v>0</v>
      </c>
      <c r="V131" s="16">
        <f>MAX(0,(va!W127-va!V127))</f>
        <v>0</v>
      </c>
      <c r="W131" s="16">
        <f>MAX(0,(va!X127-va!W127))</f>
        <v>0</v>
      </c>
      <c r="X131" s="16">
        <f>MAX(0,(va!Y127-va!X127))</f>
        <v>0</v>
      </c>
      <c r="Y131" s="16">
        <f>MAX(0,(va!Z127-va!Y127))</f>
        <v>0</v>
      </c>
      <c r="Z131" s="16">
        <f>MAX(0,(va!AA127-va!Z127))</f>
        <v>0</v>
      </c>
      <c r="AA131" s="16">
        <f>MAX(0,(va!AB127-va!AA127))</f>
        <v>0</v>
      </c>
      <c r="AB131" s="16">
        <f>MAX(0,(va!AC127-va!AB127))</f>
        <v>0</v>
      </c>
      <c r="AC131" s="16">
        <f>MAX(0,(va!AD127-va!AC127))</f>
        <v>0</v>
      </c>
      <c r="AD131" s="16">
        <f>MAX(0,(va!AE127-va!AD127))</f>
        <v>0</v>
      </c>
      <c r="AE131" s="16">
        <f>MAX(0,(va!AF127-va!AE127))</f>
        <v>0</v>
      </c>
      <c r="AF131" s="16">
        <f>MAX(0,(va!AG127-va!AF127))</f>
        <v>0</v>
      </c>
      <c r="AG131" s="16">
        <f>MAX(0,(va!AH127-va!AG127))</f>
        <v>0</v>
      </c>
      <c r="AH131" s="16">
        <f>MAX(0,(va!AI127-va!AH127))</f>
        <v>0</v>
      </c>
      <c r="AI131" s="16">
        <f>MAX(0,(va!AJ127-va!AI127))</f>
        <v>0</v>
      </c>
      <c r="AJ131" s="16">
        <f>MAX(0,(va!AK127-va!AJ127))</f>
        <v>0</v>
      </c>
      <c r="AK131" s="16">
        <f>MAX(0,(va!AL127-va!AK127))</f>
        <v>0</v>
      </c>
      <c r="AL131" s="16">
        <f>MAX(0,(va!AM127-va!AL127))</f>
        <v>0</v>
      </c>
      <c r="AM131" s="16">
        <f>MAX(0,(va!AN127-va!AM127))</f>
        <v>0</v>
      </c>
      <c r="AN131" s="16">
        <f>MAX(0,(va!AO127-va!AN127))</f>
        <v>0</v>
      </c>
      <c r="AO131" s="16">
        <f>MAX(0,(va!AP127-va!AO127))</f>
        <v>0</v>
      </c>
      <c r="AP131" s="16">
        <f>MAX(0,(va!AQ127-va!AP127))</f>
        <v>0</v>
      </c>
      <c r="AQ131" s="16">
        <f>MAX(0,(va!AR127-va!AQ127))</f>
        <v>0</v>
      </c>
      <c r="AR131" s="16">
        <f>MAX(0,(va!AS127-va!AR127))</f>
        <v>0</v>
      </c>
      <c r="AS131" s="16">
        <f>MAX(0,(va!AT127-va!AS127))</f>
        <v>0</v>
      </c>
      <c r="AT131" s="16">
        <f>MAX(0,(va!AU127-va!AT127))</f>
        <v>0</v>
      </c>
      <c r="AU131" s="16">
        <f>MAX(0,(va!AV127-va!AU127))</f>
        <v>0</v>
      </c>
      <c r="AV131" s="16">
        <f>MAX(0,(va!AW127-va!AV127))</f>
        <v>0</v>
      </c>
      <c r="AW131" s="16">
        <f>MAX(0,(va!AX127-va!AW127))</f>
        <v>0</v>
      </c>
      <c r="AX131" s="16">
        <f>MAX(0,(va!AY127-va!AX127))</f>
        <v>0</v>
      </c>
      <c r="AY131" s="16">
        <f>MAX(0,(va!AZ127-va!AY127))</f>
        <v>0</v>
      </c>
      <c r="AZ131" s="16">
        <f>MAX(0,(va!BA127-va!AZ127))</f>
        <v>0</v>
      </c>
      <c r="BA131" s="16">
        <f>MAX(0,(va!BB127-va!BA127))</f>
        <v>0</v>
      </c>
      <c r="BB131" s="16">
        <f>MAX(0,(va!BC127-va!BB127))</f>
        <v>0</v>
      </c>
      <c r="BC131" s="16">
        <f>MAX(0,(va!BD127-va!BC127))</f>
        <v>0</v>
      </c>
      <c r="BD131" s="16">
        <f>MAX(0,(va!BE127-va!BD127))</f>
        <v>0</v>
      </c>
      <c r="BE131" s="16">
        <f>MAX(0,(va!BF127-va!BE127))</f>
        <v>0</v>
      </c>
      <c r="BF131" s="16">
        <f>MAX(0,(va!BG127-va!BF127))</f>
        <v>0</v>
      </c>
      <c r="BG131" s="16">
        <f>MAX(0,(va!BH127-va!BG127))</f>
        <v>0</v>
      </c>
      <c r="BH131" s="16">
        <f>MAX(0,(va!BI127-va!BH127))</f>
        <v>0</v>
      </c>
      <c r="BI131" s="16">
        <f>MAX(0,(va!BJ127-va!BI127))</f>
        <v>0</v>
      </c>
      <c r="BJ131" s="16">
        <f>MAX(0,(va!BK127-va!BJ127))</f>
        <v>0</v>
      </c>
      <c r="BK131" s="16">
        <f>MAX(0,(va!BL127-va!BK127))</f>
        <v>0</v>
      </c>
      <c r="BL131" s="16">
        <f>MAX(0,(va!BM127-va!BL127))</f>
        <v>0</v>
      </c>
      <c r="BM131" s="16">
        <f>MAX(0,(va!BN127-va!BM127))</f>
        <v>0</v>
      </c>
      <c r="BN131" s="16">
        <f>MAX(0,(va!BO127-va!BN127))</f>
        <v>0</v>
      </c>
      <c r="BO131" s="16">
        <f>MAX(0,(va!BP127-va!BO127))</f>
        <v>0</v>
      </c>
      <c r="BP131" s="16">
        <f>MAX(0,(va!BQ127-va!BP127))</f>
        <v>0</v>
      </c>
      <c r="BQ131" s="16">
        <f>MAX(0,(va!BR127-va!BQ127))</f>
        <v>0</v>
      </c>
      <c r="BR131" s="16">
        <f>MAX(0,(va!BS127-va!BR127))</f>
        <v>0</v>
      </c>
      <c r="BS131" s="16">
        <f>MAX(0,(va!BT127-va!BS127))</f>
        <v>0</v>
      </c>
    </row>
    <row r="132" spans="1:71" x14ac:dyDescent="0.35">
      <c r="A132" s="1" t="s">
        <v>56</v>
      </c>
      <c r="B132" s="1">
        <v>122</v>
      </c>
      <c r="C132" s="10">
        <v>51133</v>
      </c>
      <c r="D132" s="16">
        <v>0</v>
      </c>
      <c r="E132" s="16">
        <f>MAX(0,(va!F128-va!E128))</f>
        <v>0</v>
      </c>
      <c r="F132" s="16">
        <f>MAX(0,(va!G128-va!F128))</f>
        <v>0</v>
      </c>
      <c r="G132" s="16">
        <f>MAX(0,(va!H128-va!G128))</f>
        <v>2</v>
      </c>
      <c r="H132" s="16">
        <f>MAX(0,(va!I128-va!H128))</f>
        <v>0</v>
      </c>
      <c r="I132" s="16">
        <f>MAX(0,(va!J128-va!I128))</f>
        <v>0</v>
      </c>
      <c r="J132" s="16">
        <f>MAX(0,(va!K128-va!J128))</f>
        <v>1</v>
      </c>
      <c r="K132" s="16">
        <f>MAX(0,(va!L128-va!K128))</f>
        <v>0</v>
      </c>
      <c r="L132" s="16">
        <f>MAX(0,(va!M128-va!L128))</f>
        <v>0</v>
      </c>
      <c r="M132" s="16">
        <f>MAX(0,(va!N128-va!M128))</f>
        <v>0</v>
      </c>
      <c r="N132" s="16">
        <f>MAX(0,(va!O128-va!N128))</f>
        <v>0</v>
      </c>
      <c r="O132" s="16">
        <f>MAX(0,(va!P128-va!O128))</f>
        <v>0</v>
      </c>
      <c r="P132" s="16">
        <f>MAX(0,(va!Q128-va!P128))</f>
        <v>0</v>
      </c>
      <c r="Q132" s="16">
        <f>MAX(0,(va!R128-va!Q128))</f>
        <v>0</v>
      </c>
      <c r="R132" s="16">
        <f>MAX(0,(va!S128-va!R128))</f>
        <v>0</v>
      </c>
      <c r="S132" s="16">
        <f>MAX(0,(va!T128-va!S128))</f>
        <v>0</v>
      </c>
      <c r="T132" s="16">
        <f>MAX(0,(va!U128-va!T128))</f>
        <v>0</v>
      </c>
      <c r="U132" s="16">
        <f>MAX(0,(va!V128-va!U128))</f>
        <v>1</v>
      </c>
      <c r="V132" s="16">
        <f>MAX(0,(va!W128-va!V128))</f>
        <v>0</v>
      </c>
      <c r="W132" s="16">
        <f>MAX(0,(va!X128-va!W128))</f>
        <v>0</v>
      </c>
      <c r="X132" s="16">
        <f>MAX(0,(va!Y128-va!X128))</f>
        <v>0</v>
      </c>
      <c r="Y132" s="16">
        <f>MAX(0,(va!Z128-va!Y128))</f>
        <v>0</v>
      </c>
      <c r="Z132" s="16">
        <f>MAX(0,(va!AA128-va!Z128))</f>
        <v>1</v>
      </c>
      <c r="AA132" s="16">
        <f>MAX(0,(va!AB128-va!AA128))</f>
        <v>0</v>
      </c>
      <c r="AB132" s="16">
        <f>MAX(0,(va!AC128-va!AB128))</f>
        <v>0</v>
      </c>
      <c r="AC132" s="16">
        <f>MAX(0,(va!AD128-va!AC128))</f>
        <v>0</v>
      </c>
      <c r="AD132" s="16">
        <f>MAX(0,(va!AE128-va!AD128))</f>
        <v>0</v>
      </c>
      <c r="AE132" s="16">
        <f>MAX(0,(va!AF128-va!AE128))</f>
        <v>0</v>
      </c>
      <c r="AF132" s="16">
        <f>MAX(0,(va!AG128-va!AF128))</f>
        <v>0</v>
      </c>
      <c r="AG132" s="16">
        <f>MAX(0,(va!AH128-va!AG128))</f>
        <v>0</v>
      </c>
      <c r="AH132" s="16">
        <f>MAX(0,(va!AI128-va!AH128))</f>
        <v>0</v>
      </c>
      <c r="AI132" s="16">
        <f>MAX(0,(va!AJ128-va!AI128))</f>
        <v>0</v>
      </c>
      <c r="AJ132" s="16">
        <f>MAX(0,(va!AK128-va!AJ128))</f>
        <v>0</v>
      </c>
      <c r="AK132" s="16">
        <f>MAX(0,(va!AL128-va!AK128))</f>
        <v>0</v>
      </c>
      <c r="AL132" s="16">
        <f>MAX(0,(va!AM128-va!AL128))</f>
        <v>0</v>
      </c>
      <c r="AM132" s="16">
        <f>MAX(0,(va!AN128-va!AM128))</f>
        <v>0</v>
      </c>
      <c r="AN132" s="16">
        <f>MAX(0,(va!AO128-va!AN128))</f>
        <v>0</v>
      </c>
      <c r="AO132" s="16">
        <f>MAX(0,(va!AP128-va!AO128))</f>
        <v>0</v>
      </c>
      <c r="AP132" s="16">
        <f>MAX(0,(va!AQ128-va!AP128))</f>
        <v>0</v>
      </c>
      <c r="AQ132" s="16">
        <f>MAX(0,(va!AR128-va!AQ128))</f>
        <v>0</v>
      </c>
      <c r="AR132" s="16">
        <f>MAX(0,(va!AS128-va!AR128))</f>
        <v>0</v>
      </c>
      <c r="AS132" s="16">
        <f>MAX(0,(va!AT128-va!AS128))</f>
        <v>0</v>
      </c>
      <c r="AT132" s="16">
        <f>MAX(0,(va!AU128-va!AT128))</f>
        <v>0</v>
      </c>
      <c r="AU132" s="16">
        <f>MAX(0,(va!AV128-va!AU128))</f>
        <v>0</v>
      </c>
      <c r="AV132" s="16">
        <f>MAX(0,(va!AW128-va!AV128))</f>
        <v>0</v>
      </c>
      <c r="AW132" s="16">
        <f>MAX(0,(va!AX128-va!AW128))</f>
        <v>0</v>
      </c>
      <c r="AX132" s="16">
        <f>MAX(0,(va!AY128-va!AX128))</f>
        <v>0</v>
      </c>
      <c r="AY132" s="16">
        <f>MAX(0,(va!AZ128-va!AY128))</f>
        <v>0</v>
      </c>
      <c r="AZ132" s="16">
        <f>MAX(0,(va!BA128-va!AZ128))</f>
        <v>0</v>
      </c>
      <c r="BA132" s="16">
        <f>MAX(0,(va!BB128-va!BA128))</f>
        <v>0</v>
      </c>
      <c r="BB132" s="16">
        <f>MAX(0,(va!BC128-va!BB128))</f>
        <v>0</v>
      </c>
      <c r="BC132" s="16">
        <f>MAX(0,(va!BD128-va!BC128))</f>
        <v>0</v>
      </c>
      <c r="BD132" s="16">
        <f>MAX(0,(va!BE128-va!BD128))</f>
        <v>0</v>
      </c>
      <c r="BE132" s="16">
        <f>MAX(0,(va!BF128-va!BE128))</f>
        <v>0</v>
      </c>
      <c r="BF132" s="16">
        <f>MAX(0,(va!BG128-va!BF128))</f>
        <v>0</v>
      </c>
      <c r="BG132" s="16">
        <f>MAX(0,(va!BH128-va!BG128))</f>
        <v>0</v>
      </c>
      <c r="BH132" s="16">
        <f>MAX(0,(va!BI128-va!BH128))</f>
        <v>0</v>
      </c>
      <c r="BI132" s="16">
        <f>MAX(0,(va!BJ128-va!BI128))</f>
        <v>0</v>
      </c>
      <c r="BJ132" s="16">
        <f>MAX(0,(va!BK128-va!BJ128))</f>
        <v>0</v>
      </c>
      <c r="BK132" s="16">
        <f>MAX(0,(va!BL128-va!BK128))</f>
        <v>0</v>
      </c>
      <c r="BL132" s="16">
        <f>MAX(0,(va!BM128-va!BL128))</f>
        <v>0</v>
      </c>
      <c r="BM132" s="16">
        <f>MAX(0,(va!BN128-va!BM128))</f>
        <v>0</v>
      </c>
      <c r="BN132" s="16">
        <f>MAX(0,(va!BO128-va!BN128))</f>
        <v>0</v>
      </c>
      <c r="BO132" s="16">
        <f>MAX(0,(va!BP128-va!BO128))</f>
        <v>0</v>
      </c>
      <c r="BP132" s="16">
        <f>MAX(0,(va!BQ128-va!BP128))</f>
        <v>0</v>
      </c>
      <c r="BQ132" s="16">
        <f>MAX(0,(va!BR128-va!BQ128))</f>
        <v>0</v>
      </c>
      <c r="BR132" s="16">
        <f>MAX(0,(va!BS128-va!BR128))</f>
        <v>0</v>
      </c>
      <c r="BS132" s="16">
        <f>MAX(0,(va!BT128-va!BS128))</f>
        <v>0</v>
      </c>
    </row>
    <row r="133" spans="1:71" x14ac:dyDescent="0.35">
      <c r="A133" s="1" t="s">
        <v>121</v>
      </c>
      <c r="B133" s="1">
        <v>123</v>
      </c>
      <c r="C133" s="10">
        <v>51159</v>
      </c>
      <c r="D133" s="16">
        <v>0</v>
      </c>
      <c r="E133" s="16">
        <f>MAX(0,(va!F129-va!E129))</f>
        <v>0</v>
      </c>
      <c r="F133" s="16">
        <f>MAX(0,(va!G129-va!F129))</f>
        <v>0</v>
      </c>
      <c r="G133" s="16">
        <f>MAX(0,(va!H129-va!G129))</f>
        <v>0</v>
      </c>
      <c r="H133" s="16">
        <f>MAX(0,(va!I129-va!H129))</f>
        <v>0</v>
      </c>
      <c r="I133" s="16">
        <f>MAX(0,(va!J129-va!I129))</f>
        <v>0</v>
      </c>
      <c r="J133" s="16">
        <f>MAX(0,(va!K129-va!J129))</f>
        <v>0</v>
      </c>
      <c r="K133" s="16">
        <f>MAX(0,(va!L129-va!K129))</f>
        <v>0</v>
      </c>
      <c r="L133" s="16">
        <f>MAX(0,(va!M129-va!L129))</f>
        <v>0</v>
      </c>
      <c r="M133" s="16">
        <f>MAX(0,(va!N129-va!M129))</f>
        <v>1</v>
      </c>
      <c r="N133" s="16">
        <f>MAX(0,(va!O129-va!N129))</f>
        <v>0</v>
      </c>
      <c r="O133" s="16">
        <f>MAX(0,(va!P129-va!O129))</f>
        <v>1</v>
      </c>
      <c r="P133" s="16">
        <f>MAX(0,(va!Q129-va!P129))</f>
        <v>0</v>
      </c>
      <c r="Q133" s="16">
        <f>MAX(0,(va!R129-va!Q129))</f>
        <v>1</v>
      </c>
      <c r="R133" s="16">
        <f>MAX(0,(va!S129-va!R129))</f>
        <v>0</v>
      </c>
      <c r="S133" s="16">
        <f>MAX(0,(va!T129-va!S129))</f>
        <v>1</v>
      </c>
      <c r="T133" s="16">
        <f>MAX(0,(va!U129-va!T129))</f>
        <v>2</v>
      </c>
      <c r="U133" s="16">
        <f>MAX(0,(va!V129-va!U129))</f>
        <v>0</v>
      </c>
      <c r="V133" s="16">
        <f>MAX(0,(va!W129-va!V129))</f>
        <v>0</v>
      </c>
      <c r="W133" s="16">
        <f>MAX(0,(va!X129-va!W129))</f>
        <v>0</v>
      </c>
      <c r="X133" s="16">
        <f>MAX(0,(va!Y129-va!X129))</f>
        <v>2</v>
      </c>
      <c r="Y133" s="16">
        <f>MAX(0,(va!Z129-va!Y129))</f>
        <v>0</v>
      </c>
      <c r="Z133" s="16">
        <f>MAX(0,(va!AA129-va!Z129))</f>
        <v>0</v>
      </c>
      <c r="AA133" s="16">
        <f>MAX(0,(va!AB129-va!AA129))</f>
        <v>1</v>
      </c>
      <c r="AB133" s="16">
        <f>MAX(0,(va!AC129-va!AB129))</f>
        <v>0</v>
      </c>
      <c r="AC133" s="16">
        <f>MAX(0,(va!AD129-va!AC129))</f>
        <v>1</v>
      </c>
      <c r="AD133" s="16">
        <f>MAX(0,(va!AE129-va!AD129))</f>
        <v>0</v>
      </c>
      <c r="AE133" s="16">
        <f>MAX(0,(va!AF129-va!AE129))</f>
        <v>0</v>
      </c>
      <c r="AF133" s="16">
        <f>MAX(0,(va!AG129-va!AF129))</f>
        <v>0</v>
      </c>
      <c r="AG133" s="16">
        <f>MAX(0,(va!AH129-va!AG129))</f>
        <v>0</v>
      </c>
      <c r="AH133" s="16">
        <f>MAX(0,(va!AI129-va!AH129))</f>
        <v>0</v>
      </c>
      <c r="AI133" s="16">
        <f>MAX(0,(va!AJ129-va!AI129))</f>
        <v>0</v>
      </c>
      <c r="AJ133" s="16">
        <f>MAX(0,(va!AK129-va!AJ129))</f>
        <v>0</v>
      </c>
      <c r="AK133" s="16">
        <f>MAX(0,(va!AL129-va!AK129))</f>
        <v>0</v>
      </c>
      <c r="AL133" s="16">
        <f>MAX(0,(va!AM129-va!AL129))</f>
        <v>0</v>
      </c>
      <c r="AM133" s="16">
        <f>MAX(0,(va!AN129-va!AM129))</f>
        <v>0</v>
      </c>
      <c r="AN133" s="16">
        <f>MAX(0,(va!AO129-va!AN129))</f>
        <v>0</v>
      </c>
      <c r="AO133" s="16">
        <f>MAX(0,(va!AP129-va!AO129))</f>
        <v>0</v>
      </c>
      <c r="AP133" s="16">
        <f>MAX(0,(va!AQ129-va!AP129))</f>
        <v>0</v>
      </c>
      <c r="AQ133" s="16">
        <f>MAX(0,(va!AR129-va!AQ129))</f>
        <v>0</v>
      </c>
      <c r="AR133" s="16">
        <f>MAX(0,(va!AS129-va!AR129))</f>
        <v>0</v>
      </c>
      <c r="AS133" s="16">
        <f>MAX(0,(va!AT129-va!AS129))</f>
        <v>0</v>
      </c>
      <c r="AT133" s="16">
        <f>MAX(0,(va!AU129-va!AT129))</f>
        <v>0</v>
      </c>
      <c r="AU133" s="16">
        <f>MAX(0,(va!AV129-va!AU129))</f>
        <v>0</v>
      </c>
      <c r="AV133" s="16">
        <f>MAX(0,(va!AW129-va!AV129))</f>
        <v>0</v>
      </c>
      <c r="AW133" s="16">
        <f>MAX(0,(va!AX129-va!AW129))</f>
        <v>0</v>
      </c>
      <c r="AX133" s="16">
        <f>MAX(0,(va!AY129-va!AX129))</f>
        <v>0</v>
      </c>
      <c r="AY133" s="16">
        <f>MAX(0,(va!AZ129-va!AY129))</f>
        <v>0</v>
      </c>
      <c r="AZ133" s="16">
        <f>MAX(0,(va!BA129-va!AZ129))</f>
        <v>0</v>
      </c>
      <c r="BA133" s="16">
        <f>MAX(0,(va!BB129-va!BA129))</f>
        <v>0</v>
      </c>
      <c r="BB133" s="16">
        <f>MAX(0,(va!BC129-va!BB129))</f>
        <v>0</v>
      </c>
      <c r="BC133" s="16">
        <f>MAX(0,(va!BD129-va!BC129))</f>
        <v>0</v>
      </c>
      <c r="BD133" s="16">
        <f>MAX(0,(va!BE129-va!BD129))</f>
        <v>0</v>
      </c>
      <c r="BE133" s="16">
        <f>MAX(0,(va!BF129-va!BE129))</f>
        <v>0</v>
      </c>
      <c r="BF133" s="16">
        <f>MAX(0,(va!BG129-va!BF129))</f>
        <v>0</v>
      </c>
      <c r="BG133" s="16">
        <f>MAX(0,(va!BH129-va!BG129))</f>
        <v>0</v>
      </c>
      <c r="BH133" s="16">
        <f>MAX(0,(va!BI129-va!BH129))</f>
        <v>0</v>
      </c>
      <c r="BI133" s="16">
        <f>MAX(0,(va!BJ129-va!BI129))</f>
        <v>0</v>
      </c>
      <c r="BJ133" s="16">
        <f>MAX(0,(va!BK129-va!BJ129))</f>
        <v>0</v>
      </c>
      <c r="BK133" s="16">
        <f>MAX(0,(va!BL129-va!BK129))</f>
        <v>0</v>
      </c>
      <c r="BL133" s="16">
        <f>MAX(0,(va!BM129-va!BL129))</f>
        <v>0</v>
      </c>
      <c r="BM133" s="16">
        <f>MAX(0,(va!BN129-va!BM129))</f>
        <v>0</v>
      </c>
      <c r="BN133" s="16">
        <f>MAX(0,(va!BO129-va!BN129))</f>
        <v>0</v>
      </c>
      <c r="BO133" s="16">
        <f>MAX(0,(va!BP129-va!BO129))</f>
        <v>0</v>
      </c>
      <c r="BP133" s="16">
        <f>MAX(0,(va!BQ129-va!BP129))</f>
        <v>0</v>
      </c>
      <c r="BQ133" s="16">
        <f>MAX(0,(va!BR129-va!BQ129))</f>
        <v>0</v>
      </c>
      <c r="BR133" s="16">
        <f>MAX(0,(va!BS129-va!BR129))</f>
        <v>0</v>
      </c>
      <c r="BS133" s="16">
        <f>MAX(0,(va!BT129-va!BS129))</f>
        <v>0</v>
      </c>
    </row>
    <row r="134" spans="1:71" x14ac:dyDescent="0.35">
      <c r="A134" s="1" t="s">
        <v>72</v>
      </c>
      <c r="B134" s="1">
        <v>124</v>
      </c>
      <c r="C134" s="10">
        <v>51193</v>
      </c>
      <c r="D134" s="16">
        <v>0</v>
      </c>
      <c r="E134" s="16">
        <f>MAX(0,(va!F130-va!E130))</f>
        <v>0</v>
      </c>
      <c r="F134" s="16">
        <f>MAX(0,(va!G130-va!F130))</f>
        <v>0</v>
      </c>
      <c r="G134" s="16">
        <f>MAX(0,(va!H130-va!G130))</f>
        <v>0</v>
      </c>
      <c r="H134" s="16">
        <f>MAX(0,(va!I130-va!H130))</f>
        <v>0</v>
      </c>
      <c r="I134" s="16">
        <f>MAX(0,(va!J130-va!I130))</f>
        <v>0</v>
      </c>
      <c r="J134" s="16">
        <f>MAX(0,(va!K130-va!J130))</f>
        <v>0</v>
      </c>
      <c r="K134" s="16">
        <f>MAX(0,(va!L130-va!K130))</f>
        <v>0</v>
      </c>
      <c r="L134" s="16">
        <f>MAX(0,(va!M130-va!L130))</f>
        <v>0</v>
      </c>
      <c r="M134" s="16">
        <f>MAX(0,(va!N130-va!M130))</f>
        <v>1</v>
      </c>
      <c r="N134" s="16">
        <f>MAX(0,(va!O130-va!N130))</f>
        <v>1</v>
      </c>
      <c r="O134" s="16">
        <f>MAX(0,(va!P130-va!O130))</f>
        <v>0</v>
      </c>
      <c r="P134" s="16">
        <f>MAX(0,(va!Q130-va!P130))</f>
        <v>1</v>
      </c>
      <c r="Q134" s="16">
        <f>MAX(0,(va!R130-va!Q130))</f>
        <v>0</v>
      </c>
      <c r="R134" s="16">
        <f>MAX(0,(va!S130-va!R130))</f>
        <v>2</v>
      </c>
      <c r="S134" s="16">
        <f>MAX(0,(va!T130-va!S130))</f>
        <v>0</v>
      </c>
      <c r="T134" s="16">
        <f>MAX(0,(va!U130-va!T130))</f>
        <v>3</v>
      </c>
      <c r="U134" s="16">
        <f>MAX(0,(va!V130-va!U130))</f>
        <v>0</v>
      </c>
      <c r="V134" s="16">
        <f>MAX(0,(va!W130-va!V130))</f>
        <v>0</v>
      </c>
      <c r="W134" s="16">
        <f>MAX(0,(va!X130-va!W130))</f>
        <v>0</v>
      </c>
      <c r="X134" s="16">
        <f>MAX(0,(va!Y130-va!X130))</f>
        <v>0</v>
      </c>
      <c r="Y134" s="16">
        <f>MAX(0,(va!Z130-va!Y130))</f>
        <v>0</v>
      </c>
      <c r="Z134" s="16">
        <f>MAX(0,(va!AA130-va!Z130))</f>
        <v>1</v>
      </c>
      <c r="AA134" s="16">
        <f>MAX(0,(va!AB130-va!AA130))</f>
        <v>0</v>
      </c>
      <c r="AB134" s="16">
        <f>MAX(0,(va!AC130-va!AB130))</f>
        <v>1</v>
      </c>
      <c r="AC134" s="16">
        <f>MAX(0,(va!AD130-va!AC130))</f>
        <v>0</v>
      </c>
      <c r="AD134" s="16">
        <f>MAX(0,(va!AE130-va!AD130))</f>
        <v>0</v>
      </c>
      <c r="AE134" s="16">
        <f>MAX(0,(va!AF130-va!AE130))</f>
        <v>0</v>
      </c>
      <c r="AF134" s="16">
        <f>MAX(0,(va!AG130-va!AF130))</f>
        <v>0</v>
      </c>
      <c r="AG134" s="16">
        <f>MAX(0,(va!AH130-va!AG130))</f>
        <v>0</v>
      </c>
      <c r="AH134" s="16">
        <f>MAX(0,(va!AI130-va!AH130))</f>
        <v>0</v>
      </c>
      <c r="AI134" s="16">
        <f>MAX(0,(va!AJ130-va!AI130))</f>
        <v>0</v>
      </c>
      <c r="AJ134" s="16">
        <f>MAX(0,(va!AK130-va!AJ130))</f>
        <v>0</v>
      </c>
      <c r="AK134" s="16">
        <f>MAX(0,(va!AL130-va!AK130))</f>
        <v>0</v>
      </c>
      <c r="AL134" s="16">
        <f>MAX(0,(va!AM130-va!AL130))</f>
        <v>0</v>
      </c>
      <c r="AM134" s="16">
        <f>MAX(0,(va!AN130-va!AM130))</f>
        <v>0</v>
      </c>
      <c r="AN134" s="16">
        <f>MAX(0,(va!AO130-va!AN130))</f>
        <v>0</v>
      </c>
      <c r="AO134" s="16">
        <f>MAX(0,(va!AP130-va!AO130))</f>
        <v>0</v>
      </c>
      <c r="AP134" s="16">
        <f>MAX(0,(va!AQ130-va!AP130))</f>
        <v>0</v>
      </c>
      <c r="AQ134" s="16">
        <f>MAX(0,(va!AR130-va!AQ130))</f>
        <v>0</v>
      </c>
      <c r="AR134" s="16">
        <f>MAX(0,(va!AS130-va!AR130))</f>
        <v>0</v>
      </c>
      <c r="AS134" s="16">
        <f>MAX(0,(va!AT130-va!AS130))</f>
        <v>0</v>
      </c>
      <c r="AT134" s="16">
        <f>MAX(0,(va!AU130-va!AT130))</f>
        <v>0</v>
      </c>
      <c r="AU134" s="16">
        <f>MAX(0,(va!AV130-va!AU130))</f>
        <v>0</v>
      </c>
      <c r="AV134" s="16">
        <f>MAX(0,(va!AW130-va!AV130))</f>
        <v>0</v>
      </c>
      <c r="AW134" s="16">
        <f>MAX(0,(va!AX130-va!AW130))</f>
        <v>0</v>
      </c>
      <c r="AX134" s="16">
        <f>MAX(0,(va!AY130-va!AX130))</f>
        <v>0</v>
      </c>
      <c r="AY134" s="16">
        <f>MAX(0,(va!AZ130-va!AY130))</f>
        <v>0</v>
      </c>
      <c r="AZ134" s="16">
        <f>MAX(0,(va!BA130-va!AZ130))</f>
        <v>0</v>
      </c>
      <c r="BA134" s="16">
        <f>MAX(0,(va!BB130-va!BA130))</f>
        <v>0</v>
      </c>
      <c r="BB134" s="16">
        <f>MAX(0,(va!BC130-va!BB130))</f>
        <v>0</v>
      </c>
      <c r="BC134" s="16">
        <f>MAX(0,(va!BD130-va!BC130))</f>
        <v>0</v>
      </c>
      <c r="BD134" s="16">
        <f>MAX(0,(va!BE130-va!BD130))</f>
        <v>0</v>
      </c>
      <c r="BE134" s="16">
        <f>MAX(0,(va!BF130-va!BE130))</f>
        <v>0</v>
      </c>
      <c r="BF134" s="16">
        <f>MAX(0,(va!BG130-va!BF130))</f>
        <v>0</v>
      </c>
      <c r="BG134" s="16">
        <f>MAX(0,(va!BH130-va!BG130))</f>
        <v>0</v>
      </c>
      <c r="BH134" s="16">
        <f>MAX(0,(va!BI130-va!BH130))</f>
        <v>0</v>
      </c>
      <c r="BI134" s="16">
        <f>MAX(0,(va!BJ130-va!BI130))</f>
        <v>0</v>
      </c>
      <c r="BJ134" s="16">
        <f>MAX(0,(va!BK130-va!BJ130))</f>
        <v>0</v>
      </c>
      <c r="BK134" s="16">
        <f>MAX(0,(va!BL130-va!BK130))</f>
        <v>0</v>
      </c>
      <c r="BL134" s="16">
        <f>MAX(0,(va!BM130-va!BL130))</f>
        <v>0</v>
      </c>
      <c r="BM134" s="16">
        <f>MAX(0,(va!BN130-va!BM130))</f>
        <v>0</v>
      </c>
      <c r="BN134" s="16">
        <f>MAX(0,(va!BO130-va!BN130))</f>
        <v>0</v>
      </c>
      <c r="BO134" s="16">
        <f>MAX(0,(va!BP130-va!BO130))</f>
        <v>0</v>
      </c>
      <c r="BP134" s="16">
        <f>MAX(0,(va!BQ130-va!BP130))</f>
        <v>0</v>
      </c>
      <c r="BQ134" s="16">
        <f>MAX(0,(va!BR130-va!BQ130))</f>
        <v>0</v>
      </c>
      <c r="BR134" s="16">
        <f>MAX(0,(va!BS130-va!BR130))</f>
        <v>0</v>
      </c>
      <c r="BS134" s="16">
        <f>MAX(0,(va!BT130-va!BS130))</f>
        <v>0</v>
      </c>
    </row>
    <row r="135" spans="1:71" x14ac:dyDescent="0.35">
      <c r="A135" s="1" t="s">
        <v>156</v>
      </c>
      <c r="B135" s="1">
        <v>125</v>
      </c>
      <c r="C135" s="10">
        <v>51810</v>
      </c>
      <c r="D135" s="16">
        <v>0</v>
      </c>
      <c r="E135" s="16">
        <f>MAX(0,(va!F131-va!E131))</f>
        <v>9</v>
      </c>
      <c r="F135" s="16">
        <f>MAX(0,(va!G131-va!F131))</f>
        <v>3</v>
      </c>
      <c r="G135" s="16">
        <f>MAX(0,(va!H131-va!G131))</f>
        <v>6</v>
      </c>
      <c r="H135" s="16">
        <f>MAX(0,(va!I131-va!H131))</f>
        <v>14</v>
      </c>
      <c r="I135" s="16">
        <f>MAX(0,(va!J131-va!I131))</f>
        <v>3</v>
      </c>
      <c r="J135" s="16">
        <f>MAX(0,(va!K131-va!J131))</f>
        <v>13</v>
      </c>
      <c r="K135" s="16">
        <f>MAX(0,(va!L131-va!K131))</f>
        <v>23</v>
      </c>
      <c r="L135" s="16">
        <f>MAX(0,(va!M131-va!L131))</f>
        <v>23</v>
      </c>
      <c r="M135" s="16">
        <f>MAX(0,(va!N131-va!M131))</f>
        <v>17</v>
      </c>
      <c r="N135" s="16">
        <f>MAX(0,(va!O131-va!N131))</f>
        <v>32</v>
      </c>
      <c r="O135" s="16">
        <f>MAX(0,(va!P131-va!O131))</f>
        <v>10</v>
      </c>
      <c r="P135" s="16">
        <f>MAX(0,(va!Q131-va!P131))</f>
        <v>8</v>
      </c>
      <c r="Q135" s="16">
        <f>MAX(0,(va!R131-va!Q131))</f>
        <v>22</v>
      </c>
      <c r="R135" s="16">
        <f>MAX(0,(va!S131-va!R131))</f>
        <v>7</v>
      </c>
      <c r="S135" s="16">
        <f>MAX(0,(va!T131-va!S131))</f>
        <v>12</v>
      </c>
      <c r="T135" s="16">
        <f>MAX(0,(va!U131-va!T131))</f>
        <v>5</v>
      </c>
      <c r="U135" s="16">
        <f>MAX(0,(va!V131-va!U131))</f>
        <v>12</v>
      </c>
      <c r="V135" s="16">
        <f>MAX(0,(va!W131-va!V131))</f>
        <v>7</v>
      </c>
      <c r="W135" s="16">
        <f>MAX(0,(va!X131-va!W131))</f>
        <v>8</v>
      </c>
      <c r="X135" s="16">
        <f>MAX(0,(va!Y131-va!X131))</f>
        <v>1</v>
      </c>
      <c r="Y135" s="16">
        <f>MAX(0,(va!Z131-va!Y131))</f>
        <v>4</v>
      </c>
      <c r="Z135" s="16">
        <f>MAX(0,(va!AA131-va!Z131))</f>
        <v>2</v>
      </c>
      <c r="AA135" s="16">
        <f>MAX(0,(va!AB131-va!AA131))</f>
        <v>7</v>
      </c>
      <c r="AB135" s="16">
        <f>MAX(0,(va!AC131-va!AB131))</f>
        <v>6</v>
      </c>
      <c r="AC135" s="16">
        <f>MAX(0,(va!AD131-va!AC131))</f>
        <v>2</v>
      </c>
      <c r="AD135" s="16">
        <f>MAX(0,(va!AE131-va!AD131))</f>
        <v>0</v>
      </c>
      <c r="AE135" s="16">
        <f>MAX(0,(va!AF131-va!AE131))</f>
        <v>0</v>
      </c>
      <c r="AF135" s="16">
        <f>MAX(0,(va!AG131-va!AF131))</f>
        <v>0</v>
      </c>
      <c r="AG135" s="16">
        <f>MAX(0,(va!AH131-va!AG131))</f>
        <v>0</v>
      </c>
      <c r="AH135" s="16">
        <f>MAX(0,(va!AI131-va!AH131))</f>
        <v>0</v>
      </c>
      <c r="AI135" s="16">
        <f>MAX(0,(va!AJ131-va!AI131))</f>
        <v>0</v>
      </c>
      <c r="AJ135" s="16">
        <f>MAX(0,(va!AK131-va!AJ131))</f>
        <v>0</v>
      </c>
      <c r="AK135" s="16">
        <f>MAX(0,(va!AL131-va!AK131))</f>
        <v>0</v>
      </c>
      <c r="AL135" s="16">
        <f>MAX(0,(va!AM131-va!AL131))</f>
        <v>0</v>
      </c>
      <c r="AM135" s="16">
        <f>MAX(0,(va!AN131-va!AM131))</f>
        <v>0</v>
      </c>
      <c r="AN135" s="16">
        <f>MAX(0,(va!AO131-va!AN131))</f>
        <v>0</v>
      </c>
      <c r="AO135" s="16">
        <f>MAX(0,(va!AP131-va!AO131))</f>
        <v>0</v>
      </c>
      <c r="AP135" s="16">
        <f>MAX(0,(va!AQ131-va!AP131))</f>
        <v>0</v>
      </c>
      <c r="AQ135" s="16">
        <f>MAX(0,(va!AR131-va!AQ131))</f>
        <v>0</v>
      </c>
      <c r="AR135" s="16">
        <f>MAX(0,(va!AS131-va!AR131))</f>
        <v>0</v>
      </c>
      <c r="AS135" s="16">
        <f>MAX(0,(va!AT131-va!AS131))</f>
        <v>0</v>
      </c>
      <c r="AT135" s="16">
        <f>MAX(0,(va!AU131-va!AT131))</f>
        <v>0</v>
      </c>
      <c r="AU135" s="16">
        <f>MAX(0,(va!AV131-va!AU131))</f>
        <v>0</v>
      </c>
      <c r="AV135" s="16">
        <f>MAX(0,(va!AW131-va!AV131))</f>
        <v>0</v>
      </c>
      <c r="AW135" s="16">
        <f>MAX(0,(va!AX131-va!AW131))</f>
        <v>0</v>
      </c>
      <c r="AX135" s="16">
        <f>MAX(0,(va!AY131-va!AX131))</f>
        <v>0</v>
      </c>
      <c r="AY135" s="16">
        <f>MAX(0,(va!AZ131-va!AY131))</f>
        <v>0</v>
      </c>
      <c r="AZ135" s="16">
        <f>MAX(0,(va!BA131-va!AZ131))</f>
        <v>0</v>
      </c>
      <c r="BA135" s="16">
        <f>MAX(0,(va!BB131-va!BA131))</f>
        <v>0</v>
      </c>
      <c r="BB135" s="16">
        <f>MAX(0,(va!BC131-va!BB131))</f>
        <v>0</v>
      </c>
      <c r="BC135" s="16">
        <f>MAX(0,(va!BD131-va!BC131))</f>
        <v>0</v>
      </c>
      <c r="BD135" s="16">
        <f>MAX(0,(va!BE131-va!BD131))</f>
        <v>0</v>
      </c>
      <c r="BE135" s="16">
        <f>MAX(0,(va!BF131-va!BE131))</f>
        <v>0</v>
      </c>
      <c r="BF135" s="16">
        <f>MAX(0,(va!BG131-va!BF131))</f>
        <v>0</v>
      </c>
      <c r="BG135" s="16">
        <f>MAX(0,(va!BH131-va!BG131))</f>
        <v>0</v>
      </c>
      <c r="BH135" s="16">
        <f>MAX(0,(va!BI131-va!BH131))</f>
        <v>0</v>
      </c>
      <c r="BI135" s="16">
        <f>MAX(0,(va!BJ131-va!BI131))</f>
        <v>0</v>
      </c>
      <c r="BJ135" s="16">
        <f>MAX(0,(va!BK131-va!BJ131))</f>
        <v>0</v>
      </c>
      <c r="BK135" s="16">
        <f>MAX(0,(va!BL131-va!BK131))</f>
        <v>0</v>
      </c>
      <c r="BL135" s="16">
        <f>MAX(0,(va!BM131-va!BL131))</f>
        <v>0</v>
      </c>
      <c r="BM135" s="16">
        <f>MAX(0,(va!BN131-va!BM131))</f>
        <v>0</v>
      </c>
      <c r="BN135" s="16">
        <f>MAX(0,(va!BO131-va!BN131))</f>
        <v>0</v>
      </c>
      <c r="BO135" s="16">
        <f>MAX(0,(va!BP131-va!BO131))</f>
        <v>0</v>
      </c>
      <c r="BP135" s="16">
        <f>MAX(0,(va!BQ131-va!BP131))</f>
        <v>0</v>
      </c>
      <c r="BQ135" s="16">
        <f>MAX(0,(va!BR131-va!BQ131))</f>
        <v>0</v>
      </c>
      <c r="BR135" s="16">
        <f>MAX(0,(va!BS131-va!BR131))</f>
        <v>0</v>
      </c>
      <c r="BS135" s="16">
        <f>MAX(0,(va!BT131-va!BS131))</f>
        <v>0</v>
      </c>
    </row>
    <row r="136" spans="1:71" x14ac:dyDescent="0.35">
      <c r="A136" s="1" t="s">
        <v>103</v>
      </c>
      <c r="B136" s="1">
        <v>126</v>
      </c>
      <c r="C136" s="10">
        <v>51067</v>
      </c>
      <c r="D136" s="16">
        <v>0</v>
      </c>
      <c r="E136" s="16">
        <f>MAX(0,(va!F132-va!E132))</f>
        <v>0</v>
      </c>
      <c r="F136" s="16">
        <f>MAX(0,(va!G132-va!F132))</f>
        <v>0</v>
      </c>
      <c r="G136" s="16">
        <f>MAX(0,(va!H132-va!G132))</f>
        <v>0</v>
      </c>
      <c r="H136" s="16">
        <f>MAX(0,(va!I132-va!H132))</f>
        <v>4</v>
      </c>
      <c r="I136" s="16">
        <f>MAX(0,(va!J132-va!I132))</f>
        <v>0</v>
      </c>
      <c r="J136" s="16">
        <f>MAX(0,(va!K132-va!J132))</f>
        <v>0</v>
      </c>
      <c r="K136" s="16">
        <f>MAX(0,(va!L132-va!K132))</f>
        <v>0</v>
      </c>
      <c r="L136" s="16">
        <f>MAX(0,(va!M132-va!L132))</f>
        <v>1</v>
      </c>
      <c r="M136" s="16">
        <f>MAX(0,(va!N132-va!M132))</f>
        <v>3</v>
      </c>
      <c r="N136" s="16">
        <f>MAX(0,(va!O132-va!N132))</f>
        <v>1</v>
      </c>
      <c r="O136" s="16">
        <f>MAX(0,(va!P132-va!O132))</f>
        <v>0</v>
      </c>
      <c r="P136" s="16">
        <f>MAX(0,(va!Q132-va!P132))</f>
        <v>0</v>
      </c>
      <c r="Q136" s="16">
        <f>MAX(0,(va!R132-va!Q132))</f>
        <v>1</v>
      </c>
      <c r="R136" s="16">
        <f>MAX(0,(va!S132-va!R132))</f>
        <v>1</v>
      </c>
      <c r="S136" s="16">
        <f>MAX(0,(va!T132-va!S132))</f>
        <v>1</v>
      </c>
      <c r="T136" s="16">
        <f>MAX(0,(va!U132-va!T132))</f>
        <v>0</v>
      </c>
      <c r="U136" s="16">
        <f>MAX(0,(va!V132-va!U132))</f>
        <v>1</v>
      </c>
      <c r="V136" s="16">
        <f>MAX(0,(va!W132-va!V132))</f>
        <v>0</v>
      </c>
      <c r="W136" s="16">
        <f>MAX(0,(va!X132-va!W132))</f>
        <v>0</v>
      </c>
      <c r="X136" s="16">
        <f>MAX(0,(va!Y132-va!X132))</f>
        <v>1</v>
      </c>
      <c r="Y136" s="16">
        <f>MAX(0,(va!Z132-va!Y132))</f>
        <v>0</v>
      </c>
      <c r="Z136" s="16">
        <f>MAX(0,(va!AA132-va!Z132))</f>
        <v>0</v>
      </c>
      <c r="AA136" s="16">
        <f>MAX(0,(va!AB132-va!AA132))</f>
        <v>0</v>
      </c>
      <c r="AB136" s="16">
        <f>MAX(0,(va!AC132-va!AB132))</f>
        <v>0</v>
      </c>
      <c r="AC136" s="16">
        <f>MAX(0,(va!AD132-va!AC132))</f>
        <v>0</v>
      </c>
      <c r="AD136" s="16">
        <f>MAX(0,(va!AE132-va!AD132))</f>
        <v>0</v>
      </c>
      <c r="AE136" s="16">
        <f>MAX(0,(va!AF132-va!AE132))</f>
        <v>0</v>
      </c>
      <c r="AF136" s="16">
        <f>MAX(0,(va!AG132-va!AF132))</f>
        <v>0</v>
      </c>
      <c r="AG136" s="16">
        <f>MAX(0,(va!AH132-va!AG132))</f>
        <v>0</v>
      </c>
      <c r="AH136" s="16">
        <f>MAX(0,(va!AI132-va!AH132))</f>
        <v>0</v>
      </c>
      <c r="AI136" s="16">
        <f>MAX(0,(va!AJ132-va!AI132))</f>
        <v>0</v>
      </c>
      <c r="AJ136" s="16">
        <f>MAX(0,(va!AK132-va!AJ132))</f>
        <v>0</v>
      </c>
      <c r="AK136" s="16">
        <f>MAX(0,(va!AL132-va!AK132))</f>
        <v>0</v>
      </c>
      <c r="AL136" s="16">
        <f>MAX(0,(va!AM132-va!AL132))</f>
        <v>0</v>
      </c>
      <c r="AM136" s="16">
        <f>MAX(0,(va!AN132-va!AM132))</f>
        <v>0</v>
      </c>
      <c r="AN136" s="16">
        <f>MAX(0,(va!AO132-va!AN132))</f>
        <v>0</v>
      </c>
      <c r="AO136" s="16">
        <f>MAX(0,(va!AP132-va!AO132))</f>
        <v>0</v>
      </c>
      <c r="AP136" s="16">
        <f>MAX(0,(va!AQ132-va!AP132))</f>
        <v>0</v>
      </c>
      <c r="AQ136" s="16">
        <f>MAX(0,(va!AR132-va!AQ132))</f>
        <v>0</v>
      </c>
      <c r="AR136" s="16">
        <f>MAX(0,(va!AS132-va!AR132))</f>
        <v>0</v>
      </c>
      <c r="AS136" s="16">
        <f>MAX(0,(va!AT132-va!AS132))</f>
        <v>0</v>
      </c>
      <c r="AT136" s="16">
        <f>MAX(0,(va!AU132-va!AT132))</f>
        <v>0</v>
      </c>
      <c r="AU136" s="16">
        <f>MAX(0,(va!AV132-va!AU132))</f>
        <v>0</v>
      </c>
      <c r="AV136" s="16">
        <f>MAX(0,(va!AW132-va!AV132))</f>
        <v>0</v>
      </c>
      <c r="AW136" s="16">
        <f>MAX(0,(va!AX132-va!AW132))</f>
        <v>0</v>
      </c>
      <c r="AX136" s="16">
        <f>MAX(0,(va!AY132-va!AX132))</f>
        <v>0</v>
      </c>
      <c r="AY136" s="16">
        <f>MAX(0,(va!AZ132-va!AY132))</f>
        <v>0</v>
      </c>
      <c r="AZ136" s="16">
        <f>MAX(0,(va!BA132-va!AZ132))</f>
        <v>0</v>
      </c>
      <c r="BA136" s="16">
        <f>MAX(0,(va!BB132-va!BA132))</f>
        <v>0</v>
      </c>
      <c r="BB136" s="16">
        <f>MAX(0,(va!BC132-va!BB132))</f>
        <v>0</v>
      </c>
      <c r="BC136" s="16">
        <f>MAX(0,(va!BD132-va!BC132))</f>
        <v>0</v>
      </c>
      <c r="BD136" s="16">
        <f>MAX(0,(va!BE132-va!BD132))</f>
        <v>0</v>
      </c>
      <c r="BE136" s="16">
        <f>MAX(0,(va!BF132-va!BE132))</f>
        <v>0</v>
      </c>
      <c r="BF136" s="16">
        <f>MAX(0,(va!BG132-va!BF132))</f>
        <v>0</v>
      </c>
      <c r="BG136" s="16">
        <f>MAX(0,(va!BH132-va!BG132))</f>
        <v>0</v>
      </c>
      <c r="BH136" s="16">
        <f>MAX(0,(va!BI132-va!BH132))</f>
        <v>0</v>
      </c>
      <c r="BI136" s="16">
        <f>MAX(0,(va!BJ132-va!BI132))</f>
        <v>0</v>
      </c>
      <c r="BJ136" s="16">
        <f>MAX(0,(va!BK132-va!BJ132))</f>
        <v>0</v>
      </c>
      <c r="BK136" s="16">
        <f>MAX(0,(va!BL132-va!BK132))</f>
        <v>0</v>
      </c>
      <c r="BL136" s="16">
        <f>MAX(0,(va!BM132-va!BL132))</f>
        <v>0</v>
      </c>
      <c r="BM136" s="16">
        <f>MAX(0,(va!BN132-va!BM132))</f>
        <v>0</v>
      </c>
      <c r="BN136" s="16">
        <f>MAX(0,(va!BO132-va!BN132))</f>
        <v>0</v>
      </c>
      <c r="BO136" s="16">
        <f>MAX(0,(va!BP132-va!BO132))</f>
        <v>0</v>
      </c>
      <c r="BP136" s="16">
        <f>MAX(0,(va!BQ132-va!BP132))</f>
        <v>0</v>
      </c>
      <c r="BQ136" s="16">
        <f>MAX(0,(va!BR132-va!BQ132))</f>
        <v>0</v>
      </c>
      <c r="BR136" s="16">
        <f>MAX(0,(va!BS132-va!BR132))</f>
        <v>0</v>
      </c>
      <c r="BS136" s="16">
        <f>MAX(0,(va!BT132-va!BS132))</f>
        <v>0</v>
      </c>
    </row>
    <row r="137" spans="1:71" x14ac:dyDescent="0.35">
      <c r="A137" s="1" t="s">
        <v>108</v>
      </c>
      <c r="B137" s="1">
        <v>127</v>
      </c>
      <c r="C137" s="10">
        <v>51089</v>
      </c>
      <c r="D137" s="16">
        <v>0</v>
      </c>
      <c r="E137" s="16">
        <f>MAX(0,(va!F133-va!E133))</f>
        <v>0</v>
      </c>
      <c r="F137" s="16">
        <f>MAX(0,(va!G133-va!F133))</f>
        <v>0</v>
      </c>
      <c r="G137" s="16">
        <f>MAX(0,(va!H133-va!G133))</f>
        <v>0</v>
      </c>
      <c r="H137" s="16">
        <f>MAX(0,(va!I133-va!H133))</f>
        <v>0</v>
      </c>
      <c r="I137" s="16">
        <f>MAX(0,(va!J133-va!I133))</f>
        <v>1</v>
      </c>
      <c r="J137" s="16">
        <f>MAX(0,(va!K133-va!J133))</f>
        <v>0</v>
      </c>
      <c r="K137" s="16">
        <f>MAX(0,(va!L133-va!K133))</f>
        <v>1</v>
      </c>
      <c r="L137" s="16">
        <f>MAX(0,(va!M133-va!L133))</f>
        <v>0</v>
      </c>
      <c r="M137" s="16">
        <f>MAX(0,(va!N133-va!M133))</f>
        <v>1</v>
      </c>
      <c r="N137" s="16">
        <f>MAX(0,(va!O133-va!N133))</f>
        <v>0</v>
      </c>
      <c r="O137" s="16">
        <f>MAX(0,(va!P133-va!O133))</f>
        <v>0</v>
      </c>
      <c r="P137" s="16">
        <f>MAX(0,(va!Q133-va!P133))</f>
        <v>0</v>
      </c>
      <c r="Q137" s="16">
        <f>MAX(0,(va!R133-va!Q133))</f>
        <v>1</v>
      </c>
      <c r="R137" s="16">
        <f>MAX(0,(va!S133-va!R133))</f>
        <v>0</v>
      </c>
      <c r="S137" s="16">
        <f>MAX(0,(va!T133-va!S133))</f>
        <v>1</v>
      </c>
      <c r="T137" s="16">
        <f>MAX(0,(va!U133-va!T133))</f>
        <v>0</v>
      </c>
      <c r="U137" s="16">
        <f>MAX(0,(va!V133-va!U133))</f>
        <v>3</v>
      </c>
      <c r="V137" s="16">
        <f>MAX(0,(va!W133-va!V133))</f>
        <v>0</v>
      </c>
      <c r="W137" s="16">
        <f>MAX(0,(va!X133-va!W133))</f>
        <v>0</v>
      </c>
      <c r="X137" s="16">
        <f>MAX(0,(va!Y133-va!X133))</f>
        <v>0</v>
      </c>
      <c r="Y137" s="16">
        <f>MAX(0,(va!Z133-va!Y133))</f>
        <v>0</v>
      </c>
      <c r="Z137" s="16">
        <f>MAX(0,(va!AA133-va!Z133))</f>
        <v>0</v>
      </c>
      <c r="AA137" s="16">
        <f>MAX(0,(va!AB133-va!AA133))</f>
        <v>2</v>
      </c>
      <c r="AB137" s="16">
        <f>MAX(0,(va!AC133-va!AB133))</f>
        <v>0</v>
      </c>
      <c r="AC137" s="16">
        <f>MAX(0,(va!AD133-va!AC133))</f>
        <v>0</v>
      </c>
      <c r="AD137" s="16">
        <f>MAX(0,(va!AE133-va!AD133))</f>
        <v>0</v>
      </c>
      <c r="AE137" s="16">
        <f>MAX(0,(va!AF133-va!AE133))</f>
        <v>0</v>
      </c>
      <c r="AF137" s="16">
        <f>MAX(0,(va!AG133-va!AF133))</f>
        <v>0</v>
      </c>
      <c r="AG137" s="16">
        <f>MAX(0,(va!AH133-va!AG133))</f>
        <v>0</v>
      </c>
      <c r="AH137" s="16">
        <f>MAX(0,(va!AI133-va!AH133))</f>
        <v>0</v>
      </c>
      <c r="AI137" s="16">
        <f>MAX(0,(va!AJ133-va!AI133))</f>
        <v>0</v>
      </c>
      <c r="AJ137" s="16">
        <f>MAX(0,(va!AK133-va!AJ133))</f>
        <v>0</v>
      </c>
      <c r="AK137" s="16">
        <f>MAX(0,(va!AL133-va!AK133))</f>
        <v>0</v>
      </c>
      <c r="AL137" s="16">
        <f>MAX(0,(va!AM133-va!AL133))</f>
        <v>0</v>
      </c>
      <c r="AM137" s="16">
        <f>MAX(0,(va!AN133-va!AM133))</f>
        <v>0</v>
      </c>
      <c r="AN137" s="16">
        <f>MAX(0,(va!AO133-va!AN133))</f>
        <v>0</v>
      </c>
      <c r="AO137" s="16">
        <f>MAX(0,(va!AP133-va!AO133))</f>
        <v>0</v>
      </c>
      <c r="AP137" s="16">
        <f>MAX(0,(va!AQ133-va!AP133))</f>
        <v>0</v>
      </c>
      <c r="AQ137" s="16">
        <f>MAX(0,(va!AR133-va!AQ133))</f>
        <v>0</v>
      </c>
      <c r="AR137" s="16">
        <f>MAX(0,(va!AS133-va!AR133))</f>
        <v>0</v>
      </c>
      <c r="AS137" s="16">
        <f>MAX(0,(va!AT133-va!AS133))</f>
        <v>0</v>
      </c>
      <c r="AT137" s="16">
        <f>MAX(0,(va!AU133-va!AT133))</f>
        <v>0</v>
      </c>
      <c r="AU137" s="16">
        <f>MAX(0,(va!AV133-va!AU133))</f>
        <v>0</v>
      </c>
      <c r="AV137" s="16">
        <f>MAX(0,(va!AW133-va!AV133))</f>
        <v>0</v>
      </c>
      <c r="AW137" s="16">
        <f>MAX(0,(va!AX133-va!AW133))</f>
        <v>0</v>
      </c>
      <c r="AX137" s="16">
        <f>MAX(0,(va!AY133-va!AX133))</f>
        <v>0</v>
      </c>
      <c r="AY137" s="16">
        <f>MAX(0,(va!AZ133-va!AY133))</f>
        <v>0</v>
      </c>
      <c r="AZ137" s="16">
        <f>MAX(0,(va!BA133-va!AZ133))</f>
        <v>0</v>
      </c>
      <c r="BA137" s="16">
        <f>MAX(0,(va!BB133-va!BA133))</f>
        <v>0</v>
      </c>
      <c r="BB137" s="16">
        <f>MAX(0,(va!BC133-va!BB133))</f>
        <v>0</v>
      </c>
      <c r="BC137" s="16">
        <f>MAX(0,(va!BD133-va!BC133))</f>
        <v>0</v>
      </c>
      <c r="BD137" s="16">
        <f>MAX(0,(va!BE133-va!BD133))</f>
        <v>0</v>
      </c>
      <c r="BE137" s="16">
        <f>MAX(0,(va!BF133-va!BE133))</f>
        <v>0</v>
      </c>
      <c r="BF137" s="16">
        <f>MAX(0,(va!BG133-va!BF133))</f>
        <v>0</v>
      </c>
      <c r="BG137" s="16">
        <f>MAX(0,(va!BH133-va!BG133))</f>
        <v>0</v>
      </c>
      <c r="BH137" s="16">
        <f>MAX(0,(va!BI133-va!BH133))</f>
        <v>0</v>
      </c>
      <c r="BI137" s="16">
        <f>MAX(0,(va!BJ133-va!BI133))</f>
        <v>0</v>
      </c>
      <c r="BJ137" s="16">
        <f>MAX(0,(va!BK133-va!BJ133))</f>
        <v>0</v>
      </c>
      <c r="BK137" s="16">
        <f>MAX(0,(va!BL133-va!BK133))</f>
        <v>0</v>
      </c>
      <c r="BL137" s="16">
        <f>MAX(0,(va!BM133-va!BL133))</f>
        <v>0</v>
      </c>
      <c r="BM137" s="16">
        <f>MAX(0,(va!BN133-va!BM133))</f>
        <v>0</v>
      </c>
      <c r="BN137" s="16">
        <f>MAX(0,(va!BO133-va!BN133))</f>
        <v>0</v>
      </c>
      <c r="BO137" s="16">
        <f>MAX(0,(va!BP133-va!BO133))</f>
        <v>0</v>
      </c>
      <c r="BP137" s="16">
        <f>MAX(0,(va!BQ133-va!BP133))</f>
        <v>0</v>
      </c>
      <c r="BQ137" s="16">
        <f>MAX(0,(va!BR133-va!BQ133))</f>
        <v>0</v>
      </c>
      <c r="BR137" s="16">
        <f>MAX(0,(va!BS133-va!BR133))</f>
        <v>0</v>
      </c>
      <c r="BS137" s="16">
        <f>MAX(0,(va!BT133-va!BS133))</f>
        <v>0</v>
      </c>
    </row>
    <row r="138" spans="1:71" x14ac:dyDescent="0.35">
      <c r="A138" s="1" t="s">
        <v>57</v>
      </c>
      <c r="B138" s="1">
        <v>128</v>
      </c>
      <c r="C138" s="10">
        <v>51141</v>
      </c>
      <c r="D138" s="16">
        <v>0</v>
      </c>
      <c r="E138" s="16">
        <f>MAX(0,(va!F134-va!E134))</f>
        <v>0</v>
      </c>
      <c r="F138" s="16">
        <f>MAX(0,(va!G134-va!F134))</f>
        <v>0</v>
      </c>
      <c r="G138" s="16">
        <f>MAX(0,(va!H134-va!G134))</f>
        <v>0</v>
      </c>
      <c r="H138" s="16">
        <f>MAX(0,(va!I134-va!H134))</f>
        <v>0</v>
      </c>
      <c r="I138" s="16">
        <f>MAX(0,(va!J134-va!I134))</f>
        <v>0</v>
      </c>
      <c r="J138" s="16">
        <f>MAX(0,(va!K134-va!J134))</f>
        <v>0</v>
      </c>
      <c r="K138" s="16">
        <f>MAX(0,(va!L134-va!K134))</f>
        <v>0</v>
      </c>
      <c r="L138" s="16">
        <f>MAX(0,(va!M134-va!L134))</f>
        <v>0</v>
      </c>
      <c r="M138" s="16">
        <f>MAX(0,(va!N134-va!M134))</f>
        <v>0</v>
      </c>
      <c r="N138" s="16">
        <f>MAX(0,(va!O134-va!N134))</f>
        <v>0</v>
      </c>
      <c r="O138" s="16">
        <f>MAX(0,(va!P134-va!O134))</f>
        <v>0</v>
      </c>
      <c r="P138" s="16">
        <f>MAX(0,(va!Q134-va!P134))</f>
        <v>0</v>
      </c>
      <c r="Q138" s="16">
        <f>MAX(0,(va!R134-va!Q134))</f>
        <v>0</v>
      </c>
      <c r="R138" s="16">
        <f>MAX(0,(va!S134-va!R134))</f>
        <v>0</v>
      </c>
      <c r="S138" s="16">
        <f>MAX(0,(va!T134-va!S134))</f>
        <v>0</v>
      </c>
      <c r="T138" s="16">
        <f>MAX(0,(va!U134-va!T134))</f>
        <v>0</v>
      </c>
      <c r="U138" s="16">
        <f>MAX(0,(va!V134-va!U134))</f>
        <v>0</v>
      </c>
      <c r="V138" s="16">
        <f>MAX(0,(va!W134-va!V134))</f>
        <v>0</v>
      </c>
      <c r="W138" s="16">
        <f>MAX(0,(va!X134-va!W134))</f>
        <v>0</v>
      </c>
      <c r="X138" s="16">
        <f>MAX(0,(va!Y134-va!X134))</f>
        <v>0</v>
      </c>
      <c r="Y138" s="16">
        <f>MAX(0,(va!Z134-va!Y134))</f>
        <v>0</v>
      </c>
      <c r="Z138" s="16">
        <f>MAX(0,(va!AA134-va!Z134))</f>
        <v>0</v>
      </c>
      <c r="AA138" s="16">
        <f>MAX(0,(va!AB134-va!AA134))</f>
        <v>0</v>
      </c>
      <c r="AB138" s="16">
        <f>MAX(0,(va!AC134-va!AB134))</f>
        <v>0</v>
      </c>
      <c r="AC138" s="16">
        <f>MAX(0,(va!AD134-va!AC134))</f>
        <v>0</v>
      </c>
      <c r="AD138" s="16">
        <f>MAX(0,(va!AE134-va!AD134))</f>
        <v>0</v>
      </c>
      <c r="AE138" s="16">
        <f>MAX(0,(va!AF134-va!AE134))</f>
        <v>0</v>
      </c>
      <c r="AF138" s="16">
        <f>MAX(0,(va!AG134-va!AF134))</f>
        <v>0</v>
      </c>
      <c r="AG138" s="16">
        <f>MAX(0,(va!AH134-va!AG134))</f>
        <v>0</v>
      </c>
      <c r="AH138" s="16">
        <f>MAX(0,(va!AI134-va!AH134))</f>
        <v>0</v>
      </c>
      <c r="AI138" s="16">
        <f>MAX(0,(va!AJ134-va!AI134))</f>
        <v>0</v>
      </c>
      <c r="AJ138" s="16">
        <f>MAX(0,(va!AK134-va!AJ134))</f>
        <v>0</v>
      </c>
      <c r="AK138" s="16">
        <f>MAX(0,(va!AL134-va!AK134))</f>
        <v>0</v>
      </c>
      <c r="AL138" s="16">
        <f>MAX(0,(va!AM134-va!AL134))</f>
        <v>0</v>
      </c>
      <c r="AM138" s="16">
        <f>MAX(0,(va!AN134-va!AM134))</f>
        <v>0</v>
      </c>
      <c r="AN138" s="16">
        <f>MAX(0,(va!AO134-va!AN134))</f>
        <v>0</v>
      </c>
      <c r="AO138" s="16">
        <f>MAX(0,(va!AP134-va!AO134))</f>
        <v>0</v>
      </c>
      <c r="AP138" s="16">
        <f>MAX(0,(va!AQ134-va!AP134))</f>
        <v>0</v>
      </c>
      <c r="AQ138" s="16">
        <f>MAX(0,(va!AR134-va!AQ134))</f>
        <v>0</v>
      </c>
      <c r="AR138" s="16">
        <f>MAX(0,(va!AS134-va!AR134))</f>
        <v>0</v>
      </c>
      <c r="AS138" s="16">
        <f>MAX(0,(va!AT134-va!AS134))</f>
        <v>0</v>
      </c>
      <c r="AT138" s="16">
        <f>MAX(0,(va!AU134-va!AT134))</f>
        <v>0</v>
      </c>
      <c r="AU138" s="16">
        <f>MAX(0,(va!AV134-va!AU134))</f>
        <v>0</v>
      </c>
      <c r="AV138" s="16">
        <f>MAX(0,(va!AW134-va!AV134))</f>
        <v>0</v>
      </c>
      <c r="AW138" s="16">
        <f>MAX(0,(va!AX134-va!AW134))</f>
        <v>0</v>
      </c>
      <c r="AX138" s="16">
        <f>MAX(0,(va!AY134-va!AX134))</f>
        <v>0</v>
      </c>
      <c r="AY138" s="16">
        <f>MAX(0,(va!AZ134-va!AY134))</f>
        <v>0</v>
      </c>
      <c r="AZ138" s="16">
        <f>MAX(0,(va!BA134-va!AZ134))</f>
        <v>0</v>
      </c>
      <c r="BA138" s="16">
        <f>MAX(0,(va!BB134-va!BA134))</f>
        <v>0</v>
      </c>
      <c r="BB138" s="16">
        <f>MAX(0,(va!BC134-va!BB134))</f>
        <v>0</v>
      </c>
      <c r="BC138" s="16">
        <f>MAX(0,(va!BD134-va!BC134))</f>
        <v>0</v>
      </c>
      <c r="BD138" s="16">
        <f>MAX(0,(va!BE134-va!BD134))</f>
        <v>0</v>
      </c>
      <c r="BE138" s="16">
        <f>MAX(0,(va!BF134-va!BE134))</f>
        <v>0</v>
      </c>
      <c r="BF138" s="16">
        <f>MAX(0,(va!BG134-va!BF134))</f>
        <v>0</v>
      </c>
      <c r="BG138" s="16">
        <f>MAX(0,(va!BH134-va!BG134))</f>
        <v>0</v>
      </c>
      <c r="BH138" s="16">
        <f>MAX(0,(va!BI134-va!BH134))</f>
        <v>0</v>
      </c>
      <c r="BI138" s="16">
        <f>MAX(0,(va!BJ134-va!BI134))</f>
        <v>0</v>
      </c>
      <c r="BJ138" s="16">
        <f>MAX(0,(va!BK134-va!BJ134))</f>
        <v>0</v>
      </c>
      <c r="BK138" s="16">
        <f>MAX(0,(va!BL134-va!BK134))</f>
        <v>0</v>
      </c>
      <c r="BL138" s="16">
        <f>MAX(0,(va!BM134-va!BL134))</f>
        <v>0</v>
      </c>
      <c r="BM138" s="16">
        <f>MAX(0,(va!BN134-va!BM134))</f>
        <v>0</v>
      </c>
      <c r="BN138" s="16">
        <f>MAX(0,(va!BO134-va!BN134))</f>
        <v>0</v>
      </c>
      <c r="BO138" s="16">
        <f>MAX(0,(va!BP134-va!BO134))</f>
        <v>0</v>
      </c>
      <c r="BP138" s="16">
        <f>MAX(0,(va!BQ134-va!BP134))</f>
        <v>0</v>
      </c>
      <c r="BQ138" s="16">
        <f>MAX(0,(va!BR134-va!BQ134))</f>
        <v>0</v>
      </c>
      <c r="BR138" s="16">
        <f>MAX(0,(va!BS134-va!BR134))</f>
        <v>0</v>
      </c>
      <c r="BS138" s="16">
        <f>MAX(0,(va!BT134-va!BS134))</f>
        <v>0</v>
      </c>
    </row>
    <row r="139" spans="1:71" x14ac:dyDescent="0.35">
      <c r="A139" s="1" t="s">
        <v>86</v>
      </c>
      <c r="B139" s="1">
        <v>129</v>
      </c>
      <c r="C139" s="10">
        <v>51690</v>
      </c>
      <c r="D139" s="16">
        <v>0</v>
      </c>
      <c r="E139" s="16">
        <f>MAX(0,(va!F135-va!E135))</f>
        <v>0</v>
      </c>
      <c r="F139" s="16">
        <f>MAX(0,(va!G135-va!F135))</f>
        <v>0</v>
      </c>
      <c r="G139" s="16">
        <f>MAX(0,(va!H135-va!G135))</f>
        <v>0</v>
      </c>
      <c r="H139" s="16">
        <f>MAX(0,(va!I135-va!H135))</f>
        <v>0</v>
      </c>
      <c r="I139" s="16">
        <f>MAX(0,(va!J135-va!I135))</f>
        <v>0</v>
      </c>
      <c r="J139" s="16">
        <f>MAX(0,(va!K135-va!J135))</f>
        <v>0</v>
      </c>
      <c r="K139" s="16">
        <f>MAX(0,(va!L135-va!K135))</f>
        <v>0</v>
      </c>
      <c r="L139" s="16">
        <f>MAX(0,(va!M135-va!L135))</f>
        <v>0</v>
      </c>
      <c r="M139" s="16">
        <f>MAX(0,(va!N135-va!M135))</f>
        <v>0</v>
      </c>
      <c r="N139" s="16">
        <f>MAX(0,(va!O135-va!N135))</f>
        <v>0</v>
      </c>
      <c r="O139" s="16">
        <f>MAX(0,(va!P135-va!O135))</f>
        <v>0</v>
      </c>
      <c r="P139" s="16">
        <f>MAX(0,(va!Q135-va!P135))</f>
        <v>0</v>
      </c>
      <c r="Q139" s="16">
        <f>MAX(0,(va!R135-va!Q135))</f>
        <v>0</v>
      </c>
      <c r="R139" s="16">
        <f>MAX(0,(va!S135-va!R135))</f>
        <v>0</v>
      </c>
      <c r="S139" s="16">
        <f>MAX(0,(va!T135-va!S135))</f>
        <v>0</v>
      </c>
      <c r="T139" s="16">
        <f>MAX(0,(va!U135-va!T135))</f>
        <v>0</v>
      </c>
      <c r="U139" s="16">
        <f>MAX(0,(va!V135-va!U135))</f>
        <v>0</v>
      </c>
      <c r="V139" s="16">
        <f>MAX(0,(va!W135-va!V135))</f>
        <v>0</v>
      </c>
      <c r="W139" s="16">
        <f>MAX(0,(va!X135-va!W135))</f>
        <v>0</v>
      </c>
      <c r="X139" s="16">
        <f>MAX(0,(va!Y135-va!X135))</f>
        <v>0</v>
      </c>
      <c r="Y139" s="16">
        <f>MAX(0,(va!Z135-va!Y135))</f>
        <v>0</v>
      </c>
      <c r="Z139" s="16">
        <f>MAX(0,(va!AA135-va!Z135))</f>
        <v>0</v>
      </c>
      <c r="AA139" s="16">
        <f>MAX(0,(va!AB135-va!AA135))</f>
        <v>0</v>
      </c>
      <c r="AB139" s="16">
        <f>MAX(0,(va!AC135-va!AB135))</f>
        <v>0</v>
      </c>
      <c r="AC139" s="16">
        <f>MAX(0,(va!AD135-va!AC135))</f>
        <v>0</v>
      </c>
      <c r="AD139" s="16">
        <f>MAX(0,(va!AE135-va!AD135))</f>
        <v>0</v>
      </c>
      <c r="AE139" s="16">
        <f>MAX(0,(va!AF135-va!AE135))</f>
        <v>0</v>
      </c>
      <c r="AF139" s="16">
        <f>MAX(0,(va!AG135-va!AF135))</f>
        <v>0</v>
      </c>
      <c r="AG139" s="16">
        <f>MAX(0,(va!AH135-va!AG135))</f>
        <v>0</v>
      </c>
      <c r="AH139" s="16">
        <f>MAX(0,(va!AI135-va!AH135))</f>
        <v>0</v>
      </c>
      <c r="AI139" s="16">
        <f>MAX(0,(va!AJ135-va!AI135))</f>
        <v>0</v>
      </c>
      <c r="AJ139" s="16">
        <f>MAX(0,(va!AK135-va!AJ135))</f>
        <v>0</v>
      </c>
      <c r="AK139" s="16">
        <f>MAX(0,(va!AL135-va!AK135))</f>
        <v>0</v>
      </c>
      <c r="AL139" s="16">
        <f>MAX(0,(va!AM135-va!AL135))</f>
        <v>0</v>
      </c>
      <c r="AM139" s="16">
        <f>MAX(0,(va!AN135-va!AM135))</f>
        <v>0</v>
      </c>
      <c r="AN139" s="16">
        <f>MAX(0,(va!AO135-va!AN135))</f>
        <v>0</v>
      </c>
      <c r="AO139" s="16">
        <f>MAX(0,(va!AP135-va!AO135))</f>
        <v>0</v>
      </c>
      <c r="AP139" s="16">
        <f>MAX(0,(va!AQ135-va!AP135))</f>
        <v>0</v>
      </c>
      <c r="AQ139" s="16">
        <f>MAX(0,(va!AR135-va!AQ135))</f>
        <v>0</v>
      </c>
      <c r="AR139" s="16">
        <f>MAX(0,(va!AS135-va!AR135))</f>
        <v>0</v>
      </c>
      <c r="AS139" s="16">
        <f>MAX(0,(va!AT135-va!AS135))</f>
        <v>0</v>
      </c>
      <c r="AT139" s="16">
        <f>MAX(0,(va!AU135-va!AT135))</f>
        <v>0</v>
      </c>
      <c r="AU139" s="16">
        <f>MAX(0,(va!AV135-va!AU135))</f>
        <v>0</v>
      </c>
      <c r="AV139" s="16">
        <f>MAX(0,(va!AW135-va!AV135))</f>
        <v>0</v>
      </c>
      <c r="AW139" s="16">
        <f>MAX(0,(va!AX135-va!AW135))</f>
        <v>0</v>
      </c>
      <c r="AX139" s="16">
        <f>MAX(0,(va!AY135-va!AX135))</f>
        <v>0</v>
      </c>
      <c r="AY139" s="16">
        <f>MAX(0,(va!AZ135-va!AY135))</f>
        <v>0</v>
      </c>
      <c r="AZ139" s="16">
        <f>MAX(0,(va!BA135-va!AZ135))</f>
        <v>0</v>
      </c>
      <c r="BA139" s="16">
        <f>MAX(0,(va!BB135-va!BA135))</f>
        <v>0</v>
      </c>
      <c r="BB139" s="16">
        <f>MAX(0,(va!BC135-va!BB135))</f>
        <v>0</v>
      </c>
      <c r="BC139" s="16">
        <f>MAX(0,(va!BD135-va!BC135))</f>
        <v>0</v>
      </c>
      <c r="BD139" s="16">
        <f>MAX(0,(va!BE135-va!BD135))</f>
        <v>0</v>
      </c>
      <c r="BE139" s="16">
        <f>MAX(0,(va!BF135-va!BE135))</f>
        <v>0</v>
      </c>
      <c r="BF139" s="16">
        <f>MAX(0,(va!BG135-va!BF135))</f>
        <v>0</v>
      </c>
      <c r="BG139" s="16">
        <f>MAX(0,(va!BH135-va!BG135))</f>
        <v>0</v>
      </c>
      <c r="BH139" s="16">
        <f>MAX(0,(va!BI135-va!BH135))</f>
        <v>0</v>
      </c>
      <c r="BI139" s="16">
        <f>MAX(0,(va!BJ135-va!BI135))</f>
        <v>0</v>
      </c>
      <c r="BJ139" s="16">
        <f>MAX(0,(va!BK135-va!BJ135))</f>
        <v>0</v>
      </c>
      <c r="BK139" s="16">
        <f>MAX(0,(va!BL135-va!BK135))</f>
        <v>0</v>
      </c>
      <c r="BL139" s="16">
        <f>MAX(0,(va!BM135-va!BL135))</f>
        <v>0</v>
      </c>
      <c r="BM139" s="16">
        <f>MAX(0,(va!BN135-va!BM135))</f>
        <v>0</v>
      </c>
      <c r="BN139" s="16">
        <f>MAX(0,(va!BO135-va!BN135))</f>
        <v>0</v>
      </c>
      <c r="BO139" s="16">
        <f>MAX(0,(va!BP135-va!BO135))</f>
        <v>0</v>
      </c>
      <c r="BP139" s="16">
        <f>MAX(0,(va!BQ135-va!BP135))</f>
        <v>0</v>
      </c>
      <c r="BQ139" s="16">
        <f>MAX(0,(va!BR135-va!BQ135))</f>
        <v>0</v>
      </c>
      <c r="BR139" s="16">
        <f>MAX(0,(va!BS135-va!BR135))</f>
        <v>0</v>
      </c>
      <c r="BS139" s="16">
        <f>MAX(0,(va!BT135-va!BS135))</f>
        <v>0</v>
      </c>
    </row>
    <row r="140" spans="1:71" x14ac:dyDescent="0.35">
      <c r="A140" s="1" t="s">
        <v>43</v>
      </c>
      <c r="B140" s="1">
        <v>130</v>
      </c>
      <c r="C140" s="10">
        <v>51093</v>
      </c>
      <c r="D140" s="16">
        <v>0</v>
      </c>
      <c r="E140" s="16">
        <f>MAX(0,(va!F136-va!E136))</f>
        <v>0</v>
      </c>
      <c r="F140" s="16">
        <f>MAX(0,(va!G136-va!F136))</f>
        <v>0</v>
      </c>
      <c r="G140" s="16">
        <f>MAX(0,(va!H136-va!G136))</f>
        <v>1</v>
      </c>
      <c r="H140" s="16">
        <f>MAX(0,(va!I136-va!H136))</f>
        <v>0</v>
      </c>
      <c r="I140" s="16">
        <f>MAX(0,(va!J136-va!I136))</f>
        <v>0</v>
      </c>
      <c r="J140" s="16">
        <f>MAX(0,(va!K136-va!J136))</f>
        <v>1</v>
      </c>
      <c r="K140" s="16">
        <f>MAX(0,(va!L136-va!K136))</f>
        <v>1</v>
      </c>
      <c r="L140" s="16">
        <f>MAX(0,(va!M136-va!L136))</f>
        <v>3</v>
      </c>
      <c r="M140" s="16">
        <f>MAX(0,(va!N136-va!M136))</f>
        <v>3</v>
      </c>
      <c r="N140" s="16">
        <f>MAX(0,(va!O136-va!N136))</f>
        <v>7</v>
      </c>
      <c r="O140" s="16">
        <f>MAX(0,(va!P136-va!O136))</f>
        <v>0</v>
      </c>
      <c r="P140" s="16">
        <f>MAX(0,(va!Q136-va!P136))</f>
        <v>4</v>
      </c>
      <c r="Q140" s="16">
        <f>MAX(0,(va!R136-va!Q136))</f>
        <v>1</v>
      </c>
      <c r="R140" s="16">
        <f>MAX(0,(va!S136-va!R136))</f>
        <v>0</v>
      </c>
      <c r="S140" s="16">
        <f>MAX(0,(va!T136-va!S136))</f>
        <v>1</v>
      </c>
      <c r="T140" s="16">
        <f>MAX(0,(va!U136-va!T136))</f>
        <v>0</v>
      </c>
      <c r="U140" s="16">
        <f>MAX(0,(va!V136-va!U136))</f>
        <v>4</v>
      </c>
      <c r="V140" s="16">
        <f>MAX(0,(va!W136-va!V136))</f>
        <v>3</v>
      </c>
      <c r="W140" s="16">
        <f>MAX(0,(va!X136-va!W136))</f>
        <v>2</v>
      </c>
      <c r="X140" s="16">
        <f>MAX(0,(va!Y136-va!X136))</f>
        <v>27</v>
      </c>
      <c r="Y140" s="16">
        <f>MAX(0,(va!Z136-va!Y136))</f>
        <v>0</v>
      </c>
      <c r="Z140" s="16">
        <f>MAX(0,(va!AA136-va!Z136))</f>
        <v>3</v>
      </c>
      <c r="AA140" s="16">
        <f>MAX(0,(va!AB136-va!AA136))</f>
        <v>6</v>
      </c>
      <c r="AB140" s="16">
        <f>MAX(0,(va!AC136-va!AB136))</f>
        <v>14</v>
      </c>
      <c r="AC140" s="16">
        <f>MAX(0,(va!AD136-va!AC136))</f>
        <v>3</v>
      </c>
      <c r="AD140" s="16">
        <f>MAX(0,(va!AE136-va!AD136))</f>
        <v>0</v>
      </c>
      <c r="AE140" s="16">
        <f>MAX(0,(va!AF136-va!AE136))</f>
        <v>0</v>
      </c>
      <c r="AF140" s="16">
        <f>MAX(0,(va!AG136-va!AF136))</f>
        <v>0</v>
      </c>
      <c r="AG140" s="16">
        <f>MAX(0,(va!AH136-va!AG136))</f>
        <v>0</v>
      </c>
      <c r="AH140" s="16">
        <f>MAX(0,(va!AI136-va!AH136))</f>
        <v>0</v>
      </c>
      <c r="AI140" s="16">
        <f>MAX(0,(va!AJ136-va!AI136))</f>
        <v>0</v>
      </c>
      <c r="AJ140" s="16">
        <f>MAX(0,(va!AK136-va!AJ136))</f>
        <v>0</v>
      </c>
      <c r="AK140" s="16">
        <f>MAX(0,(va!AL136-va!AK136))</f>
        <v>0</v>
      </c>
      <c r="AL140" s="16">
        <f>MAX(0,(va!AM136-va!AL136))</f>
        <v>0</v>
      </c>
      <c r="AM140" s="16">
        <f>MAX(0,(va!AN136-va!AM136))</f>
        <v>0</v>
      </c>
      <c r="AN140" s="16">
        <f>MAX(0,(va!AO136-va!AN136))</f>
        <v>0</v>
      </c>
      <c r="AO140" s="16">
        <f>MAX(0,(va!AP136-va!AO136))</f>
        <v>0</v>
      </c>
      <c r="AP140" s="16">
        <f>MAX(0,(va!AQ136-va!AP136))</f>
        <v>0</v>
      </c>
      <c r="AQ140" s="16">
        <f>MAX(0,(va!AR136-va!AQ136))</f>
        <v>0</v>
      </c>
      <c r="AR140" s="16">
        <f>MAX(0,(va!AS136-va!AR136))</f>
        <v>0</v>
      </c>
      <c r="AS140" s="16">
        <f>MAX(0,(va!AT136-va!AS136))</f>
        <v>0</v>
      </c>
      <c r="AT140" s="16">
        <f>MAX(0,(va!AU136-va!AT136))</f>
        <v>0</v>
      </c>
      <c r="AU140" s="16">
        <f>MAX(0,(va!AV136-va!AU136))</f>
        <v>0</v>
      </c>
      <c r="AV140" s="16">
        <f>MAX(0,(va!AW136-va!AV136))</f>
        <v>0</v>
      </c>
      <c r="AW140" s="16">
        <f>MAX(0,(va!AX136-va!AW136))</f>
        <v>0</v>
      </c>
      <c r="AX140" s="16">
        <f>MAX(0,(va!AY136-va!AX136))</f>
        <v>0</v>
      </c>
      <c r="AY140" s="16">
        <f>MAX(0,(va!AZ136-va!AY136))</f>
        <v>0</v>
      </c>
      <c r="AZ140" s="16">
        <f>MAX(0,(va!BA136-va!AZ136))</f>
        <v>0</v>
      </c>
      <c r="BA140" s="16">
        <f>MAX(0,(va!BB136-va!BA136))</f>
        <v>0</v>
      </c>
      <c r="BB140" s="16">
        <f>MAX(0,(va!BC136-va!BB136))</f>
        <v>0</v>
      </c>
      <c r="BC140" s="16">
        <f>MAX(0,(va!BD136-va!BC136))</f>
        <v>0</v>
      </c>
      <c r="BD140" s="16">
        <f>MAX(0,(va!BE136-va!BD136))</f>
        <v>0</v>
      </c>
      <c r="BE140" s="16">
        <f>MAX(0,(va!BF136-va!BE136))</f>
        <v>0</v>
      </c>
      <c r="BF140" s="16">
        <f>MAX(0,(va!BG136-va!BF136))</f>
        <v>0</v>
      </c>
      <c r="BG140" s="16">
        <f>MAX(0,(va!BH136-va!BG136))</f>
        <v>0</v>
      </c>
      <c r="BH140" s="16">
        <f>MAX(0,(va!BI136-va!BH136))</f>
        <v>0</v>
      </c>
      <c r="BI140" s="16">
        <f>MAX(0,(va!BJ136-va!BI136))</f>
        <v>0</v>
      </c>
      <c r="BJ140" s="16">
        <f>MAX(0,(va!BK136-va!BJ136))</f>
        <v>0</v>
      </c>
      <c r="BK140" s="16">
        <f>MAX(0,(va!BL136-va!BK136))</f>
        <v>0</v>
      </c>
      <c r="BL140" s="16">
        <f>MAX(0,(va!BM136-va!BL136))</f>
        <v>0</v>
      </c>
      <c r="BM140" s="16">
        <f>MAX(0,(va!BN136-va!BM136))</f>
        <v>0</v>
      </c>
      <c r="BN140" s="16">
        <f>MAX(0,(va!BO136-va!BN136))</f>
        <v>0</v>
      </c>
      <c r="BO140" s="16">
        <f>MAX(0,(va!BP136-va!BO136))</f>
        <v>0</v>
      </c>
      <c r="BP140" s="16">
        <f>MAX(0,(va!BQ136-va!BP136))</f>
        <v>0</v>
      </c>
      <c r="BQ140" s="16">
        <f>MAX(0,(va!BR136-va!BQ136))</f>
        <v>0</v>
      </c>
      <c r="BR140" s="16">
        <f>MAX(0,(va!BS136-va!BR136))</f>
        <v>0</v>
      </c>
      <c r="BS140" s="16">
        <f>MAX(0,(va!BT136-va!BS136))</f>
        <v>0</v>
      </c>
    </row>
    <row r="141" spans="1:71" x14ac:dyDescent="0.35">
      <c r="A141" s="1" t="s">
        <v>126</v>
      </c>
      <c r="B141" s="1">
        <v>131</v>
      </c>
      <c r="C141" s="10">
        <v>51175</v>
      </c>
      <c r="D141" s="16">
        <v>0</v>
      </c>
      <c r="E141" s="16">
        <f>MAX(0,(va!F137-va!E137))</f>
        <v>0</v>
      </c>
      <c r="F141" s="16">
        <f>MAX(0,(va!G137-va!F137))</f>
        <v>1</v>
      </c>
      <c r="G141" s="16">
        <f>MAX(0,(va!H137-va!G137))</f>
        <v>0</v>
      </c>
      <c r="H141" s="16">
        <f>MAX(0,(va!I137-va!H137))</f>
        <v>0</v>
      </c>
      <c r="I141" s="16">
        <f>MAX(0,(va!J137-va!I137))</f>
        <v>0</v>
      </c>
      <c r="J141" s="16">
        <f>MAX(0,(va!K137-va!J137))</f>
        <v>0</v>
      </c>
      <c r="K141" s="16">
        <f>MAX(0,(va!L137-va!K137))</f>
        <v>0</v>
      </c>
      <c r="L141" s="16">
        <f>MAX(0,(va!M137-va!L137))</f>
        <v>1</v>
      </c>
      <c r="M141" s="16">
        <f>MAX(0,(va!N137-va!M137))</f>
        <v>2</v>
      </c>
      <c r="N141" s="16">
        <f>MAX(0,(va!O137-va!N137))</f>
        <v>1</v>
      </c>
      <c r="O141" s="16">
        <f>MAX(0,(va!P137-va!O137))</f>
        <v>0</v>
      </c>
      <c r="P141" s="16">
        <f>MAX(0,(va!Q137-va!P137))</f>
        <v>0</v>
      </c>
      <c r="Q141" s="16">
        <f>MAX(0,(va!R137-va!Q137))</f>
        <v>0</v>
      </c>
      <c r="R141" s="16">
        <f>MAX(0,(va!S137-va!R137))</f>
        <v>0</v>
      </c>
      <c r="S141" s="16">
        <f>MAX(0,(va!T137-va!S137))</f>
        <v>0</v>
      </c>
      <c r="T141" s="16">
        <f>MAX(0,(va!U137-va!T137))</f>
        <v>0</v>
      </c>
      <c r="U141" s="16">
        <f>MAX(0,(va!V137-va!U137))</f>
        <v>0</v>
      </c>
      <c r="V141" s="16">
        <f>MAX(0,(va!W137-va!V137))</f>
        <v>0</v>
      </c>
      <c r="W141" s="16">
        <f>MAX(0,(va!X137-va!W137))</f>
        <v>0</v>
      </c>
      <c r="X141" s="16">
        <f>MAX(0,(va!Y137-va!X137))</f>
        <v>1</v>
      </c>
      <c r="Y141" s="16">
        <f>MAX(0,(va!Z137-va!Y137))</f>
        <v>0</v>
      </c>
      <c r="Z141" s="16">
        <f>MAX(0,(va!AA137-va!Z137))</f>
        <v>0</v>
      </c>
      <c r="AA141" s="16">
        <f>MAX(0,(va!AB137-va!AA137))</f>
        <v>1</v>
      </c>
      <c r="AB141" s="16">
        <f>MAX(0,(va!AC137-va!AB137))</f>
        <v>2</v>
      </c>
      <c r="AC141" s="16">
        <f>MAX(0,(va!AD137-va!AC137))</f>
        <v>7</v>
      </c>
      <c r="AD141" s="16">
        <f>MAX(0,(va!AE137-va!AD137))</f>
        <v>0</v>
      </c>
      <c r="AE141" s="16">
        <f>MAX(0,(va!AF137-va!AE137))</f>
        <v>0</v>
      </c>
      <c r="AF141" s="16">
        <f>MAX(0,(va!AG137-va!AF137))</f>
        <v>0</v>
      </c>
      <c r="AG141" s="16">
        <f>MAX(0,(va!AH137-va!AG137))</f>
        <v>0</v>
      </c>
      <c r="AH141" s="16">
        <f>MAX(0,(va!AI137-va!AH137))</f>
        <v>0</v>
      </c>
      <c r="AI141" s="16">
        <f>MAX(0,(va!AJ137-va!AI137))</f>
        <v>0</v>
      </c>
      <c r="AJ141" s="16">
        <f>MAX(0,(va!AK137-va!AJ137))</f>
        <v>0</v>
      </c>
      <c r="AK141" s="16">
        <f>MAX(0,(va!AL137-va!AK137))</f>
        <v>0</v>
      </c>
      <c r="AL141" s="16">
        <f>MAX(0,(va!AM137-va!AL137))</f>
        <v>0</v>
      </c>
      <c r="AM141" s="16">
        <f>MAX(0,(va!AN137-va!AM137))</f>
        <v>0</v>
      </c>
      <c r="AN141" s="16">
        <f>MAX(0,(va!AO137-va!AN137))</f>
        <v>0</v>
      </c>
      <c r="AO141" s="16">
        <f>MAX(0,(va!AP137-va!AO137))</f>
        <v>0</v>
      </c>
      <c r="AP141" s="16">
        <f>MAX(0,(va!AQ137-va!AP137))</f>
        <v>0</v>
      </c>
      <c r="AQ141" s="16">
        <f>MAX(0,(va!AR137-va!AQ137))</f>
        <v>0</v>
      </c>
      <c r="AR141" s="16">
        <f>MAX(0,(va!AS137-va!AR137))</f>
        <v>0</v>
      </c>
      <c r="AS141" s="16">
        <f>MAX(0,(va!AT137-va!AS137))</f>
        <v>0</v>
      </c>
      <c r="AT141" s="16">
        <f>MAX(0,(va!AU137-va!AT137))</f>
        <v>0</v>
      </c>
      <c r="AU141" s="16">
        <f>MAX(0,(va!AV137-va!AU137))</f>
        <v>0</v>
      </c>
      <c r="AV141" s="16">
        <f>MAX(0,(va!AW137-va!AV137))</f>
        <v>0</v>
      </c>
      <c r="AW141" s="16">
        <f>MAX(0,(va!AX137-va!AW137))</f>
        <v>0</v>
      </c>
      <c r="AX141" s="16">
        <f>MAX(0,(va!AY137-va!AX137))</f>
        <v>0</v>
      </c>
      <c r="AY141" s="16">
        <f>MAX(0,(va!AZ137-va!AY137))</f>
        <v>0</v>
      </c>
      <c r="AZ141" s="16">
        <f>MAX(0,(va!BA137-va!AZ137))</f>
        <v>0</v>
      </c>
      <c r="BA141" s="16">
        <f>MAX(0,(va!BB137-va!BA137))</f>
        <v>0</v>
      </c>
      <c r="BB141" s="16">
        <f>MAX(0,(va!BC137-va!BB137))</f>
        <v>0</v>
      </c>
      <c r="BC141" s="16">
        <f>MAX(0,(va!BD137-va!BC137))</f>
        <v>0</v>
      </c>
      <c r="BD141" s="16">
        <f>MAX(0,(va!BE137-va!BD137))</f>
        <v>0</v>
      </c>
      <c r="BE141" s="16">
        <f>MAX(0,(va!BF137-va!BE137))</f>
        <v>0</v>
      </c>
      <c r="BF141" s="16">
        <f>MAX(0,(va!BG137-va!BF137))</f>
        <v>0</v>
      </c>
      <c r="BG141" s="16">
        <f>MAX(0,(va!BH137-va!BG137))</f>
        <v>0</v>
      </c>
      <c r="BH141" s="16">
        <f>MAX(0,(va!BI137-va!BH137))</f>
        <v>0</v>
      </c>
      <c r="BI141" s="16">
        <f>MAX(0,(va!BJ137-va!BI137))</f>
        <v>0</v>
      </c>
      <c r="BJ141" s="16">
        <f>MAX(0,(va!BK137-va!BJ137))</f>
        <v>0</v>
      </c>
      <c r="BK141" s="16">
        <f>MAX(0,(va!BL137-va!BK137))</f>
        <v>0</v>
      </c>
      <c r="BL141" s="16">
        <f>MAX(0,(va!BM137-va!BL137))</f>
        <v>0</v>
      </c>
      <c r="BM141" s="16">
        <f>MAX(0,(va!BN137-va!BM137))</f>
        <v>0</v>
      </c>
      <c r="BN141" s="16">
        <f>MAX(0,(va!BO137-va!BN137))</f>
        <v>0</v>
      </c>
      <c r="BO141" s="16">
        <f>MAX(0,(va!BP137-va!BO137))</f>
        <v>0</v>
      </c>
      <c r="BP141" s="16">
        <f>MAX(0,(va!BQ137-va!BP137))</f>
        <v>0</v>
      </c>
      <c r="BQ141" s="16">
        <f>MAX(0,(va!BR137-va!BQ137))</f>
        <v>0</v>
      </c>
      <c r="BR141" s="16">
        <f>MAX(0,(va!BS137-va!BR137))</f>
        <v>0</v>
      </c>
      <c r="BS141" s="16">
        <f>MAX(0,(va!BT137-va!BS137))</f>
        <v>0</v>
      </c>
    </row>
    <row r="142" spans="1:71" x14ac:dyDescent="0.35">
      <c r="A142" s="1" t="s">
        <v>82</v>
      </c>
      <c r="B142" s="1">
        <v>132</v>
      </c>
      <c r="C142" s="10">
        <v>51620</v>
      </c>
      <c r="D142" s="16">
        <v>0</v>
      </c>
      <c r="E142" s="16">
        <f>MAX(0,(va!F138-va!E138))</f>
        <v>0</v>
      </c>
      <c r="F142" s="16">
        <f>MAX(0,(va!G138-va!F138))</f>
        <v>0</v>
      </c>
      <c r="G142" s="16">
        <f>MAX(0,(va!H138-va!G138))</f>
        <v>0</v>
      </c>
      <c r="H142" s="16">
        <f>MAX(0,(va!I138-va!H138))</f>
        <v>0</v>
      </c>
      <c r="I142" s="16">
        <f>MAX(0,(va!J138-va!I138))</f>
        <v>0</v>
      </c>
      <c r="J142" s="16">
        <f>MAX(0,(va!K138-va!J138))</f>
        <v>1</v>
      </c>
      <c r="K142" s="16">
        <f>MAX(0,(va!L138-va!K138))</f>
        <v>0</v>
      </c>
      <c r="L142" s="16">
        <f>MAX(0,(va!M138-va!L138))</f>
        <v>0</v>
      </c>
      <c r="M142" s="16">
        <f>MAX(0,(va!N138-va!M138))</f>
        <v>2</v>
      </c>
      <c r="N142" s="16">
        <f>MAX(0,(va!O138-va!N138))</f>
        <v>1</v>
      </c>
      <c r="O142" s="16">
        <f>MAX(0,(va!P138-va!O138))</f>
        <v>0</v>
      </c>
      <c r="P142" s="16">
        <f>MAX(0,(va!Q138-va!P138))</f>
        <v>0</v>
      </c>
      <c r="Q142" s="16">
        <f>MAX(0,(va!R138-va!Q138))</f>
        <v>0</v>
      </c>
      <c r="R142" s="16">
        <f>MAX(0,(va!S138-va!R138))</f>
        <v>1</v>
      </c>
      <c r="S142" s="16">
        <f>MAX(0,(va!T138-va!S138))</f>
        <v>1</v>
      </c>
      <c r="T142" s="16">
        <f>MAX(0,(va!U138-va!T138))</f>
        <v>0</v>
      </c>
      <c r="U142" s="16">
        <f>MAX(0,(va!V138-va!U138))</f>
        <v>0</v>
      </c>
      <c r="V142" s="16">
        <f>MAX(0,(va!W138-va!V138))</f>
        <v>0</v>
      </c>
      <c r="W142" s="16">
        <f>MAX(0,(va!X138-va!W138))</f>
        <v>1</v>
      </c>
      <c r="X142" s="16">
        <f>MAX(0,(va!Y138-va!X138))</f>
        <v>0</v>
      </c>
      <c r="Y142" s="16">
        <f>MAX(0,(va!Z138-va!Y138))</f>
        <v>0</v>
      </c>
      <c r="Z142" s="16">
        <f>MAX(0,(va!AA138-va!Z138))</f>
        <v>2</v>
      </c>
      <c r="AA142" s="16">
        <f>MAX(0,(va!AB138-va!AA138))</f>
        <v>0</v>
      </c>
      <c r="AB142" s="16">
        <f>MAX(0,(va!AC138-va!AB138))</f>
        <v>3</v>
      </c>
      <c r="AC142" s="16">
        <f>MAX(0,(va!AD138-va!AC138))</f>
        <v>0</v>
      </c>
      <c r="AD142" s="16">
        <f>MAX(0,(va!AE138-va!AD138))</f>
        <v>0</v>
      </c>
      <c r="AE142" s="16">
        <f>MAX(0,(va!AF138-va!AE138))</f>
        <v>0</v>
      </c>
      <c r="AF142" s="16">
        <f>MAX(0,(va!AG138-va!AF138))</f>
        <v>0</v>
      </c>
      <c r="AG142" s="16">
        <f>MAX(0,(va!AH138-va!AG138))</f>
        <v>0</v>
      </c>
      <c r="AH142" s="16">
        <f>MAX(0,(va!AI138-va!AH138))</f>
        <v>0</v>
      </c>
      <c r="AI142" s="16">
        <f>MAX(0,(va!AJ138-va!AI138))</f>
        <v>0</v>
      </c>
      <c r="AJ142" s="16">
        <f>MAX(0,(va!AK138-va!AJ138))</f>
        <v>0</v>
      </c>
      <c r="AK142" s="16">
        <f>MAX(0,(va!AL138-va!AK138))</f>
        <v>0</v>
      </c>
      <c r="AL142" s="16">
        <f>MAX(0,(va!AM138-va!AL138))</f>
        <v>0</v>
      </c>
      <c r="AM142" s="16">
        <f>MAX(0,(va!AN138-va!AM138))</f>
        <v>0</v>
      </c>
      <c r="AN142" s="16">
        <f>MAX(0,(va!AO138-va!AN138))</f>
        <v>0</v>
      </c>
      <c r="AO142" s="16">
        <f>MAX(0,(va!AP138-va!AO138))</f>
        <v>0</v>
      </c>
      <c r="AP142" s="16">
        <f>MAX(0,(va!AQ138-va!AP138))</f>
        <v>0</v>
      </c>
      <c r="AQ142" s="16">
        <f>MAX(0,(va!AR138-va!AQ138))</f>
        <v>0</v>
      </c>
      <c r="AR142" s="16">
        <f>MAX(0,(va!AS138-va!AR138))</f>
        <v>0</v>
      </c>
      <c r="AS142" s="16">
        <f>MAX(0,(va!AT138-va!AS138))</f>
        <v>0</v>
      </c>
      <c r="AT142" s="16">
        <f>MAX(0,(va!AU138-va!AT138))</f>
        <v>0</v>
      </c>
      <c r="AU142" s="16">
        <f>MAX(0,(va!AV138-va!AU138))</f>
        <v>0</v>
      </c>
      <c r="AV142" s="16">
        <f>MAX(0,(va!AW138-va!AV138))</f>
        <v>0</v>
      </c>
      <c r="AW142" s="16">
        <f>MAX(0,(va!AX138-va!AW138))</f>
        <v>0</v>
      </c>
      <c r="AX142" s="16">
        <f>MAX(0,(va!AY138-va!AX138))</f>
        <v>0</v>
      </c>
      <c r="AY142" s="16">
        <f>MAX(0,(va!AZ138-va!AY138))</f>
        <v>0</v>
      </c>
      <c r="AZ142" s="16">
        <f>MAX(0,(va!BA138-va!AZ138))</f>
        <v>0</v>
      </c>
      <c r="BA142" s="16">
        <f>MAX(0,(va!BB138-va!BA138))</f>
        <v>0</v>
      </c>
      <c r="BB142" s="16">
        <f>MAX(0,(va!BC138-va!BB138))</f>
        <v>0</v>
      </c>
      <c r="BC142" s="16">
        <f>MAX(0,(va!BD138-va!BC138))</f>
        <v>0</v>
      </c>
      <c r="BD142" s="16">
        <f>MAX(0,(va!BE138-va!BD138))</f>
        <v>0</v>
      </c>
      <c r="BE142" s="16">
        <f>MAX(0,(va!BF138-va!BE138))</f>
        <v>0</v>
      </c>
      <c r="BF142" s="16">
        <f>MAX(0,(va!BG138-va!BF138))</f>
        <v>0</v>
      </c>
      <c r="BG142" s="16">
        <f>MAX(0,(va!BH138-va!BG138))</f>
        <v>0</v>
      </c>
      <c r="BH142" s="16">
        <f>MAX(0,(va!BI138-va!BH138))</f>
        <v>0</v>
      </c>
      <c r="BI142" s="16">
        <f>MAX(0,(va!BJ138-va!BI138))</f>
        <v>0</v>
      </c>
      <c r="BJ142" s="16">
        <f>MAX(0,(va!BK138-va!BJ138))</f>
        <v>0</v>
      </c>
      <c r="BK142" s="16">
        <f>MAX(0,(va!BL138-va!BK138))</f>
        <v>0</v>
      </c>
      <c r="BL142" s="16">
        <f>MAX(0,(va!BM138-va!BL138))</f>
        <v>0</v>
      </c>
      <c r="BM142" s="16">
        <f>MAX(0,(va!BN138-va!BM138))</f>
        <v>0</v>
      </c>
      <c r="BN142" s="16">
        <f>MAX(0,(va!BO138-va!BN138))</f>
        <v>0</v>
      </c>
      <c r="BO142" s="16">
        <f>MAX(0,(va!BP138-va!BO138))</f>
        <v>0</v>
      </c>
      <c r="BP142" s="16">
        <f>MAX(0,(va!BQ138-va!BP138))</f>
        <v>0</v>
      </c>
      <c r="BQ142" s="16">
        <f>MAX(0,(va!BR138-va!BQ138))</f>
        <v>0</v>
      </c>
      <c r="BR142" s="16">
        <f>MAX(0,(va!BS138-va!BR138))</f>
        <v>0</v>
      </c>
      <c r="BS142" s="16">
        <f>MAX(0,(va!BT138-va!BS138))</f>
        <v>0</v>
      </c>
    </row>
    <row r="143" spans="1:71" x14ac:dyDescent="0.35">
      <c r="A143" s="1" t="s">
        <v>155</v>
      </c>
      <c r="B143" s="1">
        <v>133</v>
      </c>
      <c r="C143" s="10">
        <v>51800</v>
      </c>
      <c r="D143" s="16">
        <v>0</v>
      </c>
      <c r="E143" s="16">
        <f>MAX(0,(va!F139-va!E139))</f>
        <v>0</v>
      </c>
      <c r="F143" s="16">
        <f>MAX(0,(va!G139-va!F139))</f>
        <v>0</v>
      </c>
      <c r="G143" s="16">
        <f>MAX(0,(va!H139-va!G139))</f>
        <v>0</v>
      </c>
      <c r="H143" s="16">
        <f>MAX(0,(va!I139-va!H139))</f>
        <v>0</v>
      </c>
      <c r="I143" s="16">
        <f>MAX(0,(va!J139-va!I139))</f>
        <v>2</v>
      </c>
      <c r="J143" s="16">
        <f>MAX(0,(va!K139-va!J139))</f>
        <v>1</v>
      </c>
      <c r="K143" s="16">
        <f>MAX(0,(va!L139-va!K139))</f>
        <v>2</v>
      </c>
      <c r="L143" s="16">
        <f>MAX(0,(va!M139-va!L139))</f>
        <v>0</v>
      </c>
      <c r="M143" s="16">
        <f>MAX(0,(va!N139-va!M139))</f>
        <v>4</v>
      </c>
      <c r="N143" s="16">
        <f>MAX(0,(va!O139-va!N139))</f>
        <v>10</v>
      </c>
      <c r="O143" s="16">
        <f>MAX(0,(va!P139-va!O139))</f>
        <v>2</v>
      </c>
      <c r="P143" s="16">
        <f>MAX(0,(va!Q139-va!P139))</f>
        <v>6</v>
      </c>
      <c r="Q143" s="16">
        <f>MAX(0,(va!R139-va!Q139))</f>
        <v>2</v>
      </c>
      <c r="R143" s="16">
        <f>MAX(0,(va!S139-va!R139))</f>
        <v>1</v>
      </c>
      <c r="S143" s="16">
        <f>MAX(0,(va!T139-va!S139))</f>
        <v>0</v>
      </c>
      <c r="T143" s="16">
        <f>MAX(0,(va!U139-va!T139))</f>
        <v>4</v>
      </c>
      <c r="U143" s="16">
        <f>MAX(0,(va!V139-va!U139))</f>
        <v>5</v>
      </c>
      <c r="V143" s="16">
        <f>MAX(0,(va!W139-va!V139))</f>
        <v>8</v>
      </c>
      <c r="W143" s="16">
        <f>MAX(0,(va!X139-va!W139))</f>
        <v>3</v>
      </c>
      <c r="X143" s="16">
        <f>MAX(0,(va!Y139-va!X139))</f>
        <v>6</v>
      </c>
      <c r="Y143" s="16">
        <f>MAX(0,(va!Z139-va!Y139))</f>
        <v>2</v>
      </c>
      <c r="Z143" s="16">
        <f>MAX(0,(va!AA139-va!Z139))</f>
        <v>6</v>
      </c>
      <c r="AA143" s="16">
        <f>MAX(0,(va!AB139-va!AA139))</f>
        <v>5</v>
      </c>
      <c r="AB143" s="16">
        <f>MAX(0,(va!AC139-va!AB139))</f>
        <v>11</v>
      </c>
      <c r="AC143" s="16">
        <f>MAX(0,(va!AD139-va!AC139))</f>
        <v>10</v>
      </c>
      <c r="AD143" s="16">
        <f>MAX(0,(va!AE139-va!AD139))</f>
        <v>0</v>
      </c>
      <c r="AE143" s="16">
        <f>MAX(0,(va!AF139-va!AE139))</f>
        <v>0</v>
      </c>
      <c r="AF143" s="16">
        <f>MAX(0,(va!AG139-va!AF139))</f>
        <v>0</v>
      </c>
      <c r="AG143" s="16">
        <f>MAX(0,(va!AH139-va!AG139))</f>
        <v>0</v>
      </c>
      <c r="AH143" s="16">
        <f>MAX(0,(va!AI139-va!AH139))</f>
        <v>0</v>
      </c>
      <c r="AI143" s="16">
        <f>MAX(0,(va!AJ139-va!AI139))</f>
        <v>0</v>
      </c>
      <c r="AJ143" s="16">
        <f>MAX(0,(va!AK139-va!AJ139))</f>
        <v>0</v>
      </c>
      <c r="AK143" s="16">
        <f>MAX(0,(va!AL139-va!AK139))</f>
        <v>0</v>
      </c>
      <c r="AL143" s="16">
        <f>MAX(0,(va!AM139-va!AL139))</f>
        <v>0</v>
      </c>
      <c r="AM143" s="16">
        <f>MAX(0,(va!AN139-va!AM139))</f>
        <v>0</v>
      </c>
      <c r="AN143" s="16">
        <f>MAX(0,(va!AO139-va!AN139))</f>
        <v>0</v>
      </c>
      <c r="AO143" s="16">
        <f>MAX(0,(va!AP139-va!AO139))</f>
        <v>0</v>
      </c>
      <c r="AP143" s="16">
        <f>MAX(0,(va!AQ139-va!AP139))</f>
        <v>0</v>
      </c>
      <c r="AQ143" s="16">
        <f>MAX(0,(va!AR139-va!AQ139))</f>
        <v>0</v>
      </c>
      <c r="AR143" s="16">
        <f>MAX(0,(va!AS139-va!AR139))</f>
        <v>0</v>
      </c>
      <c r="AS143" s="16">
        <f>MAX(0,(va!AT139-va!AS139))</f>
        <v>0</v>
      </c>
      <c r="AT143" s="16">
        <f>MAX(0,(va!AU139-va!AT139))</f>
        <v>0</v>
      </c>
      <c r="AU143" s="16">
        <f>MAX(0,(va!AV139-va!AU139))</f>
        <v>0</v>
      </c>
      <c r="AV143" s="16">
        <f>MAX(0,(va!AW139-va!AV139))</f>
        <v>0</v>
      </c>
      <c r="AW143" s="16">
        <f>MAX(0,(va!AX139-va!AW139))</f>
        <v>0</v>
      </c>
      <c r="AX143" s="16">
        <f>MAX(0,(va!AY139-va!AX139))</f>
        <v>0</v>
      </c>
      <c r="AY143" s="16">
        <f>MAX(0,(va!AZ139-va!AY139))</f>
        <v>0</v>
      </c>
      <c r="AZ143" s="16">
        <f>MAX(0,(va!BA139-va!AZ139))</f>
        <v>0</v>
      </c>
      <c r="BA143" s="16">
        <f>MAX(0,(va!BB139-va!BA139))</f>
        <v>0</v>
      </c>
      <c r="BB143" s="16">
        <f>MAX(0,(va!BC139-va!BB139))</f>
        <v>0</v>
      </c>
      <c r="BC143" s="16">
        <f>MAX(0,(va!BD139-va!BC139))</f>
        <v>0</v>
      </c>
      <c r="BD143" s="16">
        <f>MAX(0,(va!BE139-va!BD139))</f>
        <v>0</v>
      </c>
      <c r="BE143" s="16">
        <f>MAX(0,(va!BF139-va!BE139))</f>
        <v>0</v>
      </c>
      <c r="BF143" s="16">
        <f>MAX(0,(va!BG139-va!BF139))</f>
        <v>0</v>
      </c>
      <c r="BG143" s="16">
        <f>MAX(0,(va!BH139-va!BG139))</f>
        <v>0</v>
      </c>
      <c r="BH143" s="16">
        <f>MAX(0,(va!BI139-va!BH139))</f>
        <v>0</v>
      </c>
      <c r="BI143" s="16">
        <f>MAX(0,(va!BJ139-va!BI139))</f>
        <v>0</v>
      </c>
      <c r="BJ143" s="16">
        <f>MAX(0,(va!BK139-va!BJ139))</f>
        <v>0</v>
      </c>
      <c r="BK143" s="16">
        <f>MAX(0,(va!BL139-va!BK139))</f>
        <v>0</v>
      </c>
      <c r="BL143" s="16">
        <f>MAX(0,(va!BM139-va!BL139))</f>
        <v>0</v>
      </c>
      <c r="BM143" s="16">
        <f>MAX(0,(va!BN139-va!BM139))</f>
        <v>0</v>
      </c>
      <c r="BN143" s="16">
        <f>MAX(0,(va!BO139-va!BN139))</f>
        <v>0</v>
      </c>
      <c r="BO143" s="16">
        <f>MAX(0,(va!BP139-va!BO139))</f>
        <v>0</v>
      </c>
      <c r="BP143" s="16">
        <f>MAX(0,(va!BQ139-va!BP139))</f>
        <v>0</v>
      </c>
      <c r="BQ143" s="16">
        <f>MAX(0,(va!BR139-va!BQ139))</f>
        <v>0</v>
      </c>
      <c r="BR143" s="16">
        <f>MAX(0,(va!BS139-va!BR139))</f>
        <v>0</v>
      </c>
      <c r="BS143" s="16">
        <f>MAX(0,(va!BT139-va!BS139))</f>
        <v>0</v>
      </c>
    </row>
  </sheetData>
  <conditionalFormatting sqref="D11:BS14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:BS9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:BS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:BS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9:BS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:BS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BS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C1" r:id="rId1" xr:uid="{C99D440D-77F1-4C67-A5BE-C61D62B799AA}"/>
  </hyperlinks>
  <pageMargins left="0.7" right="0.7" top="0.75" bottom="0.75" header="0.3" footer="0.3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3 7 a d e b a - f 2 c 1 - 4 2 7 4 - 9 4 a 0 - e 2 c 9 9 1 0 f b 0 a 1 "   x m l n s = " h t t p : / / s c h e m a s . m i c r o s o f t . c o m / D a t a M a s h u p " > A A A A A B Y D A A B Q S w M E F A A C A A g A C q p 7 U O n 8 W i q m A A A A + A A A A B I A H A B D b 2 5 m a W c v U G F j a 2 F n Z S 5 4 b W w g o h g A K K A U A A A A A A A A A A A A A A A A A A A A A A A A A A A A h Y 8 x D o I w G E a v Q r r T F s R A y E 8 Z X C U x I R r X p l R o h G J o s d z N w S N 5 B U k U d X P 8 X t 7 w v s f t D v n U t d 5 V D k b 1 O k M B p s i T W v S V 0 n W G R n v y E 5 Q z 2 H F x 5 r X 0 Z l m b d D J V h h p r L y k h z j n s V r g f a h J S G p B j s S 1 F I z u O P r L 6 L / t K G 8 u 1 k I j B 4 R X D Q h w n e B 1 H F E d J A G T B U C j 9 V c K 5 G F M g P x A 2 Y 2 v H Q T K p / X 0 J Z J l A 3 i / Y E 1 B L A w Q U A A I A C A A K q n t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C q p 7 U C i K R 7 g O A A A A E Q A A A B M A H A B G b 3 J t d W x h c y 9 T Z W N 0 a W 9 u M S 5 t I K I Y A C i g F A A A A A A A A A A A A A A A A A A A A A A A A A A A A C t O T S 7 J z M 9 T C I b Q h t Y A U E s B A i 0 A F A A C A A g A C q p 7 U O n 8 W i q m A A A A + A A A A B I A A A A A A A A A A A A A A A A A A A A A A E N v b m Z p Z y 9 Q Y W N r Y W d l L n h t b F B L A Q I t A B Q A A g A I A A q q e 1 A P y u m r p A A A A O k A A A A T A A A A A A A A A A A A A A A A A P I A A A B b Q 2 9 u d G V u d F 9 U e X B l c 1 0 u e G 1 s U E s B A i 0 A F A A C A A g A C q p 7 U C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K s 0 d O c Q l o F P m U 2 T m E J 8 i G U A A A A A A g A A A A A A E G Y A A A A B A A A g A A A A b z w F q g n / k V m / u 8 U l C T G Z 7 o b I S J G H y r j s / g i 4 g A t f H 7 0 A A A A A D o A A A A A C A A A g A A A A m t t H Q y L C s Q m T E 0 b 0 X a k Y V 8 D E w M f n P I p H t / N x M L 3 V 1 f R Q A A A A Y X g N 3 T l f Z r h x l 0 1 F D M B O D B R o N r 1 J I g w f N M 1 v M n Z 1 O 2 f L l H p l c z t 4 h k C b f 7 3 n H j 4 v g X r n e 0 M T E 9 O b L J 4 i 0 w z h N d v c O N u n 9 V a f J d P y Q l g 5 r M F A A A A A m W z J Y C D G 1 G V V x 5 S 5 Y w j S o N x t o 3 z f F 6 x 5 o B 6 O e d k I H F O + F r 0 e q g a / v r L N o p A X 5 C O 5 d 4 8 Q j 3 1 R 7 7 l P X a K a 1 9 a m N A = = < / D a t a M a s h u p > 
</file>

<file path=customXml/itemProps1.xml><?xml version="1.0" encoding="utf-8"?>
<ds:datastoreItem xmlns:ds="http://schemas.openxmlformats.org/officeDocument/2006/customXml" ds:itemID="{87887EC3-D2F2-40F1-A270-51B990BAB49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dc</vt:lpstr>
      <vt:lpstr>md</vt:lpstr>
      <vt:lpstr>va</vt:lpstr>
      <vt:lpstr>dc_delta</vt:lpstr>
      <vt:lpstr>md_delta</vt:lpstr>
      <vt:lpstr>va_delta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dcterms:created xsi:type="dcterms:W3CDTF">2020-03-26T22:01:21Z</dcterms:created>
  <dcterms:modified xsi:type="dcterms:W3CDTF">2020-04-19T21:22:35Z</dcterms:modified>
</cp:coreProperties>
</file>