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AA593BFC-97A8-4878-9931-CDB49F50827A}" xr6:coauthVersionLast="45" xr6:coauthVersionMax="45" xr10:uidLastSave="{00000000-0000-0000-0000-000000000000}"/>
  <bookViews>
    <workbookView xWindow="-110" yWindow="350" windowWidth="27580" windowHeight="1800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0" l="1"/>
  <c r="C3" i="10"/>
  <c r="B4" i="9"/>
  <c r="B3" i="9"/>
  <c r="C2" i="10"/>
  <c r="B2" i="9"/>
  <c r="A12" i="10" l="1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4" i="8" l="1"/>
  <c r="R4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Q6" i="10" s="1"/>
  <c r="R3" i="4"/>
  <c r="S3" i="4"/>
  <c r="S6" i="10" s="1"/>
  <c r="T3" i="4"/>
  <c r="U3" i="4"/>
  <c r="U6" i="10" s="1"/>
  <c r="V3" i="4"/>
  <c r="W3" i="4"/>
  <c r="W6" i="10" s="1"/>
  <c r="X3" i="4"/>
  <c r="Y3" i="4"/>
  <c r="Y6" i="10" s="1"/>
  <c r="Z3" i="4"/>
  <c r="AA3" i="4"/>
  <c r="AA6" i="10" s="1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P6" i="10" l="1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E2" i="9" s="1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7" i="9"/>
  <c r="T2" i="9" s="1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F2" i="9" l="1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4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<sst xmlns="http://schemas.openxmlformats.org/spreadsheetml/2006/main" count="814" uniqueCount="273">
  <si>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</si>
  <si>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</si>
  <si>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</si>
  <si>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</si>
  <si>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</si>
  <si>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</si>
  <si>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</si>
  <si>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</si>
  <si>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</si>
  <si>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</si>
  <si>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</si>
  <si>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</si>
  <si>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</si>
  <si>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</si>
  <si>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</si>
  <si>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</si>
  <si>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</si>
  <si>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</si>
  <si>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</si>
  <si>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</si>
  <si>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</si>
  <si>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</si>
  <si>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</si>
  <si>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</si>
  <si>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</si>
  <si>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</si>
  <si>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</si>
  <si>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</si>
  <si>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</si>
  <si>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</si>
  <si>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</si>
  <si>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</si>
  <si>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</si>
  <si>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</si>
  <si>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</si>
  <si>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</si>
  <si>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</si>
  <si>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</si>
  <si>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</si>
  <si>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</si>
  <si>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</si>
  <si>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</si>
  <si>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</si>
  <si>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</si>
  <si>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</si>
  <si>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</si>
  <si>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</si>
  <si>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</si>
  <si>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</si>
  <si>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</si>
  <si>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</si>
  <si>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</si>
  <si>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</si>
  <si>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</si>
  <si>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</si>
  <si>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</si>
  <si>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</si>
  <si>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</si>
  <si>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</si>
  <si>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</si>
  <si>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</si>
  <si>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</si>
  <si>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</si>
  <si>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</si>
  <si>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</si>
  <si>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</si>
  <si>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</si>
  <si>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</si>
  <si>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</si>
  <si>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</si>
  <si>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</si>
  <si>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</si>
  <si>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</si>
  <si>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</si>
  <si>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</si>
  <si>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</si>
  <si>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</si>
  <si>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</si>
  <si>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</si>
  <si>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</si>
  <si>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</si>
  <si>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</si>
  <si>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</si>
  <si>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</si>
  <si>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</si>
  <si>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</si>
  <si>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</si>
  <si>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</si>
  <si>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</si>
  <si>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</si>
  <si>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</si>
  <si>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</si>
  <si>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</si>
  <si>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</si>
  <si>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</si>
  <si>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</si>
  <si>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</si>
  <si>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</si>
  <si>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</si>
  <si>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</si>
  <si>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</si>
  <si>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</si>
  <si>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</si>
  <si>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</si>
  <si>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</si>
  <si>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</si>
  <si>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</si>
  <si>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</si>
  <si>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</si>
  <si>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</si>
  <si>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</si>
  <si>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</si>
  <si>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</si>
  <si>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</si>
  <si>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</si>
  <si>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</si>
  <si>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</si>
  <si>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</si>
  <si>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</si>
  <si>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</si>
  <si>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</si>
  <si>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</si>
  <si>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</si>
  <si>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</si>
  <si>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</si>
  <si>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</si>
  <si>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</si>
  <si>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</si>
  <si>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</si>
  <si>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</si>
  <si>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</si>
  <si>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</si>
  <si>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</si>
  <si>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</si>
  <si>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</si>
  <si>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</si>
  <si>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</si>
  <si>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</si>
  <si>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</si>
  <si>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</si>
  <si>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</si>
  <si>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</si>
  <si>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</si>
  <si>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</si>
  <si>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</si>
  <si>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</si>
  <si>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</si>
  <si>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</si>
  <si>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</si>
  <si>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</si>
  <si>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</si>
  <si>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</si>
  <si>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</si>
  <si>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</si>
  <si>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</si>
  <si>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</si>
  <si>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</si>
  <si>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</si>
  <si>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</si>
  <si>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</si>
  <si>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</si>
  <si>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</si>
  <si>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</si>
  <si>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</si>
  <si>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</si>
  <si>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</si>
  <si>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</si>
  <si>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</si>
  <si>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</si>
  <si>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</si>
  <si>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</si>
  <si>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</si>
  <si>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</si>
  <si>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</si>
  <si>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</si>
  <si>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</si>
  <si>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</si>
  <si>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</si>
  <si>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</si>
  <si>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</si>
  <si>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</si>
  <si>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</si>
  <si>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</si>
  <si>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</si>
  <si>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</si>
  <si>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</si>
  <si>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</si>
  <si>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</si>
  <si>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</si>
  <si>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</si>
  <si>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</si>
  <si>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</si>
  <si>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</si>
  <si>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</si>
  <si>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</si>
  <si>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</si>
  <si>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</si>
  <si>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</si>
  <si>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</si>
  <si>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</si>
  <si>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</si>
  <si>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</si>
  <si>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</si>
  <si>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</si>
  <si>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</si>
  <si>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</si>
  <si>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</si>
  <si>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</si>
  <si>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</si>
  <si>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</si>
  <si>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</si>
  <si>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</si>
  <si>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</si>
  <si>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</si>
  <si>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</si>
  <si>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</si>
  <si>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</si>
  <si>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</si>
  <si>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</si>
  <si>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</si>
  <si>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</si>
  <si>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</si>
  <si>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</si>
  <si>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</si>
  <si>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</si>
  <si>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</si>
  <si>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</si>
  <si>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</si>
  <si>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</si>
  <si>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</si>
  <si>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</si>
  <si>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</si>
  <si>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</si>
  <si>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</si>
  <si>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</si>
  <si>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</si>
  <si>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</si>
  <si>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</si>
  <si>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</si>
  <si>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</si>
  <si>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</si>
  <si>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</si>
  <si>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</si>
  <si>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</si>
  <si>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</si>
  <si>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</si>
  <si>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</si>
  <si>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</si>
  <si>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</si>
  <si>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</si>
  <si>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</si>
  <si>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</si>
  <si>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</si>
  <si>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</si>
  <si>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</si>
  <si>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</si>
  <si>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</si>
  <si>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</si>
  <si>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</si>
  <si>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</si>
  <si>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</si>
  <si>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</si>
  <si>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</si>
  <si>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</si>
  <si>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</si>
  <si>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</si>
  <si>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</si>
  <si>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s</t>
  </si>
  <si>
    <t>(-) tests</t>
  </si>
  <si>
    <t>(+) tests</t>
  </si>
  <si>
    <t>(+)/test ratio</t>
  </si>
  <si>
    <t>hosp ratio</t>
  </si>
  <si>
    <t>mort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</si>
</sst>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3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2:CC6" totalsRowShown="0">
  <tableColumns count="81">
    <tableColumn id="1" xr3:uid="{F7478CC8-05B3-43D3-A09E-A8CEC61508DC}" name="county" dataDxfId="172"/>
    <tableColumn id="3" xr3:uid="{9F45BE28-05B7-422A-8E27-AA668258DF2E}" name="13-Mar" dataDxfId="171"/>
    <tableColumn id="4" xr3:uid="{70A42E3E-AE1F-46EB-A473-4805986C1877}" name="14-Mar" dataDxfId="170"/>
    <tableColumn id="5" xr3:uid="{E4737ADD-3E45-4AA8-A64F-0FE7CC869F0C}" name="15-Mar" dataDxfId="169"/>
    <tableColumn id="6" xr3:uid="{C51A330C-2EAB-46EC-BF00-15CE343CCC9C}" name="16-Mar" dataDxfId="168"/>
    <tableColumn id="11" xr3:uid="{6466DD8B-376E-45C8-88A2-BB70EB18C860}" name="17-Mar" dataDxfId="167"/>
    <tableColumn id="12" xr3:uid="{A61C2E41-B744-4260-AA58-884D297C0997}" name="18-Mar" dataDxfId="166"/>
    <tableColumn id="13" xr3:uid="{4CE3538A-8700-42B0-AF14-F16C83EE94BE}" name="19-Mar" dataDxfId="165"/>
    <tableColumn id="14" xr3:uid="{D95DFEEA-CC3B-445F-87E0-FDAED4CFE20C}" name="20-Mar" dataDxfId="164"/>
    <tableColumn id="7" xr3:uid="{BAA204A8-8ECE-468D-8B1D-CF29521BACD0}" name="21-Mar" dataDxfId="163"/>
    <tableColumn id="8" xr3:uid="{951F0F95-00D8-483E-B217-8A463F80FEC0}" name="22-Mar" dataDxfId="162"/>
    <tableColumn id="9" xr3:uid="{7C87B399-1E66-409E-875F-B104E1CE9E28}" name="23-Mar" dataDxfId="161"/>
    <tableColumn id="15" xr3:uid="{0465D902-6D4E-468B-BEBE-1001F5CA5012}" name="24-Mar" dataDxfId="160"/>
    <tableColumn id="10" xr3:uid="{21FCED83-89D6-40D0-9A78-518D6EFA4A18}" name="25-Mar" dataDxfId="159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8"/>
    <tableColumn id="2" xr3:uid="{98B06923-B665-44FB-9D4C-EC645776A5BE}" name="FIPS" dataDxfId="157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6"/>
    <tableColumn id="1" xr3:uid="{179FB13D-5548-4710-AF18-46935F888BFD}" name="idx" dataDxfId="155"/>
    <tableColumn id="2" xr3:uid="{C0D66142-D221-4FA3-A5FB-E99400CCE2A8}" name="FIPS"/>
    <tableColumn id="5" xr3:uid="{8F6126EE-1EBF-49BF-BDC7-699B4ED90A6F}" name="25-Mar" dataDxfId="154"/>
    <tableColumn id="6" xr3:uid="{AE396216-533F-4C0B-B4EC-F4652803C9BC}" name="26-Mar" dataDxfId="153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4" totalsRowShown="0">
  <tableColumns count="81">
    <tableColumn id="1" xr3:uid="{F015483D-A3CB-40B4-9CDD-449E8F4C8296}" name="county" dataDxfId="152"/>
    <tableColumn id="3" xr3:uid="{40A88B97-F788-4D68-AB57-00D7DFC357F6}" name="13-Mar" dataDxfId="151"/>
    <tableColumn id="4" xr3:uid="{C221E859-7CFC-4F10-90F8-CC41B06E11E7}" name="14-Mar" dataDxfId="150"/>
    <tableColumn id="5" xr3:uid="{134F3BEB-EF85-446C-867F-A90E68BD0D3A}" name="15-Mar" dataDxfId="149"/>
    <tableColumn id="6" xr3:uid="{0835E06F-45A7-4BC5-BB6C-2B382962C144}" name="16-Mar" dataDxfId="148"/>
    <tableColumn id="11" xr3:uid="{1DBB76C8-C464-4DE0-A041-BA8E60E30050}" name="17-Mar" dataDxfId="147"/>
    <tableColumn id="12" xr3:uid="{862C44EA-A653-4833-B3DD-B1F758E46328}" name="18-Mar" dataDxfId="146"/>
    <tableColumn id="13" xr3:uid="{6309EDBF-F1BB-43AB-90DF-0EAA9B06240A}" name="19-Mar" dataDxfId="145"/>
    <tableColumn id="14" xr3:uid="{8AF432DE-4F3E-404B-9E60-928CF438D6A3}" name="20-Mar" dataDxfId="144"/>
    <tableColumn id="7" xr3:uid="{3C7A212A-F35E-4E4F-BDC6-0ADE4EAD793E}" name="21-Mar" dataDxfId="143"/>
    <tableColumn id="8" xr3:uid="{EEA313A8-050D-4BF0-B776-1E68081EB3A5}" name="22-Mar" dataDxfId="142"/>
    <tableColumn id="9" xr3:uid="{BEEC74F4-4974-4A44-A664-DF3B29FF3DFE}" name="23-Mar" dataDxfId="141"/>
    <tableColumn id="15" xr3:uid="{D8EDB7DF-37E1-4140-9A62-FF01D663B89D}" name="24-Mar" dataDxfId="140"/>
    <tableColumn id="10" xr3:uid="{4FF94742-1783-4ED2-8BA7-661ECE7030B3}" name="25-Mar" dataDxfId="139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/>
    <tableColumn id="74" xr3:uid="{84813A08-755C-4060-8A53-4CAD927C68AF}" name="2-Apr"/>
    <tableColumn id="75" xr3:uid="{E00037B6-018B-49F5-B324-62C8D0D14D58}" name="3-Apr"/>
    <tableColumn id="76" xr3:uid="{9BA9F5B9-1C47-45AB-B9F0-207190D21715}" name="4-Apr"/>
    <tableColumn id="77" xr3:uid="{7E11DEFE-29CD-4BBB-B2DA-C4E5A79160B6}" name="5-Apr"/>
    <tableColumn id="78" xr3:uid="{776ADA47-2359-4CB6-9A26-53CC1278DEB6}" name="6-Apr"/>
    <tableColumn id="79" xr3:uid="{81B945B4-11D9-48E9-8906-E04FC011B4E3}" name="7-Apr"/>
    <tableColumn id="80" xr3:uid="{8D65A021-82EB-45FF-9C0D-64EDB3B28DB1}" name="8-Apr"/>
    <tableColumn id="81" xr3:uid="{3AFB18ED-F170-48D3-819A-981F66B1492E}" name="9-Apr"/>
    <tableColumn id="82" xr3:uid="{508D0871-7955-4CD9-8B80-6FCD2DF8305C}" name="10-Apr"/>
    <tableColumn id="83" xr3:uid="{1D533AA0-E0A0-42F1-8BDD-657008399B66}" name="11-Apr"/>
    <tableColumn id="84" xr3:uid="{2F5ADE47-C732-4AC7-9FE3-1FDC3AC049B8}" name="12-Apr"/>
    <tableColumn id="85" xr3:uid="{26A02232-FE3E-4D8A-AC99-3B09C87BA730}" name="13-Apr"/>
    <tableColumn id="86" xr3:uid="{6B56D628-12AA-4B26-A9D0-4D19A2C3B914}" name="14-Apr"/>
    <tableColumn id="87" xr3:uid="{88282F48-CF59-42C5-B584-0197E2D33051}" name="15-Apr"/>
    <tableColumn id="88" xr3:uid="{914CB484-C5C8-4F17-98BD-E9B657A85B17}" name="16-Apr"/>
    <tableColumn id="89" xr3:uid="{FABA2408-7159-4F8A-8BB0-71A3605A3CB0}" name="17-Apr"/>
    <tableColumn id="90" xr3:uid="{32849F2F-A0ED-4238-B486-AEE82F6F980F}" name="18-Apr"/>
    <tableColumn id="91" xr3:uid="{DB3807D1-F7C1-4ACB-8472-AD08AE8DA9DC}" name="19-Apr"/>
    <tableColumn id="92" xr3:uid="{A743EFD3-D738-48B8-BD8A-7FC68158EAA3}" name="20-Apr"/>
    <tableColumn id="93" xr3:uid="{E575BA59-91D7-4241-9AAB-52591D230208}" name="21-Apr"/>
    <tableColumn id="94" xr3:uid="{7B83BBDC-833A-428C-8900-383935E404D4}" name="22-Apr"/>
    <tableColumn id="95" xr3:uid="{5F17B772-11CF-4027-9274-488D530E3367}" name="23-Apr"/>
    <tableColumn id="96" xr3:uid="{41381BB4-F3E3-4525-B951-1E4776031DA6}" name="24-Apr"/>
    <tableColumn id="97" xr3:uid="{D915C535-9A5E-4EDB-90BA-4F9778DDB164}" name="25-Apr"/>
    <tableColumn id="98" xr3:uid="{8D416A1A-DFCF-4A8A-BEB0-0F96435FFD0E}" name="26-Apr"/>
    <tableColumn id="99" xr3:uid="{BA953FA5-59FF-4F75-BA2F-88BF60D372D5}" name="27-Apr"/>
    <tableColumn id="100" xr3:uid="{6AEB5B0E-4A27-458A-AA10-56B209B72733}" name="28-Apr"/>
    <tableColumn id="101" xr3:uid="{55027ECF-5768-4733-ABA0-09DDB7787B83}" name="29-Apr"/>
    <tableColumn id="102" xr3:uid="{242A31FF-2892-409B-B71C-7F26CC95C436}" name="30-Apr"/>
    <tableColumn id="103" xr3:uid="{B8D98A4D-D8B6-4D83-94A5-D6FBA73A7C99}" name="1-May"/>
    <tableColumn id="104" xr3:uid="{DA081CB8-5856-4186-A49C-99E4E9713BC8}" name="2-May"/>
    <tableColumn id="105" xr3:uid="{7AF41599-8F6C-4ABC-9D1A-FE8F1D168D18}" name="3-May"/>
    <tableColumn id="106" xr3:uid="{E5F8285B-30FA-4324-8CF2-45EBA9D8D824}" name="4-May"/>
    <tableColumn id="107" xr3:uid="{98AAB5D9-D38C-4B80-A16D-2323618FFFFC}" name="5-May"/>
    <tableColumn id="108" xr3:uid="{FB5ABC8F-A2D5-404A-9699-8DB4615100F8}" name="6-May"/>
    <tableColumn id="109" xr3:uid="{77C1C622-3302-4FDD-88D7-933D8B0D6620}" name="7-May"/>
    <tableColumn id="110" xr3:uid="{8A251431-549E-4109-8B42-680404EA8F9B}" name="8-May"/>
    <tableColumn id="111" xr3:uid="{FA7FE923-38CA-4E3B-A3A7-5BCA91880AF0}" name="9-May"/>
    <tableColumn id="134" xr3:uid="{0BE0FE6E-37CF-4ECC-B235-6BE84886EFA9}" name="10-May"/>
    <tableColumn id="135" xr3:uid="{315F1CCC-EC15-4187-90B5-F70994D06B68}" name="11-May"/>
    <tableColumn id="136" xr3:uid="{5CAC0546-32AF-4813-886A-FDBFC47005D0}" name="12-May"/>
    <tableColumn id="137" xr3:uid="{078C2CB7-C653-438C-A65A-9FC1F7F21AE4}" name="13-May"/>
    <tableColumn id="138" xr3:uid="{673110B1-B20B-4CFF-A594-06221D6AEF8B}" name="14-May"/>
    <tableColumn id="139" xr3:uid="{6F5BA952-B50B-45AE-8B3C-362EB540034A}" name="15-May"/>
    <tableColumn id="140" xr3:uid="{F1AA523C-6CE0-4F8E-9012-B4E81BC6F365}" name="16-May"/>
    <tableColumn id="141" xr3:uid="{2FC4EAF8-06AA-4F29-A11E-ED04AD837A95}" name="17-May"/>
    <tableColumn id="142" xr3:uid="{143DDB35-9A67-4F2E-951F-65C003F9A508}" name="18-May"/>
    <tableColumn id="143" xr3:uid="{AE7E5423-82A0-4A2E-989C-08BC7D9ED7B1}" name="19-May"/>
    <tableColumn id="144" xr3:uid="{3C164DD6-BC7B-4D9F-9A22-8C2B7AEB3D51}" name="20-May"/>
    <tableColumn id="145" xr3:uid="{83ACD77A-818C-45A9-8C42-84811314BFCE}" name="21-May"/>
    <tableColumn id="146" xr3:uid="{F3DCE954-3292-4265-A20C-FDBF12158D1B}" name="22-May"/>
    <tableColumn id="147" xr3:uid="{65099031-B1E9-4B2E-B8A8-ED343C59A94A}" name="23-May"/>
    <tableColumn id="148" xr3:uid="{75D1E730-5512-42B7-83BE-381A6D3A0EB2}" name="24-May"/>
    <tableColumn id="149" xr3:uid="{CEA52E95-70CB-472A-A4B1-97616C7A6621}" name="25-May"/>
    <tableColumn id="150" xr3:uid="{510F90F7-4254-4E81-821C-73450B8CFA39}" name="26-May"/>
    <tableColumn id="151" xr3:uid="{0A9AD993-AD64-4DC8-B0AA-D8E54B7F5535}" name="27-May"/>
    <tableColumn id="152" xr3:uid="{72770C40-3C8A-464C-AA12-4B454F4CA31D}" name="28-May"/>
    <tableColumn id="153" xr3:uid="{488F0A4E-CF61-45C7-A04C-2509FAA5AFA2}" name="29-May"/>
    <tableColumn id="154" xr3:uid="{51AEFDF2-8AC4-49CD-831A-75E56FD3727F}" name="30-May"/>
    <tableColumn id="155" xr3:uid="{17B012AF-629E-4187-99F4-742DCA032821}" name="31-May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T(md[[#This Row],[county]])</calculatedColumnFormula>
    </tableColumn>
    <tableColumn id="2" xr3:uid="{F9092969-4B66-4A12-8600-89F79D327DA5}" name="FIPS" dataDxfId="137"/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7"/>
  <sheetViews>
    <sheetView tabSelected="1" zoomScale="60" zoomScaleNormal="60" workbookViewId="0">
      <selection activeCell="Z2" sqref="Z2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x14ac:dyDescent="0.35">
      <c r="A1" s="10" t="s">
        <v>251</v>
      </c>
      <c r="B1" s="9" t="s">
        <v>250</v>
      </c>
    </row>
    <row r="2" spans="1:81" ht="39" x14ac:dyDescent="0.35">
      <c r="A2" s="10" t="s">
        <v>160</v>
      </c>
      <c r="B2" s="18" t="s">
        <v>252</v>
      </c>
      <c r="C2" s="18" t="s">
        <v>253</v>
      </c>
      <c r="D2" s="18" t="s">
        <v>254</v>
      </c>
      <c r="E2" s="18" t="s">
        <v>255</v>
      </c>
      <c r="F2" s="18" t="s">
        <v>256</v>
      </c>
      <c r="G2" s="18" t="s">
        <v>257</v>
      </c>
      <c r="H2" s="18" t="s">
        <v>258</v>
      </c>
      <c r="I2" s="18" t="s">
        <v>259</v>
      </c>
      <c r="J2" s="18" t="s">
        <v>260</v>
      </c>
      <c r="K2" s="18" t="s">
        <v>261</v>
      </c>
      <c r="L2" s="18" t="s">
        <v>262</v>
      </c>
      <c r="M2" s="18" t="s">
        <v>263</v>
      </c>
      <c r="N2" s="18" t="s">
        <v>178</v>
      </c>
      <c r="O2" s="18" t="s">
        <v>179</v>
      </c>
      <c r="P2" s="18" t="s">
        <v>180</v>
      </c>
      <c r="Q2" s="18" t="s">
        <v>181</v>
      </c>
      <c r="R2" s="18" t="s">
        <v>182</v>
      </c>
      <c r="S2" s="18" t="s">
        <v>183</v>
      </c>
      <c r="T2" s="18" t="s">
        <v>184</v>
      </c>
      <c r="U2" s="18" t="s">
        <v>185</v>
      </c>
      <c r="V2" s="18" t="s">
        <v>186</v>
      </c>
      <c r="W2" s="18" t="s">
        <v>187</v>
      </c>
      <c r="X2" s="18" t="s">
        <v>188</v>
      </c>
      <c r="Y2" s="18" t="s">
        <v>189</v>
      </c>
      <c r="Z2" s="18" t="s">
        <v>190</v>
      </c>
      <c r="AA2" s="3" t="s">
        <v>191</v>
      </c>
      <c r="AB2" s="3" t="s">
        <v>192</v>
      </c>
      <c r="AC2" s="3" t="s">
        <v>193</v>
      </c>
      <c r="AD2" s="3" t="s">
        <v>194</v>
      </c>
      <c r="AE2" s="3" t="s">
        <v>195</v>
      </c>
      <c r="AF2" s="3" t="s">
        <v>196</v>
      </c>
      <c r="AG2" s="3" t="s">
        <v>197</v>
      </c>
      <c r="AH2" s="3" t="s">
        <v>198</v>
      </c>
      <c r="AI2" s="3" t="s">
        <v>199</v>
      </c>
      <c r="AJ2" s="3" t="s">
        <v>200</v>
      </c>
      <c r="AK2" s="3" t="s">
        <v>201</v>
      </c>
      <c r="AL2" s="3" t="s">
        <v>202</v>
      </c>
      <c r="AM2" s="3" t="s">
        <v>203</v>
      </c>
      <c r="AN2" s="3" t="s">
        <v>204</v>
      </c>
      <c r="AO2" s="3" t="s">
        <v>205</v>
      </c>
      <c r="AP2" s="3" t="s">
        <v>206</v>
      </c>
      <c r="AQ2" s="3" t="s">
        <v>207</v>
      </c>
      <c r="AR2" s="3" t="s">
        <v>208</v>
      </c>
      <c r="AS2" s="3" t="s">
        <v>209</v>
      </c>
      <c r="AT2" s="3" t="s">
        <v>210</v>
      </c>
      <c r="AU2" s="3" t="s">
        <v>211</v>
      </c>
      <c r="AV2" s="3" t="s">
        <v>212</v>
      </c>
      <c r="AW2" s="3" t="s">
        <v>213</v>
      </c>
      <c r="AX2" s="3" t="s">
        <v>214</v>
      </c>
      <c r="AY2" s="3" t="s">
        <v>215</v>
      </c>
      <c r="AZ2" s="3" t="s">
        <v>216</v>
      </c>
      <c r="BA2" s="3" t="s">
        <v>217</v>
      </c>
      <c r="BB2" s="3" t="s">
        <v>218</v>
      </c>
      <c r="BC2" s="3" t="s">
        <v>219</v>
      </c>
      <c r="BD2" s="3" t="s">
        <v>220</v>
      </c>
      <c r="BE2" s="3" t="s">
        <v>221</v>
      </c>
      <c r="BF2" s="3" t="s">
        <v>222</v>
      </c>
      <c r="BG2" s="3" t="s">
        <v>223</v>
      </c>
      <c r="BH2" s="3" t="s">
        <v>224</v>
      </c>
      <c r="BI2" s="3" t="s">
        <v>225</v>
      </c>
      <c r="BJ2" s="3" t="s">
        <v>226</v>
      </c>
      <c r="BK2" s="3" t="s">
        <v>227</v>
      </c>
      <c r="BL2" s="3" t="s">
        <v>228</v>
      </c>
      <c r="BM2" s="3" t="s">
        <v>229</v>
      </c>
      <c r="BN2" s="3" t="s">
        <v>230</v>
      </c>
      <c r="BO2" s="3" t="s">
        <v>231</v>
      </c>
      <c r="BP2" s="3" t="s">
        <v>232</v>
      </c>
      <c r="BQ2" s="3" t="s">
        <v>233</v>
      </c>
      <c r="BR2" s="3" t="s">
        <v>234</v>
      </c>
      <c r="BS2" s="3" t="s">
        <v>235</v>
      </c>
      <c r="BT2" s="3" t="s">
        <v>236</v>
      </c>
      <c r="BU2" s="3" t="s">
        <v>237</v>
      </c>
      <c r="BV2" s="3" t="s">
        <v>238</v>
      </c>
      <c r="BW2" s="3" t="s">
        <v>239</v>
      </c>
      <c r="BX2" s="3" t="s">
        <v>240</v>
      </c>
      <c r="BY2" s="3" t="s">
        <v>241</v>
      </c>
      <c r="BZ2" s="3" t="s">
        <v>242</v>
      </c>
      <c r="CA2" s="3" t="s">
        <v>243</v>
      </c>
      <c r="CB2" s="3" t="s">
        <v>244</v>
      </c>
      <c r="CC2" s="3" t="s">
        <v>245</v>
      </c>
    </row>
    <row r="3" spans="1:81" s="12" customFormat="1" x14ac:dyDescent="0.35">
      <c r="A3" s="11" t="s">
        <v>159</v>
      </c>
      <c r="B3" s="12">
        <v>69</v>
      </c>
      <c r="C3" s="12">
        <v>115</v>
      </c>
      <c r="D3" s="12">
        <v>120</v>
      </c>
      <c r="E3" s="12">
        <v>126</v>
      </c>
      <c r="F3" s="12">
        <v>170</v>
      </c>
      <c r="G3" s="12">
        <v>203</v>
      </c>
      <c r="H3" s="12">
        <v>573</v>
      </c>
      <c r="J3" s="12">
        <v>1055</v>
      </c>
      <c r="K3" s="12">
        <v>1229</v>
      </c>
      <c r="L3" s="12">
        <v>1344</v>
      </c>
      <c r="M3" s="12">
        <v>1609</v>
      </c>
      <c r="N3" s="12">
        <v>1858</v>
      </c>
      <c r="O3" s="12">
        <v>2166</v>
      </c>
      <c r="P3" s="12">
        <v>2516</v>
      </c>
      <c r="Q3" s="12">
        <v>2812</v>
      </c>
      <c r="R3" s="12">
        <v>3085</v>
      </c>
      <c r="S3" s="12">
        <v>3759</v>
      </c>
      <c r="T3" s="12">
        <v>4398</v>
      </c>
      <c r="U3" s="12">
        <v>5070</v>
      </c>
      <c r="V3" s="12">
        <v>5584</v>
      </c>
      <c r="W3" s="12">
        <v>6438</v>
      </c>
      <c r="X3" s="12">
        <v>6834</v>
      </c>
      <c r="Y3" s="12">
        <v>7453</v>
      </c>
      <c r="Z3" s="12">
        <v>7823</v>
      </c>
    </row>
    <row r="4" spans="1:81" x14ac:dyDescent="0.35">
      <c r="A4" s="10" t="s">
        <v>269</v>
      </c>
      <c r="B4" s="10">
        <v>10</v>
      </c>
      <c r="C4" s="10">
        <v>16</v>
      </c>
      <c r="D4" s="10">
        <v>17</v>
      </c>
      <c r="E4" s="10">
        <v>22</v>
      </c>
      <c r="F4" s="10">
        <v>31</v>
      </c>
      <c r="G4" s="10">
        <v>39</v>
      </c>
      <c r="H4" s="10">
        <v>71</v>
      </c>
      <c r="I4" s="10">
        <v>77</v>
      </c>
      <c r="J4" s="10">
        <v>98</v>
      </c>
      <c r="K4" s="10">
        <v>116</v>
      </c>
      <c r="L4" s="10">
        <v>137</v>
      </c>
      <c r="M4" s="10">
        <v>183</v>
      </c>
      <c r="N4" s="10">
        <v>231</v>
      </c>
      <c r="O4" s="10">
        <v>267</v>
      </c>
      <c r="P4" s="10">
        <v>304</v>
      </c>
      <c r="Q4" s="10">
        <f>284+58</f>
        <v>342</v>
      </c>
      <c r="R4" s="10">
        <f>63+338</f>
        <v>401</v>
      </c>
      <c r="S4" s="10">
        <f>76+419</f>
        <v>495</v>
      </c>
      <c r="T4" s="10">
        <v>586</v>
      </c>
      <c r="U4" s="10">
        <v>653</v>
      </c>
      <c r="V4" s="10">
        <v>757</v>
      </c>
      <c r="W4" s="10">
        <v>902</v>
      </c>
      <c r="X4" s="10">
        <v>998</v>
      </c>
      <c r="Y4" s="10">
        <v>1097</v>
      </c>
      <c r="Z4" s="10">
        <v>1211</v>
      </c>
    </row>
    <row r="5" spans="1:81" x14ac:dyDescent="0.35">
      <c r="A5" s="10" t="s">
        <v>246</v>
      </c>
    </row>
    <row r="6" spans="1:81" x14ac:dyDescent="0.35">
      <c r="A6" s="10" t="s">
        <v>158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1</v>
      </c>
      <c r="J6" s="10">
        <v>1</v>
      </c>
      <c r="K6" s="10">
        <v>2</v>
      </c>
      <c r="L6" s="10">
        <v>2</v>
      </c>
      <c r="M6" s="10">
        <v>2</v>
      </c>
      <c r="N6" s="10">
        <v>3</v>
      </c>
      <c r="O6" s="10">
        <v>3</v>
      </c>
      <c r="P6" s="10">
        <v>4</v>
      </c>
      <c r="Q6" s="10">
        <v>5</v>
      </c>
      <c r="R6" s="10">
        <v>9</v>
      </c>
      <c r="S6" s="10">
        <v>9</v>
      </c>
      <c r="T6" s="10">
        <v>11</v>
      </c>
      <c r="U6" s="10">
        <v>12</v>
      </c>
      <c r="V6" s="10">
        <v>15</v>
      </c>
      <c r="W6" s="10">
        <v>21</v>
      </c>
      <c r="X6" s="10">
        <v>22</v>
      </c>
      <c r="Y6" s="10">
        <v>24</v>
      </c>
      <c r="Z6" s="10">
        <v>22</v>
      </c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</row>
    <row r="41" spans="2:18" x14ac:dyDescent="0.35">
      <c r="B41" s="2"/>
      <c r="R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  <row r="47" spans="2:18" x14ac:dyDescent="0.35">
      <c r="B47" s="2"/>
    </row>
  </sheetData>
  <conditionalFormatting sqref="O4:CC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CC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selection activeCell="O6" sqref="O6"/>
    </sheetView>
  </sheetViews>
  <sheetFormatPr defaultRowHeight="14.5" x14ac:dyDescent="0.35"/>
  <cols>
    <col min="1" max="1" width="16.54296875" bestFit="1" customWidth="1"/>
    <col min="2" max="2" width="6.26953125" style="10" bestFit="1" customWidth="1"/>
    <col min="3" max="69" width="7.7265625" customWidth="1"/>
  </cols>
  <sheetData>
    <row r="1" spans="1:69" s="10" customFormat="1" x14ac:dyDescent="0.35">
      <c r="A1" s="1" t="s">
        <v>247</v>
      </c>
      <c r="B1" s="1"/>
      <c r="C1" s="9" t="s">
        <v>249</v>
      </c>
    </row>
    <row r="2" spans="1:69" s="10" customFormat="1" x14ac:dyDescent="0.35">
      <c r="A2" s="1" t="s">
        <v>268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35">
      <c r="A3" t="s">
        <v>269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3352</v>
      </c>
      <c r="P3" s="10">
        <f>SUM(md[8-Apr])</f>
        <v>0</v>
      </c>
      <c r="Q3" s="10">
        <f>SUM(md[9-Apr])</f>
        <v>0</v>
      </c>
      <c r="R3" s="10">
        <f>SUM(md[10-Apr])</f>
        <v>0</v>
      </c>
      <c r="S3" s="10">
        <f>SUM(md[11-Apr])</f>
        <v>0</v>
      </c>
      <c r="T3" s="10">
        <f>SUM(md[12-Apr])</f>
        <v>0</v>
      </c>
      <c r="U3" s="10">
        <f>SUM(md[13-Apr])</f>
        <v>0</v>
      </c>
      <c r="V3" s="10">
        <f>SUM(md[14-Apr])</f>
        <v>0</v>
      </c>
      <c r="W3" s="10">
        <f>SUM(md[15-Apr])</f>
        <v>0</v>
      </c>
      <c r="X3" s="10">
        <f>SUM(md[16-Apr])</f>
        <v>0</v>
      </c>
      <c r="Y3" s="10">
        <f>SUM(md[17-Apr])</f>
        <v>0</v>
      </c>
      <c r="Z3" s="10">
        <f>SUM(md[18-Apr])</f>
        <v>0</v>
      </c>
      <c r="AA3" s="10">
        <f>SUM(md[19-Apr])</f>
        <v>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3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18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</row>
    <row r="8" spans="1:69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</row>
    <row r="9" spans="1:69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</row>
    <row r="10" spans="1:69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</row>
    <row r="11" spans="1:69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</row>
    <row r="12" spans="1:69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</row>
    <row r="13" spans="1:69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</row>
    <row r="14" spans="1:69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</row>
    <row r="15" spans="1:69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</row>
    <row r="16" spans="1:69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</row>
    <row r="17" spans="1:15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</row>
    <row r="18" spans="1:15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</row>
    <row r="19" spans="1:15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</row>
    <row r="20" spans="1:15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</row>
    <row r="21" spans="1:15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</row>
    <row r="22" spans="1:15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</row>
    <row r="23" spans="1:15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</v>
      </c>
    </row>
    <row r="24" spans="1:15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</row>
    <row r="25" spans="1:15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</row>
    <row r="26" spans="1:15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</row>
    <row r="27" spans="1:15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</row>
    <row r="28" spans="1:15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</row>
    <row r="29" spans="1:15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</row>
    <row r="30" spans="1:15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</row>
    <row r="31" spans="1:15" x14ac:dyDescent="0.35">
      <c r="A31" s="1"/>
      <c r="B31" s="1"/>
    </row>
  </sheetData>
  <phoneticPr fontId="1" type="noConversion"/>
  <conditionalFormatting sqref="C1:BQ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selection activeCell="R6" sqref="R6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x14ac:dyDescent="0.35">
      <c r="B1" s="1" t="s">
        <v>247</v>
      </c>
      <c r="C1" s="1"/>
      <c r="D1" s="9" t="s">
        <v>248</v>
      </c>
      <c r="E1" s="1"/>
      <c r="F1" s="1"/>
    </row>
    <row r="2" spans="1:72" x14ac:dyDescent="0.35">
      <c r="B2" s="10" t="s">
        <v>269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0</v>
      </c>
      <c r="T2" s="10">
        <f>SUM(va[9-Apr])</f>
        <v>0</v>
      </c>
      <c r="U2" s="10">
        <f>SUM(va[10-Apr])</f>
        <v>0</v>
      </c>
      <c r="V2" s="10">
        <f>SUM(va[11-Apr])</f>
        <v>0</v>
      </c>
      <c r="W2" s="10">
        <f>SUM(va[12-Apr])</f>
        <v>0</v>
      </c>
      <c r="X2" s="10">
        <f>SUM(va[13-Apr])</f>
        <v>0</v>
      </c>
      <c r="Y2" s="10">
        <f>SUM(va[14-Apr])</f>
        <v>0</v>
      </c>
      <c r="Z2" s="10">
        <f>SUM(va[15-Apr])</f>
        <v>0</v>
      </c>
      <c r="AA2" s="10">
        <f>SUM(va[16-Apr])</f>
        <v>0</v>
      </c>
      <c r="AB2" s="10">
        <f>SUM(va[17-Apr])</f>
        <v>0</v>
      </c>
      <c r="AC2" s="10">
        <f>SUM(va[18-Apr])</f>
        <v>0</v>
      </c>
      <c r="AD2" s="10">
        <f>SUM(va[19-Apr])</f>
        <v>0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3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18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3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</row>
    <row r="8" spans="1:72" x14ac:dyDescent="0.35">
      <c r="A8" s="2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</row>
    <row r="9" spans="1:72" x14ac:dyDescent="0.35">
      <c r="A9" s="2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</row>
    <row r="10" spans="1:72" x14ac:dyDescent="0.35">
      <c r="A10" s="2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</row>
    <row r="11" spans="1:72" x14ac:dyDescent="0.35">
      <c r="A11" s="2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</row>
    <row r="12" spans="1:72" x14ac:dyDescent="0.35">
      <c r="A12" s="2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</row>
    <row r="13" spans="1:72" x14ac:dyDescent="0.35">
      <c r="A13" s="2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</row>
    <row r="14" spans="1:72" x14ac:dyDescent="0.3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</row>
    <row r="15" spans="1:72" x14ac:dyDescent="0.35">
      <c r="A15" s="2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</row>
    <row r="16" spans="1:72" x14ac:dyDescent="0.35">
      <c r="A16" s="2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</row>
    <row r="17" spans="1:18" x14ac:dyDescent="0.35">
      <c r="A17" s="2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</row>
    <row r="18" spans="1:18" x14ac:dyDescent="0.35">
      <c r="A18" s="2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</row>
    <row r="19" spans="1:18" x14ac:dyDescent="0.35">
      <c r="A19" s="2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</row>
    <row r="20" spans="1:18" x14ac:dyDescent="0.35">
      <c r="A20" s="2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</row>
    <row r="21" spans="1:18" x14ac:dyDescent="0.35">
      <c r="A21" s="2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</row>
    <row r="22" spans="1:18" x14ac:dyDescent="0.35">
      <c r="A22" s="2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</row>
    <row r="23" spans="1:18" x14ac:dyDescent="0.35">
      <c r="A23" s="2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</row>
    <row r="24" spans="1:18" x14ac:dyDescent="0.35">
      <c r="A24" s="2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</row>
    <row r="25" spans="1:18" x14ac:dyDescent="0.35">
      <c r="A25" s="26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</row>
    <row r="26" spans="1:18" x14ac:dyDescent="0.35">
      <c r="A26" s="27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</row>
    <row r="27" spans="1:18" x14ac:dyDescent="0.35">
      <c r="A27" s="27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</row>
    <row r="28" spans="1:18" x14ac:dyDescent="0.35">
      <c r="A28" s="27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</row>
    <row r="29" spans="1:18" x14ac:dyDescent="0.35">
      <c r="A29" s="28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</row>
    <row r="30" spans="1:18" x14ac:dyDescent="0.3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</row>
    <row r="31" spans="1:18" x14ac:dyDescent="0.35">
      <c r="A31" s="26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</row>
    <row r="32" spans="1:18" x14ac:dyDescent="0.35">
      <c r="A32" s="27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</row>
    <row r="33" spans="1:18" x14ac:dyDescent="0.35">
      <c r="A33" s="28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x14ac:dyDescent="0.35">
      <c r="A34" s="2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</row>
    <row r="35" spans="1:18" x14ac:dyDescent="0.35">
      <c r="A35" s="2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</row>
    <row r="36" spans="1:18" x14ac:dyDescent="0.35">
      <c r="A36" s="2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</row>
    <row r="37" spans="1:18" x14ac:dyDescent="0.35">
      <c r="A37" s="2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</row>
    <row r="38" spans="1:18" x14ac:dyDescent="0.35">
      <c r="A38" s="26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</row>
    <row r="39" spans="1:18" x14ac:dyDescent="0.35">
      <c r="A39" s="27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</row>
    <row r="40" spans="1:18" x14ac:dyDescent="0.35">
      <c r="A40" s="27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</row>
    <row r="41" spans="1:18" x14ac:dyDescent="0.35">
      <c r="A41" s="27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</row>
    <row r="42" spans="1:18" x14ac:dyDescent="0.35">
      <c r="A42" s="27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</row>
    <row r="43" spans="1:18" x14ac:dyDescent="0.35">
      <c r="A43" s="27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</row>
    <row r="44" spans="1:18" x14ac:dyDescent="0.35">
      <c r="A44" s="27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</row>
    <row r="45" spans="1:18" x14ac:dyDescent="0.35">
      <c r="A45" s="28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</row>
    <row r="46" spans="1:18" x14ac:dyDescent="0.35">
      <c r="A46" s="2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</row>
    <row r="47" spans="1:18" x14ac:dyDescent="0.35">
      <c r="A47" s="2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x14ac:dyDescent="0.35">
      <c r="A48" s="2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</row>
    <row r="49" spans="1:18" x14ac:dyDescent="0.35">
      <c r="A49" s="2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</row>
    <row r="50" spans="1:18" x14ac:dyDescent="0.35">
      <c r="A50" s="26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</row>
    <row r="51" spans="1:18" x14ac:dyDescent="0.35">
      <c r="A51" s="28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</row>
    <row r="52" spans="1:18" x14ac:dyDescent="0.35">
      <c r="A52" s="2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</row>
    <row r="53" spans="1:18" x14ac:dyDescent="0.35">
      <c r="A53" s="2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</row>
    <row r="54" spans="1:18" x14ac:dyDescent="0.35">
      <c r="A54" s="2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</row>
    <row r="55" spans="1:18" x14ac:dyDescent="0.3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</row>
    <row r="56" spans="1:18" x14ac:dyDescent="0.3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</row>
    <row r="57" spans="1:18" x14ac:dyDescent="0.35">
      <c r="A57" s="26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</row>
    <row r="58" spans="1:18" x14ac:dyDescent="0.35">
      <c r="A58" s="27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</row>
    <row r="59" spans="1:18" x14ac:dyDescent="0.35">
      <c r="A59" s="27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</row>
    <row r="60" spans="1:18" x14ac:dyDescent="0.35">
      <c r="A60" s="28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</row>
    <row r="61" spans="1:18" x14ac:dyDescent="0.35">
      <c r="A61" s="2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</row>
    <row r="62" spans="1:18" x14ac:dyDescent="0.35">
      <c r="A62" s="2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</row>
    <row r="63" spans="1:18" x14ac:dyDescent="0.35">
      <c r="A63" s="2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</row>
    <row r="64" spans="1:18" x14ac:dyDescent="0.35">
      <c r="A64" s="2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</row>
    <row r="65" spans="1:18" x14ac:dyDescent="0.35">
      <c r="A65" s="2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</row>
    <row r="66" spans="1:18" x14ac:dyDescent="0.35">
      <c r="A66" s="2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</row>
    <row r="67" spans="1:18" x14ac:dyDescent="0.3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</row>
    <row r="68" spans="1:18" x14ac:dyDescent="0.35">
      <c r="A68" s="2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</row>
    <row r="69" spans="1:18" x14ac:dyDescent="0.35">
      <c r="A69" s="2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</row>
    <row r="70" spans="1:18" x14ac:dyDescent="0.35">
      <c r="A70" s="2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</row>
    <row r="71" spans="1:18" x14ac:dyDescent="0.35">
      <c r="A71" s="2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</row>
    <row r="72" spans="1:18" x14ac:dyDescent="0.35">
      <c r="A72" s="2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</row>
    <row r="73" spans="1:18" x14ac:dyDescent="0.35">
      <c r="A73" s="2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</row>
    <row r="74" spans="1:18" x14ac:dyDescent="0.35">
      <c r="A74" s="2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</row>
    <row r="75" spans="1:18" x14ac:dyDescent="0.35">
      <c r="A75" s="2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</row>
    <row r="76" spans="1:18" x14ac:dyDescent="0.35">
      <c r="A76" s="26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</row>
    <row r="77" spans="1:18" x14ac:dyDescent="0.35">
      <c r="A77" s="27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</row>
    <row r="78" spans="1:18" x14ac:dyDescent="0.35">
      <c r="A78" s="27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</row>
    <row r="79" spans="1:18" x14ac:dyDescent="0.35">
      <c r="A79" s="27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</row>
    <row r="80" spans="1:18" x14ac:dyDescent="0.35">
      <c r="A80" s="28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</row>
    <row r="81" spans="1:18" x14ac:dyDescent="0.3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</row>
    <row r="82" spans="1:18" x14ac:dyDescent="0.35">
      <c r="A82" s="26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</row>
    <row r="83" spans="1:18" x14ac:dyDescent="0.35">
      <c r="A83" s="27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</row>
    <row r="84" spans="1:18" x14ac:dyDescent="0.35">
      <c r="A84" s="27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</row>
    <row r="85" spans="1:18" x14ac:dyDescent="0.35">
      <c r="A85" s="27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</row>
    <row r="86" spans="1:18" x14ac:dyDescent="0.35">
      <c r="A86" s="28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</row>
    <row r="87" spans="1:18" x14ac:dyDescent="0.35">
      <c r="A87" s="2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</row>
    <row r="88" spans="1:18" x14ac:dyDescent="0.35">
      <c r="A88" s="2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</row>
    <row r="89" spans="1:18" x14ac:dyDescent="0.35">
      <c r="A89" s="2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</row>
    <row r="90" spans="1:18" x14ac:dyDescent="0.35">
      <c r="A90" s="2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</row>
    <row r="91" spans="1:18" x14ac:dyDescent="0.35">
      <c r="A91" s="2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</row>
    <row r="92" spans="1:18" x14ac:dyDescent="0.35">
      <c r="A92" s="2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</row>
    <row r="93" spans="1:18" x14ac:dyDescent="0.35">
      <c r="A93" s="2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</row>
    <row r="94" spans="1:18" x14ac:dyDescent="0.35">
      <c r="A94" s="26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</row>
    <row r="95" spans="1:18" x14ac:dyDescent="0.35">
      <c r="A95" s="28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</row>
    <row r="96" spans="1:18" x14ac:dyDescent="0.3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</row>
    <row r="97" spans="1:18" x14ac:dyDescent="0.35">
      <c r="A97" s="26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</row>
    <row r="98" spans="1:18" x14ac:dyDescent="0.35">
      <c r="A98" s="27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</row>
    <row r="99" spans="1:18" x14ac:dyDescent="0.35">
      <c r="A99" s="28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</row>
    <row r="100" spans="1:18" x14ac:dyDescent="0.35">
      <c r="A100" s="2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</row>
    <row r="101" spans="1:18" x14ac:dyDescent="0.35">
      <c r="A101" s="2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</row>
    <row r="102" spans="1:18" x14ac:dyDescent="0.35">
      <c r="A102" s="2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</row>
    <row r="103" spans="1:18" x14ac:dyDescent="0.35">
      <c r="A103" s="2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</row>
    <row r="104" spans="1:18" x14ac:dyDescent="0.35">
      <c r="A104" s="2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</row>
    <row r="105" spans="1:18" x14ac:dyDescent="0.35">
      <c r="A105" s="26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</row>
    <row r="106" spans="1:18" x14ac:dyDescent="0.35">
      <c r="A106" s="27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</row>
    <row r="107" spans="1:18" x14ac:dyDescent="0.35">
      <c r="A107" s="27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</row>
    <row r="108" spans="1:18" x14ac:dyDescent="0.35">
      <c r="A108" s="27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</row>
    <row r="109" spans="1:18" x14ac:dyDescent="0.35">
      <c r="A109" s="28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</row>
    <row r="110" spans="1:18" x14ac:dyDescent="0.3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</row>
    <row r="111" spans="1:18" x14ac:dyDescent="0.3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</row>
    <row r="112" spans="1:18" x14ac:dyDescent="0.35">
      <c r="A112" s="2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</row>
    <row r="113" spans="1:18" x14ac:dyDescent="0.35">
      <c r="A113" s="2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</row>
    <row r="114" spans="1:18" x14ac:dyDescent="0.35">
      <c r="A114" s="2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</row>
    <row r="115" spans="1:18" x14ac:dyDescent="0.35">
      <c r="A115" s="26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</row>
    <row r="116" spans="1:18" x14ac:dyDescent="0.35">
      <c r="A116" s="27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</row>
    <row r="117" spans="1:18" x14ac:dyDescent="0.35">
      <c r="A117" s="27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</row>
    <row r="118" spans="1:18" x14ac:dyDescent="0.35">
      <c r="A118" s="27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</row>
    <row r="119" spans="1:18" x14ac:dyDescent="0.35">
      <c r="A119" s="27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</row>
    <row r="120" spans="1:18" x14ac:dyDescent="0.35">
      <c r="A120" s="28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</row>
    <row r="121" spans="1:18" x14ac:dyDescent="0.35">
      <c r="A121" s="2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</row>
    <row r="122" spans="1:18" x14ac:dyDescent="0.35">
      <c r="A122" s="2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</row>
    <row r="123" spans="1:18" x14ac:dyDescent="0.35">
      <c r="A123" s="2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</row>
    <row r="124" spans="1:18" x14ac:dyDescent="0.35">
      <c r="A124" s="2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</row>
    <row r="125" spans="1:18" x14ac:dyDescent="0.35">
      <c r="A125" s="2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</row>
    <row r="126" spans="1:18" x14ac:dyDescent="0.35">
      <c r="A126" s="2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</row>
    <row r="127" spans="1:18" x14ac:dyDescent="0.35">
      <c r="A127" s="2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</row>
    <row r="128" spans="1:18" x14ac:dyDescent="0.35">
      <c r="A128" s="2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</row>
    <row r="129" spans="1:18" x14ac:dyDescent="0.35">
      <c r="A129" s="2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</row>
    <row r="130" spans="1:18" x14ac:dyDescent="0.35">
      <c r="A130" s="2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</row>
    <row r="131" spans="1:18" x14ac:dyDescent="0.3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</row>
    <row r="132" spans="1:18" x14ac:dyDescent="0.35">
      <c r="A132" s="2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</row>
    <row r="133" spans="1:18" x14ac:dyDescent="0.35">
      <c r="A133" s="2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</row>
    <row r="134" spans="1:18" x14ac:dyDescent="0.35">
      <c r="A134" s="2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</row>
    <row r="135" spans="1:18" x14ac:dyDescent="0.35">
      <c r="A135" s="2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</row>
    <row r="136" spans="1:18" x14ac:dyDescent="0.35">
      <c r="A136" s="26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</row>
    <row r="137" spans="1:18" x14ac:dyDescent="0.35">
      <c r="A137" s="27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</row>
    <row r="138" spans="1:18" x14ac:dyDescent="0.35">
      <c r="A138" s="27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</row>
    <row r="139" spans="1:18" x14ac:dyDescent="0.35">
      <c r="A139" s="28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20"/>
  <sheetViews>
    <sheetView zoomScale="60" zoomScaleNormal="60" workbookViewId="0">
      <selection activeCell="D24" sqref="D24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s="10" customFormat="1" x14ac:dyDescent="0.35">
      <c r="A1" s="10" t="s">
        <v>251</v>
      </c>
      <c r="B1" s="9" t="s">
        <v>250</v>
      </c>
    </row>
    <row r="2" spans="1:81" s="10" customFormat="1" x14ac:dyDescent="0.35">
      <c r="A2" s="10" t="s">
        <v>270</v>
      </c>
      <c r="B2" s="19">
        <f t="shared" ref="B2:AG2" si="0">(B7/MAX(B6,1))*100</f>
        <v>0</v>
      </c>
      <c r="C2" s="19">
        <f t="shared" si="0"/>
        <v>13.043478260869565</v>
      </c>
      <c r="D2" s="19">
        <f t="shared" si="0"/>
        <v>20</v>
      </c>
      <c r="E2" s="19">
        <f t="shared" si="0"/>
        <v>83.333333333333343</v>
      </c>
      <c r="F2" s="19">
        <f t="shared" si="0"/>
        <v>20.454545454545457</v>
      </c>
      <c r="G2" s="19">
        <f t="shared" si="0"/>
        <v>24.242424242424242</v>
      </c>
      <c r="H2" s="19">
        <f t="shared" si="0"/>
        <v>8.6486486486486491</v>
      </c>
      <c r="I2" s="19">
        <f t="shared" si="0"/>
        <v>600</v>
      </c>
      <c r="J2" s="19">
        <f t="shared" si="0"/>
        <v>1.9905213270142181</v>
      </c>
      <c r="K2" s="19">
        <f t="shared" si="0"/>
        <v>10.344827586206897</v>
      </c>
      <c r="L2" s="19">
        <f t="shared" si="0"/>
        <v>18.260869565217391</v>
      </c>
      <c r="M2" s="19">
        <f t="shared" si="0"/>
        <v>17.358490566037734</v>
      </c>
      <c r="N2" s="19">
        <f t="shared" si="0"/>
        <v>19.277108433734941</v>
      </c>
      <c r="O2" s="19">
        <f t="shared" si="0"/>
        <v>11.688311688311687</v>
      </c>
      <c r="P2" s="19">
        <f t="shared" si="0"/>
        <v>10.571428571428571</v>
      </c>
      <c r="Q2" s="19">
        <f t="shared" si="0"/>
        <v>12.837837837837837</v>
      </c>
      <c r="R2" s="19">
        <f t="shared" si="0"/>
        <v>21.611721611721613</v>
      </c>
      <c r="S2" s="19">
        <f t="shared" si="0"/>
        <v>13.94658753709199</v>
      </c>
      <c r="T2" s="19">
        <f t="shared" si="0"/>
        <v>14.241001564945227</v>
      </c>
      <c r="U2" s="19">
        <f t="shared" si="0"/>
        <v>9.9702380952380967</v>
      </c>
      <c r="V2" s="19">
        <f t="shared" si="0"/>
        <v>20.233463035019454</v>
      </c>
      <c r="W2" s="19">
        <f t="shared" si="0"/>
        <v>16.978922716627633</v>
      </c>
      <c r="X2" s="19">
        <f t="shared" si="0"/>
        <v>24.242424242424242</v>
      </c>
      <c r="Y2" s="19">
        <f t="shared" si="0"/>
        <v>15.993537964458804</v>
      </c>
      <c r="Z2" s="19">
        <f t="shared" si="0"/>
        <v>30.810810810810814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  <c r="AF2" s="19">
        <f t="shared" si="0"/>
        <v>0</v>
      </c>
      <c r="AG2" s="19">
        <f t="shared" si="0"/>
        <v>0</v>
      </c>
      <c r="AH2" s="19">
        <f t="shared" ref="AH2:BM2" si="1">(AH7/MAX(AH6,1))*100</f>
        <v>0</v>
      </c>
      <c r="AI2" s="19">
        <f t="shared" si="1"/>
        <v>0</v>
      </c>
      <c r="AJ2" s="19">
        <f t="shared" si="1"/>
        <v>0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ref="BN2:CC2" si="2">(BN7/MAX(BN6,1))*100</f>
        <v>0</v>
      </c>
      <c r="BO2" s="19">
        <f t="shared" si="2"/>
        <v>0</v>
      </c>
      <c r="BP2" s="19">
        <f t="shared" si="2"/>
        <v>0</v>
      </c>
      <c r="BQ2" s="19">
        <f t="shared" si="2"/>
        <v>0</v>
      </c>
      <c r="BR2" s="19">
        <f t="shared" si="2"/>
        <v>0</v>
      </c>
      <c r="BS2" s="19">
        <f t="shared" si="2"/>
        <v>0</v>
      </c>
      <c r="BT2" s="19">
        <f t="shared" si="2"/>
        <v>0</v>
      </c>
      <c r="BU2" s="19">
        <f t="shared" si="2"/>
        <v>0</v>
      </c>
      <c r="BV2" s="19">
        <f t="shared" si="2"/>
        <v>0</v>
      </c>
      <c r="BW2" s="19">
        <f t="shared" si="2"/>
        <v>0</v>
      </c>
      <c r="BX2" s="19">
        <f t="shared" si="2"/>
        <v>0</v>
      </c>
      <c r="BY2" s="19">
        <f t="shared" si="2"/>
        <v>0</v>
      </c>
      <c r="BZ2" s="19">
        <f t="shared" si="2"/>
        <v>0</v>
      </c>
      <c r="CA2" s="19">
        <f t="shared" si="2"/>
        <v>0</v>
      </c>
      <c r="CB2" s="19">
        <f t="shared" si="2"/>
        <v>0</v>
      </c>
      <c r="CC2" s="19">
        <f t="shared" si="2"/>
        <v>0</v>
      </c>
    </row>
    <row r="3" spans="1:81" s="10" customFormat="1" x14ac:dyDescent="0.35">
      <c r="A3" s="10" t="s">
        <v>271</v>
      </c>
      <c r="B3" s="22">
        <f t="shared" ref="B3:AG3" si="3">(B8/MAX(1,B7))*100</f>
        <v>0</v>
      </c>
      <c r="C3" s="22">
        <f t="shared" si="3"/>
        <v>0</v>
      </c>
      <c r="D3" s="22">
        <f t="shared" si="3"/>
        <v>0</v>
      </c>
      <c r="E3" s="22">
        <f t="shared" si="3"/>
        <v>0</v>
      </c>
      <c r="F3" s="22">
        <f t="shared" si="3"/>
        <v>0</v>
      </c>
      <c r="G3" s="22">
        <f t="shared" si="3"/>
        <v>0</v>
      </c>
      <c r="H3" s="22">
        <f t="shared" si="3"/>
        <v>0</v>
      </c>
      <c r="I3" s="22">
        <f t="shared" si="3"/>
        <v>0</v>
      </c>
      <c r="J3" s="22">
        <f t="shared" si="3"/>
        <v>0</v>
      </c>
      <c r="K3" s="22">
        <f t="shared" si="3"/>
        <v>0</v>
      </c>
      <c r="L3" s="22">
        <f t="shared" si="3"/>
        <v>0</v>
      </c>
      <c r="M3" s="22">
        <f t="shared" si="3"/>
        <v>0</v>
      </c>
      <c r="N3" s="22">
        <f t="shared" si="3"/>
        <v>0</v>
      </c>
      <c r="O3" s="22">
        <f t="shared" si="3"/>
        <v>0</v>
      </c>
      <c r="P3" s="22">
        <f t="shared" si="3"/>
        <v>0</v>
      </c>
      <c r="Q3" s="22">
        <f t="shared" si="3"/>
        <v>0</v>
      </c>
      <c r="R3" s="22">
        <f t="shared" si="3"/>
        <v>0</v>
      </c>
      <c r="S3" s="22">
        <f t="shared" si="3"/>
        <v>0</v>
      </c>
      <c r="T3" s="22">
        <f t="shared" si="3"/>
        <v>0</v>
      </c>
      <c r="U3" s="22">
        <f t="shared" si="3"/>
        <v>0</v>
      </c>
      <c r="V3" s="22">
        <f t="shared" si="3"/>
        <v>0</v>
      </c>
      <c r="W3" s="22">
        <f t="shared" si="3"/>
        <v>0</v>
      </c>
      <c r="X3" s="22">
        <f t="shared" si="3"/>
        <v>0</v>
      </c>
      <c r="Y3" s="22">
        <f t="shared" si="3"/>
        <v>0</v>
      </c>
      <c r="Z3" s="22">
        <f t="shared" si="3"/>
        <v>0</v>
      </c>
      <c r="AA3" s="22">
        <f t="shared" si="3"/>
        <v>0</v>
      </c>
      <c r="AB3" s="22">
        <f t="shared" si="3"/>
        <v>0</v>
      </c>
      <c r="AC3" s="22">
        <f t="shared" si="3"/>
        <v>0</v>
      </c>
      <c r="AD3" s="22">
        <f t="shared" si="3"/>
        <v>0</v>
      </c>
      <c r="AE3" s="22">
        <f t="shared" si="3"/>
        <v>0</v>
      </c>
      <c r="AF3" s="22">
        <f t="shared" si="3"/>
        <v>0</v>
      </c>
      <c r="AG3" s="22">
        <f t="shared" si="3"/>
        <v>0</v>
      </c>
      <c r="AH3" s="22">
        <f t="shared" ref="AH3:BM3" si="4">(AH8/MAX(1,AH7))*100</f>
        <v>0</v>
      </c>
      <c r="AI3" s="22">
        <f t="shared" si="4"/>
        <v>0</v>
      </c>
      <c r="AJ3" s="22">
        <f t="shared" si="4"/>
        <v>0</v>
      </c>
      <c r="AK3" s="22">
        <f t="shared" si="4"/>
        <v>0</v>
      </c>
      <c r="AL3" s="22">
        <f t="shared" si="4"/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  <c r="AP3" s="22">
        <f t="shared" si="4"/>
        <v>0</v>
      </c>
      <c r="AQ3" s="22">
        <f t="shared" si="4"/>
        <v>0</v>
      </c>
      <c r="AR3" s="22">
        <f t="shared" si="4"/>
        <v>0</v>
      </c>
      <c r="AS3" s="22">
        <f t="shared" si="4"/>
        <v>0</v>
      </c>
      <c r="AT3" s="22">
        <f t="shared" si="4"/>
        <v>0</v>
      </c>
      <c r="AU3" s="22">
        <f t="shared" si="4"/>
        <v>0</v>
      </c>
      <c r="AV3" s="22">
        <f t="shared" si="4"/>
        <v>0</v>
      </c>
      <c r="AW3" s="22">
        <f t="shared" si="4"/>
        <v>0</v>
      </c>
      <c r="AX3" s="22">
        <f t="shared" si="4"/>
        <v>0</v>
      </c>
      <c r="AY3" s="22">
        <f t="shared" si="4"/>
        <v>0</v>
      </c>
      <c r="AZ3" s="22">
        <f t="shared" si="4"/>
        <v>0</v>
      </c>
      <c r="BA3" s="22">
        <f t="shared" si="4"/>
        <v>0</v>
      </c>
      <c r="BB3" s="22">
        <f t="shared" si="4"/>
        <v>0</v>
      </c>
      <c r="BC3" s="22">
        <f t="shared" si="4"/>
        <v>0</v>
      </c>
      <c r="BD3" s="22">
        <f t="shared" si="4"/>
        <v>0</v>
      </c>
      <c r="BE3" s="22">
        <f t="shared" si="4"/>
        <v>0</v>
      </c>
      <c r="BF3" s="22">
        <f t="shared" si="4"/>
        <v>0</v>
      </c>
      <c r="BG3" s="22">
        <f t="shared" si="4"/>
        <v>0</v>
      </c>
      <c r="BH3" s="22">
        <f t="shared" si="4"/>
        <v>0</v>
      </c>
      <c r="BI3" s="22">
        <f t="shared" si="4"/>
        <v>0</v>
      </c>
      <c r="BJ3" s="22">
        <f t="shared" si="4"/>
        <v>0</v>
      </c>
      <c r="BK3" s="22">
        <f t="shared" si="4"/>
        <v>0</v>
      </c>
      <c r="BL3" s="22">
        <f t="shared" si="4"/>
        <v>0</v>
      </c>
      <c r="BM3" s="22">
        <f t="shared" si="4"/>
        <v>0</v>
      </c>
      <c r="BN3" s="22">
        <f t="shared" ref="BN3:CC3" si="5">(BN8/MAX(1,BN7))*100</f>
        <v>0</v>
      </c>
      <c r="BO3" s="22">
        <f t="shared" si="5"/>
        <v>0</v>
      </c>
      <c r="BP3" s="22">
        <f t="shared" si="5"/>
        <v>0</v>
      </c>
      <c r="BQ3" s="22">
        <f t="shared" si="5"/>
        <v>0</v>
      </c>
      <c r="BR3" s="22">
        <f t="shared" si="5"/>
        <v>0</v>
      </c>
      <c r="BS3" s="22">
        <f t="shared" si="5"/>
        <v>0</v>
      </c>
      <c r="BT3" s="22">
        <f t="shared" si="5"/>
        <v>0</v>
      </c>
      <c r="BU3" s="22">
        <f t="shared" si="5"/>
        <v>0</v>
      </c>
      <c r="BV3" s="22">
        <f t="shared" si="5"/>
        <v>0</v>
      </c>
      <c r="BW3" s="22">
        <f t="shared" si="5"/>
        <v>0</v>
      </c>
      <c r="BX3" s="22">
        <f t="shared" si="5"/>
        <v>0</v>
      </c>
      <c r="BY3" s="22">
        <f t="shared" si="5"/>
        <v>0</v>
      </c>
      <c r="BZ3" s="22">
        <f t="shared" si="5"/>
        <v>0</v>
      </c>
      <c r="CA3" s="22">
        <f t="shared" si="5"/>
        <v>0</v>
      </c>
      <c r="CB3" s="22">
        <f t="shared" si="5"/>
        <v>0</v>
      </c>
      <c r="CC3" s="22">
        <f t="shared" si="5"/>
        <v>0</v>
      </c>
    </row>
    <row r="4" spans="1:81" x14ac:dyDescent="0.35">
      <c r="A4" s="10" t="s">
        <v>272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2.0202020202020203</v>
      </c>
      <c r="Z4" s="10">
        <f t="shared" si="6"/>
        <v>0</v>
      </c>
      <c r="AA4" s="10">
        <f t="shared" si="6"/>
        <v>0</v>
      </c>
      <c r="AB4" s="10">
        <f t="shared" si="6"/>
        <v>0</v>
      </c>
      <c r="AC4" s="10">
        <f t="shared" si="6"/>
        <v>0</v>
      </c>
      <c r="AD4" s="10">
        <f t="shared" si="6"/>
        <v>0</v>
      </c>
      <c r="AE4" s="10">
        <f t="shared" si="6"/>
        <v>0</v>
      </c>
      <c r="AF4" s="10">
        <f t="shared" si="6"/>
        <v>0</v>
      </c>
      <c r="AG4" s="10">
        <f t="shared" si="6"/>
        <v>0</v>
      </c>
      <c r="AH4" s="10">
        <f t="shared" ref="AH4:BM4" si="7">(AH9/MAX(1,AH7))*100</f>
        <v>0</v>
      </c>
      <c r="AI4" s="10">
        <f t="shared" si="7"/>
        <v>0</v>
      </c>
      <c r="AJ4" s="10">
        <f t="shared" si="7"/>
        <v>0</v>
      </c>
      <c r="AK4" s="10">
        <f t="shared" si="7"/>
        <v>0</v>
      </c>
      <c r="AL4" s="10">
        <f t="shared" si="7"/>
        <v>0</v>
      </c>
      <c r="AM4" s="10">
        <f t="shared" si="7"/>
        <v>0</v>
      </c>
      <c r="AN4" s="10">
        <f t="shared" si="7"/>
        <v>0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35"/>
    <row r="6" spans="1:81" x14ac:dyDescent="0.35">
      <c r="A6" s="11" t="s">
        <v>159</v>
      </c>
      <c r="B6" s="12">
        <v>0</v>
      </c>
      <c r="C6" s="12">
        <f>MAX(0, (dc!C3-dc!B3))</f>
        <v>46</v>
      </c>
      <c r="D6" s="12">
        <f>MAX(0, (dc!D3-dc!C3))</f>
        <v>5</v>
      </c>
      <c r="E6" s="12">
        <f>MAX(0, (dc!E3-dc!D3))</f>
        <v>6</v>
      </c>
      <c r="F6" s="12">
        <f>MAX(0, (dc!F3-dc!E3))</f>
        <v>44</v>
      </c>
      <c r="G6" s="12">
        <f>MAX(0, (dc!G3-dc!F3))</f>
        <v>33</v>
      </c>
      <c r="H6" s="12">
        <f>MAX(0, (dc!H3-dc!G3))</f>
        <v>370</v>
      </c>
      <c r="I6" s="12">
        <f>MAX(0, (dc!I3-dc!H3))</f>
        <v>0</v>
      </c>
      <c r="J6" s="12">
        <f>MAX(0, (dc!J3-dc!I3))</f>
        <v>1055</v>
      </c>
      <c r="K6" s="12">
        <f>MAX(0, (dc!K3-dc!J3))</f>
        <v>174</v>
      </c>
      <c r="L6" s="12">
        <f>MAX(0, (dc!L3-dc!K3))</f>
        <v>115</v>
      </c>
      <c r="M6" s="12">
        <f>MAX(0, (dc!M3-dc!L3))</f>
        <v>265</v>
      </c>
      <c r="N6" s="12">
        <f>MAX(0, (dc!N3-dc!M3))</f>
        <v>249</v>
      </c>
      <c r="O6" s="12">
        <f>MAX(0, (dc!O3-dc!N3))</f>
        <v>308</v>
      </c>
      <c r="P6" s="12">
        <f>MAX(0, (dc!P3-dc!O3))</f>
        <v>350</v>
      </c>
      <c r="Q6" s="12">
        <f>MAX(0, (dc!Q3-dc!P3))</f>
        <v>296</v>
      </c>
      <c r="R6" s="12">
        <f>MAX(0, (dc!R3-dc!Q3))</f>
        <v>273</v>
      </c>
      <c r="S6" s="12">
        <f>MAX(0, (dc!S3-dc!R3))</f>
        <v>674</v>
      </c>
      <c r="T6" s="12">
        <f>MAX(0, (dc!T3-dc!S3))</f>
        <v>639</v>
      </c>
      <c r="U6" s="12">
        <f>MAX(0, (dc!U3-dc!T3))</f>
        <v>672</v>
      </c>
      <c r="V6" s="12">
        <f>MAX(0, (dc!V3-dc!U3))</f>
        <v>514</v>
      </c>
      <c r="W6" s="12">
        <f>MAX(0, (dc!W3-dc!V3))</f>
        <v>854</v>
      </c>
      <c r="X6" s="12">
        <f>MAX(0, (dc!X3-dc!W3))</f>
        <v>396</v>
      </c>
      <c r="Y6" s="12">
        <f>MAX(0, (dc!Y3-dc!X3))</f>
        <v>619</v>
      </c>
      <c r="Z6" s="12">
        <f>MAX(0, (dc!Z3-dc!Y3))</f>
        <v>370</v>
      </c>
      <c r="AA6" s="12">
        <f>MAX(0, (dc!AA3-dc!Z3))</f>
        <v>0</v>
      </c>
      <c r="AB6" s="12">
        <f>MAX(0, (dc!AB3-dc!AA3))</f>
        <v>0</v>
      </c>
      <c r="AC6" s="12">
        <f>MAX(0, (dc!AC3-dc!AB3))</f>
        <v>0</v>
      </c>
      <c r="AD6" s="12">
        <f>MAX(0, (dc!AD3-dc!AC3))</f>
        <v>0</v>
      </c>
      <c r="AE6" s="12">
        <f>MAX(0, (dc!AE3-dc!AD3))</f>
        <v>0</v>
      </c>
      <c r="AF6" s="12">
        <f>MAX(0, (dc!AF3-dc!AE3))</f>
        <v>0</v>
      </c>
      <c r="AG6" s="12">
        <f>MAX(0, (dc!AG3-dc!AF3))</f>
        <v>0</v>
      </c>
      <c r="AH6" s="12">
        <f>MAX(0, (dc!AH3-dc!AG3))</f>
        <v>0</v>
      </c>
      <c r="AI6" s="12">
        <f>MAX(0, (dc!AI3-dc!AH3))</f>
        <v>0</v>
      </c>
      <c r="AJ6" s="12">
        <f>MAX(0, (dc!AJ3-dc!AI3))</f>
        <v>0</v>
      </c>
      <c r="AK6" s="12">
        <f>MAX(0, (dc!AK3-dc!AJ3))</f>
        <v>0</v>
      </c>
      <c r="AL6" s="12">
        <f>MAX(0, (dc!AL3-dc!AK3))</f>
        <v>0</v>
      </c>
      <c r="AM6" s="12">
        <f>MAX(0, (dc!AM3-dc!AL3))</f>
        <v>0</v>
      </c>
      <c r="AN6" s="12">
        <f>MAX(0, (dc!AN3-dc!AM3))</f>
        <v>0</v>
      </c>
      <c r="AO6" s="12">
        <f>MAX(0, (dc!AO3-dc!AN3))</f>
        <v>0</v>
      </c>
      <c r="AP6" s="12">
        <f>MAX(0, (dc!AP3-dc!AO3))</f>
        <v>0</v>
      </c>
      <c r="AQ6" s="12">
        <f>MAX(0, (dc!AQ3-dc!AP3))</f>
        <v>0</v>
      </c>
      <c r="AR6" s="12">
        <f>MAX(0, (dc!AR3-dc!AQ3))</f>
        <v>0</v>
      </c>
      <c r="AS6" s="12">
        <f>MAX(0, (dc!AS3-dc!AR3))</f>
        <v>0</v>
      </c>
      <c r="AT6" s="12">
        <f>MAX(0, (dc!AT3-dc!AS3))</f>
        <v>0</v>
      </c>
      <c r="AU6" s="12">
        <f>MAX(0, (dc!AU3-dc!AT3))</f>
        <v>0</v>
      </c>
      <c r="AV6" s="12">
        <f>MAX(0, (dc!AV3-dc!AU3))</f>
        <v>0</v>
      </c>
      <c r="AW6" s="12">
        <f>MAX(0, (dc!AW3-dc!AV3))</f>
        <v>0</v>
      </c>
      <c r="AX6" s="12">
        <f>MAX(0, (dc!AX3-dc!AW3))</f>
        <v>0</v>
      </c>
      <c r="AY6" s="12">
        <f>MAX(0, (dc!AY3-dc!AX3))</f>
        <v>0</v>
      </c>
      <c r="AZ6" s="12">
        <f>MAX(0, (dc!AZ3-dc!AY3))</f>
        <v>0</v>
      </c>
      <c r="BA6" s="12">
        <f>MAX(0, (dc!BA3-dc!AZ3))</f>
        <v>0</v>
      </c>
      <c r="BB6" s="12">
        <f>MAX(0, (dc!BB3-dc!BA3))</f>
        <v>0</v>
      </c>
      <c r="BC6" s="12">
        <f>MAX(0, (dc!BC3-dc!BB3))</f>
        <v>0</v>
      </c>
      <c r="BD6" s="12">
        <f>MAX(0, (dc!BD3-dc!BC3))</f>
        <v>0</v>
      </c>
      <c r="BE6" s="12">
        <f>MAX(0, (dc!BE3-dc!BD3))</f>
        <v>0</v>
      </c>
      <c r="BF6" s="12">
        <f>MAX(0, (dc!BF3-dc!BE3))</f>
        <v>0</v>
      </c>
      <c r="BG6" s="12">
        <f>MAX(0, (dc!BG3-dc!BF3))</f>
        <v>0</v>
      </c>
      <c r="BH6" s="12">
        <f>MAX(0, (dc!BH3-dc!BG3))</f>
        <v>0</v>
      </c>
      <c r="BI6" s="12">
        <f>MAX(0, (dc!BI3-dc!BH3))</f>
        <v>0</v>
      </c>
      <c r="BJ6" s="12">
        <f>MAX(0, (dc!BJ3-dc!BI3))</f>
        <v>0</v>
      </c>
      <c r="BK6" s="12">
        <f>MAX(0, (dc!BK3-dc!BJ3))</f>
        <v>0</v>
      </c>
      <c r="BL6" s="12">
        <f>MAX(0, (dc!BL3-dc!BK3))</f>
        <v>0</v>
      </c>
      <c r="BM6" s="12">
        <f>MAX(0, (dc!BM3-dc!BL3))</f>
        <v>0</v>
      </c>
      <c r="BN6" s="12">
        <f>MAX(0, (dc!BN3-dc!BM3))</f>
        <v>0</v>
      </c>
      <c r="BO6" s="12">
        <f>MAX(0, (dc!BO3-dc!BN3))</f>
        <v>0</v>
      </c>
      <c r="BP6" s="12">
        <f>MAX(0, (dc!BP3-dc!BO3))</f>
        <v>0</v>
      </c>
      <c r="BQ6" s="12">
        <f>MAX(0, (dc!BQ3-dc!BP3))</f>
        <v>0</v>
      </c>
      <c r="BR6" s="12">
        <f>MAX(0, (dc!BR3-dc!BQ3))</f>
        <v>0</v>
      </c>
      <c r="BS6" s="12">
        <f>MAX(0, (dc!BS3-dc!BR3))</f>
        <v>0</v>
      </c>
      <c r="BT6" s="12">
        <f>MAX(0, (dc!BT3-dc!BS3))</f>
        <v>0</v>
      </c>
      <c r="BU6" s="12">
        <f>MAX(0, (dc!BU3-dc!BT3))</f>
        <v>0</v>
      </c>
      <c r="BV6" s="12">
        <f>MAX(0, (dc!BV3-dc!BU3))</f>
        <v>0</v>
      </c>
      <c r="BW6" s="12">
        <f>MAX(0, (dc!BW3-dc!BV3))</f>
        <v>0</v>
      </c>
      <c r="BX6" s="12">
        <f>MAX(0, (dc!BX3-dc!BW3))</f>
        <v>0</v>
      </c>
      <c r="BY6" s="12">
        <f>MAX(0, (dc!BY3-dc!BX3))</f>
        <v>0</v>
      </c>
      <c r="BZ6" s="12">
        <f>MAX(0, (dc!BZ3-dc!BY3))</f>
        <v>0</v>
      </c>
      <c r="CA6" s="12">
        <f>MAX(0, (dc!CA3-dc!BZ3))</f>
        <v>0</v>
      </c>
      <c r="CB6" s="12">
        <f>MAX(0, (dc!CB3-dc!CA3))</f>
        <v>0</v>
      </c>
      <c r="CC6" s="12">
        <f>MAX(0, (dc!CC3-dc!CB3))</f>
        <v>0</v>
      </c>
    </row>
    <row r="7" spans="1:81" x14ac:dyDescent="0.35">
      <c r="A7" s="10" t="s">
        <v>269</v>
      </c>
      <c r="B7" s="12">
        <v>0</v>
      </c>
      <c r="C7" s="12">
        <f>MAX(0, (dc!C4-dc!B4))</f>
        <v>6</v>
      </c>
      <c r="D7" s="12">
        <f>MAX(0, (dc!D4-dc!C4))</f>
        <v>1</v>
      </c>
      <c r="E7" s="12">
        <f>MAX(0, (dc!E4-dc!D4))</f>
        <v>5</v>
      </c>
      <c r="F7" s="12">
        <f>MAX(0, (dc!F4-dc!E4))</f>
        <v>9</v>
      </c>
      <c r="G7" s="12">
        <f>MAX(0, (dc!G4-dc!F4))</f>
        <v>8</v>
      </c>
      <c r="H7" s="12">
        <f>MAX(0, (dc!H4-dc!G4))</f>
        <v>32</v>
      </c>
      <c r="I7" s="12">
        <f>MAX(0, (dc!I4-dc!H4))</f>
        <v>6</v>
      </c>
      <c r="J7" s="12">
        <f>MAX(0, (dc!J4-dc!I4))</f>
        <v>21</v>
      </c>
      <c r="K7" s="12">
        <f>MAX(0, (dc!K4-dc!J4))</f>
        <v>18</v>
      </c>
      <c r="L7" s="12">
        <f>MAX(0, (dc!L4-dc!K4))</f>
        <v>21</v>
      </c>
      <c r="M7" s="12">
        <f>MAX(0, (dc!M4-dc!L4))</f>
        <v>46</v>
      </c>
      <c r="N7" s="12">
        <f>MAX(0, (dc!N4-dc!M4))</f>
        <v>48</v>
      </c>
      <c r="O7" s="12">
        <f>MAX(0, (dc!O4-dc!N4))</f>
        <v>36</v>
      </c>
      <c r="P7" s="12">
        <f>MAX(0, (dc!P4-dc!O4))</f>
        <v>37</v>
      </c>
      <c r="Q7" s="12">
        <f>MAX(0, (dc!Q4-dc!P4))</f>
        <v>38</v>
      </c>
      <c r="R7" s="12">
        <f>MAX(0, (dc!R4-dc!Q4))</f>
        <v>59</v>
      </c>
      <c r="S7" s="12">
        <f>MAX(0, (dc!S4-dc!R4))</f>
        <v>94</v>
      </c>
      <c r="T7" s="12">
        <f>MAX(0, (dc!T4-dc!S4))</f>
        <v>91</v>
      </c>
      <c r="U7" s="12">
        <f>MAX(0, (dc!U4-dc!T4))</f>
        <v>67</v>
      </c>
      <c r="V7" s="12">
        <f>MAX(0, (dc!V4-dc!U4))</f>
        <v>104</v>
      </c>
      <c r="W7" s="12">
        <f>MAX(0, (dc!W4-dc!V4))</f>
        <v>145</v>
      </c>
      <c r="X7" s="12">
        <f>MAX(0, (dc!X4-dc!W4))</f>
        <v>96</v>
      </c>
      <c r="Y7" s="12">
        <f>MAX(0, (dc!Y4-dc!X4))</f>
        <v>99</v>
      </c>
      <c r="Z7" s="12">
        <f>MAX(0, (dc!Z4-dc!Y4))</f>
        <v>114</v>
      </c>
      <c r="AA7" s="12">
        <f>MAX(0, (dc!AA4-dc!Z4))</f>
        <v>0</v>
      </c>
      <c r="AB7" s="12">
        <f>MAX(0, (dc!AB4-dc!AA4))</f>
        <v>0</v>
      </c>
      <c r="AC7" s="12">
        <f>MAX(0, (dc!AC4-dc!AB4))</f>
        <v>0</v>
      </c>
      <c r="AD7" s="12">
        <f>MAX(0, (dc!AD4-dc!AC4))</f>
        <v>0</v>
      </c>
      <c r="AE7" s="12">
        <f>MAX(0, (dc!AE4-dc!AD4))</f>
        <v>0</v>
      </c>
      <c r="AF7" s="12">
        <f>MAX(0, (dc!AF4-dc!AE4))</f>
        <v>0</v>
      </c>
      <c r="AG7" s="12">
        <f>MAX(0, (dc!AG4-dc!AF4))</f>
        <v>0</v>
      </c>
      <c r="AH7" s="12">
        <f>MAX(0, (dc!AH4-dc!AG4))</f>
        <v>0</v>
      </c>
      <c r="AI7" s="12">
        <f>MAX(0, (dc!AI4-dc!AH4))</f>
        <v>0</v>
      </c>
      <c r="AJ7" s="12">
        <f>MAX(0, (dc!AJ4-dc!AI4))</f>
        <v>0</v>
      </c>
      <c r="AK7" s="12">
        <f>MAX(0, (dc!AK4-dc!AJ4))</f>
        <v>0</v>
      </c>
      <c r="AL7" s="12">
        <f>MAX(0, (dc!AL4-dc!AK4))</f>
        <v>0</v>
      </c>
      <c r="AM7" s="12">
        <f>MAX(0, (dc!AM4-dc!AL4))</f>
        <v>0</v>
      </c>
      <c r="AN7" s="12">
        <f>MAX(0, (dc!AN4-dc!AM4))</f>
        <v>0</v>
      </c>
      <c r="AO7" s="12">
        <f>MAX(0, (dc!AO4-dc!AN4))</f>
        <v>0</v>
      </c>
      <c r="AP7" s="12">
        <f>MAX(0, (dc!AP4-dc!AO4))</f>
        <v>0</v>
      </c>
      <c r="AQ7" s="12">
        <f>MAX(0, (dc!AQ4-dc!AP4))</f>
        <v>0</v>
      </c>
      <c r="AR7" s="12">
        <f>MAX(0, (dc!AR4-dc!AQ4))</f>
        <v>0</v>
      </c>
      <c r="AS7" s="12">
        <f>MAX(0, (dc!AS4-dc!AR4))</f>
        <v>0</v>
      </c>
      <c r="AT7" s="12">
        <f>MAX(0, (dc!AT4-dc!AS4))</f>
        <v>0</v>
      </c>
      <c r="AU7" s="12">
        <f>MAX(0, (dc!AU4-dc!AT4))</f>
        <v>0</v>
      </c>
      <c r="AV7" s="12">
        <f>MAX(0, (dc!AV4-dc!AU4))</f>
        <v>0</v>
      </c>
      <c r="AW7" s="12">
        <f>MAX(0, (dc!AW4-dc!AV4))</f>
        <v>0</v>
      </c>
      <c r="AX7" s="12">
        <f>MAX(0, (dc!AX4-dc!AW4))</f>
        <v>0</v>
      </c>
      <c r="AY7" s="12">
        <f>MAX(0, (dc!AY4-dc!AX4))</f>
        <v>0</v>
      </c>
      <c r="AZ7" s="12">
        <f>MAX(0, (dc!AZ4-dc!AY4))</f>
        <v>0</v>
      </c>
      <c r="BA7" s="12">
        <f>MAX(0, (dc!BA4-dc!AZ4))</f>
        <v>0</v>
      </c>
      <c r="BB7" s="12">
        <f>MAX(0, (dc!BB4-dc!BA4))</f>
        <v>0</v>
      </c>
      <c r="BC7" s="12">
        <f>MAX(0, (dc!BC4-dc!BB4))</f>
        <v>0</v>
      </c>
      <c r="BD7" s="12">
        <f>MAX(0, (dc!BD4-dc!BC4))</f>
        <v>0</v>
      </c>
      <c r="BE7" s="12">
        <f>MAX(0, (dc!BE4-dc!BD4))</f>
        <v>0</v>
      </c>
      <c r="BF7" s="12">
        <f>MAX(0, (dc!BF4-dc!BE4))</f>
        <v>0</v>
      </c>
      <c r="BG7" s="12">
        <f>MAX(0, (dc!BG4-dc!BF4))</f>
        <v>0</v>
      </c>
      <c r="BH7" s="12">
        <f>MAX(0, (dc!BH4-dc!BG4))</f>
        <v>0</v>
      </c>
      <c r="BI7" s="12">
        <f>MAX(0, (dc!BI4-dc!BH4))</f>
        <v>0</v>
      </c>
      <c r="BJ7" s="12">
        <f>MAX(0, (dc!BJ4-dc!BI4))</f>
        <v>0</v>
      </c>
      <c r="BK7" s="12">
        <f>MAX(0, (dc!BK4-dc!BJ4))</f>
        <v>0</v>
      </c>
      <c r="BL7" s="12">
        <f>MAX(0, (dc!BL4-dc!BK4))</f>
        <v>0</v>
      </c>
      <c r="BM7" s="12">
        <f>MAX(0, (dc!BM4-dc!BL4))</f>
        <v>0</v>
      </c>
      <c r="BN7" s="12">
        <f>MAX(0, (dc!BN4-dc!BM4))</f>
        <v>0</v>
      </c>
      <c r="BO7" s="12">
        <f>MAX(0, (dc!BO4-dc!BN4))</f>
        <v>0</v>
      </c>
      <c r="BP7" s="12">
        <f>MAX(0, (dc!BP4-dc!BO4))</f>
        <v>0</v>
      </c>
      <c r="BQ7" s="12">
        <f>MAX(0, (dc!BQ4-dc!BP4))</f>
        <v>0</v>
      </c>
      <c r="BR7" s="12">
        <f>MAX(0, (dc!BR4-dc!BQ4))</f>
        <v>0</v>
      </c>
      <c r="BS7" s="12">
        <f>MAX(0, (dc!BS4-dc!BR4))</f>
        <v>0</v>
      </c>
      <c r="BT7" s="12">
        <f>MAX(0, (dc!BT4-dc!BS4))</f>
        <v>0</v>
      </c>
      <c r="BU7" s="12">
        <f>MAX(0, (dc!BU4-dc!BT4))</f>
        <v>0</v>
      </c>
      <c r="BV7" s="12">
        <f>MAX(0, (dc!BV4-dc!BU4))</f>
        <v>0</v>
      </c>
      <c r="BW7" s="12">
        <f>MAX(0, (dc!BW4-dc!BV4))</f>
        <v>0</v>
      </c>
      <c r="BX7" s="12">
        <f>MAX(0, (dc!BX4-dc!BW4))</f>
        <v>0</v>
      </c>
      <c r="BY7" s="12">
        <f>MAX(0, (dc!BY4-dc!BX4))</f>
        <v>0</v>
      </c>
      <c r="BZ7" s="12">
        <f>MAX(0, (dc!BZ4-dc!BY4))</f>
        <v>0</v>
      </c>
      <c r="CA7" s="12">
        <f>MAX(0, (dc!CA4-dc!BZ4))</f>
        <v>0</v>
      </c>
      <c r="CB7" s="12">
        <f>MAX(0, (dc!CB4-dc!CA4))</f>
        <v>0</v>
      </c>
      <c r="CC7" s="12">
        <f>MAX(0, (dc!CC4-dc!CB4))</f>
        <v>0</v>
      </c>
    </row>
    <row r="8" spans="1:81" x14ac:dyDescent="0.35">
      <c r="A8" s="10" t="s">
        <v>246</v>
      </c>
      <c r="B8" s="17">
        <v>0</v>
      </c>
      <c r="C8" s="17">
        <f>MAX(0, (dc!C5-dc!B5))</f>
        <v>0</v>
      </c>
      <c r="D8" s="17">
        <f>MAX(0, (dc!D5-dc!C5))</f>
        <v>0</v>
      </c>
      <c r="E8" s="17">
        <f>MAX(0, (dc!E5-dc!D5))</f>
        <v>0</v>
      </c>
      <c r="F8" s="17">
        <f>MAX(0, (dc!F5-dc!E5))</f>
        <v>0</v>
      </c>
      <c r="G8" s="17">
        <f>MAX(0, (dc!G5-dc!F5))</f>
        <v>0</v>
      </c>
      <c r="H8" s="17">
        <f>MAX(0, (dc!H5-dc!G5))</f>
        <v>0</v>
      </c>
      <c r="I8" s="17">
        <f>MAX(0, (dc!I5-dc!H5))</f>
        <v>0</v>
      </c>
      <c r="J8" s="17">
        <f>MAX(0, (dc!J5-dc!I5))</f>
        <v>0</v>
      </c>
      <c r="K8" s="17">
        <f>MAX(0, (dc!K5-dc!J5))</f>
        <v>0</v>
      </c>
      <c r="L8" s="17">
        <f>MAX(0, (dc!L5-dc!K5))</f>
        <v>0</v>
      </c>
      <c r="M8" s="17">
        <f>MAX(0, (dc!M5-dc!L5))</f>
        <v>0</v>
      </c>
      <c r="N8" s="17">
        <f>MAX(0, (dc!N5-dc!M5))</f>
        <v>0</v>
      </c>
      <c r="O8" s="17">
        <f>MAX(0, (dc!O5-dc!N5))</f>
        <v>0</v>
      </c>
      <c r="P8" s="17">
        <f>MAX(0, (dc!P5-dc!O5))</f>
        <v>0</v>
      </c>
      <c r="Q8" s="17">
        <f>MAX(0, (dc!Q5-dc!P5))</f>
        <v>0</v>
      </c>
      <c r="R8" s="17">
        <f>MAX(0, (dc!R5-dc!Q5))</f>
        <v>0</v>
      </c>
      <c r="S8" s="17">
        <f>MAX(0, (dc!S5-dc!R5))</f>
        <v>0</v>
      </c>
      <c r="T8" s="17">
        <f>MAX(0, (dc!T5-dc!S5))</f>
        <v>0</v>
      </c>
      <c r="U8" s="17">
        <f>MAX(0, (dc!U5-dc!T5))</f>
        <v>0</v>
      </c>
      <c r="V8" s="17">
        <f>MAX(0, (dc!V5-dc!U5))</f>
        <v>0</v>
      </c>
      <c r="W8" s="17">
        <f>MAX(0, (dc!W5-dc!V5))</f>
        <v>0</v>
      </c>
      <c r="X8" s="17">
        <f>MAX(0, (dc!X5-dc!W5))</f>
        <v>0</v>
      </c>
      <c r="Y8" s="17">
        <f>MAX(0, (dc!Y5-dc!X5))</f>
        <v>0</v>
      </c>
      <c r="Z8" s="17">
        <f>MAX(0, (dc!Z5-dc!Y5))</f>
        <v>0</v>
      </c>
      <c r="AA8" s="17">
        <f>MAX(0, (dc!AA5-dc!Z5))</f>
        <v>0</v>
      </c>
      <c r="AB8" s="17">
        <f>MAX(0, (dc!AB5-dc!AA5))</f>
        <v>0</v>
      </c>
      <c r="AC8" s="17">
        <f>MAX(0, (dc!AC5-dc!AB5))</f>
        <v>0</v>
      </c>
      <c r="AD8" s="17">
        <f>MAX(0, (dc!AD5-dc!AC5))</f>
        <v>0</v>
      </c>
      <c r="AE8" s="17">
        <f>MAX(0, (dc!AE5-dc!AD5))</f>
        <v>0</v>
      </c>
      <c r="AF8" s="17">
        <f>MAX(0, (dc!AF5-dc!AE5))</f>
        <v>0</v>
      </c>
      <c r="AG8" s="17">
        <f>MAX(0, (dc!AG5-dc!AF5))</f>
        <v>0</v>
      </c>
      <c r="AH8" s="17">
        <f>MAX(0, (dc!AH5-dc!AG5))</f>
        <v>0</v>
      </c>
      <c r="AI8" s="17">
        <f>MAX(0, (dc!AI5-dc!AH5))</f>
        <v>0</v>
      </c>
      <c r="AJ8" s="17">
        <f>MAX(0, (dc!AJ5-dc!AI5))</f>
        <v>0</v>
      </c>
      <c r="AK8" s="17">
        <f>MAX(0, (dc!AK5-dc!AJ5))</f>
        <v>0</v>
      </c>
      <c r="AL8" s="17">
        <f>MAX(0, (dc!AL5-dc!AK5))</f>
        <v>0</v>
      </c>
      <c r="AM8" s="17">
        <f>MAX(0, (dc!AM5-dc!AL5))</f>
        <v>0</v>
      </c>
      <c r="AN8" s="17">
        <f>MAX(0, (dc!AN5-dc!AM5))</f>
        <v>0</v>
      </c>
      <c r="AO8" s="17">
        <f>MAX(0, (dc!AO5-dc!AN5))</f>
        <v>0</v>
      </c>
      <c r="AP8" s="17">
        <f>MAX(0, (dc!AP5-dc!AO5))</f>
        <v>0</v>
      </c>
      <c r="AQ8" s="17">
        <f>MAX(0, (dc!AQ5-dc!AP5))</f>
        <v>0</v>
      </c>
      <c r="AR8" s="17">
        <f>MAX(0, (dc!AR5-dc!AQ5))</f>
        <v>0</v>
      </c>
      <c r="AS8" s="17">
        <f>MAX(0, (dc!AS5-dc!AR5))</f>
        <v>0</v>
      </c>
      <c r="AT8" s="17">
        <f>MAX(0, (dc!AT5-dc!AS5))</f>
        <v>0</v>
      </c>
      <c r="AU8" s="17">
        <f>MAX(0, (dc!AU5-dc!AT5))</f>
        <v>0</v>
      </c>
      <c r="AV8" s="17">
        <f>MAX(0, (dc!AV5-dc!AU5))</f>
        <v>0</v>
      </c>
      <c r="AW8" s="17">
        <f>MAX(0, (dc!AW5-dc!AV5))</f>
        <v>0</v>
      </c>
      <c r="AX8" s="17">
        <f>MAX(0, (dc!AX5-dc!AW5))</f>
        <v>0</v>
      </c>
      <c r="AY8" s="17">
        <f>MAX(0, (dc!AY5-dc!AX5))</f>
        <v>0</v>
      </c>
      <c r="AZ8" s="17">
        <f>MAX(0, (dc!AZ5-dc!AY5))</f>
        <v>0</v>
      </c>
      <c r="BA8" s="17">
        <f>MAX(0, (dc!BA5-dc!AZ5))</f>
        <v>0</v>
      </c>
      <c r="BB8" s="17">
        <f>MAX(0, (dc!BB5-dc!BA5))</f>
        <v>0</v>
      </c>
      <c r="BC8" s="17">
        <f>MAX(0, (dc!BC5-dc!BB5))</f>
        <v>0</v>
      </c>
      <c r="BD8" s="17">
        <f>MAX(0, (dc!BD5-dc!BC5))</f>
        <v>0</v>
      </c>
      <c r="BE8" s="17">
        <f>MAX(0, (dc!BE5-dc!BD5))</f>
        <v>0</v>
      </c>
      <c r="BF8" s="17">
        <f>MAX(0, (dc!BF5-dc!BE5))</f>
        <v>0</v>
      </c>
      <c r="BG8" s="17">
        <f>MAX(0, (dc!BG5-dc!BF5))</f>
        <v>0</v>
      </c>
      <c r="BH8" s="17">
        <f>MAX(0, (dc!BH5-dc!BG5))</f>
        <v>0</v>
      </c>
      <c r="BI8" s="17">
        <f>MAX(0, (dc!BI5-dc!BH5))</f>
        <v>0</v>
      </c>
      <c r="BJ8" s="17">
        <f>MAX(0, (dc!BJ5-dc!BI5))</f>
        <v>0</v>
      </c>
      <c r="BK8" s="17">
        <f>MAX(0, (dc!BK5-dc!BJ5))</f>
        <v>0</v>
      </c>
      <c r="BL8" s="17">
        <f>MAX(0, (dc!BL5-dc!BK5))</f>
        <v>0</v>
      </c>
      <c r="BM8" s="17">
        <f>MAX(0, (dc!BM5-dc!BL5))</f>
        <v>0</v>
      </c>
      <c r="BN8" s="17">
        <f>MAX(0, (dc!BN5-dc!BM5))</f>
        <v>0</v>
      </c>
      <c r="BO8" s="17">
        <f>MAX(0, (dc!BO5-dc!BN5))</f>
        <v>0</v>
      </c>
      <c r="BP8" s="17">
        <f>MAX(0, (dc!BP5-dc!BO5))</f>
        <v>0</v>
      </c>
      <c r="BQ8" s="17">
        <f>MAX(0, (dc!BQ5-dc!BP5))</f>
        <v>0</v>
      </c>
      <c r="BR8" s="17">
        <f>MAX(0, (dc!BR5-dc!BQ5))</f>
        <v>0</v>
      </c>
      <c r="BS8" s="17">
        <f>MAX(0, (dc!BS5-dc!BR5))</f>
        <v>0</v>
      </c>
      <c r="BT8" s="17">
        <f>MAX(0, (dc!BT5-dc!BS5))</f>
        <v>0</v>
      </c>
      <c r="BU8" s="17">
        <f>MAX(0, (dc!BU5-dc!BT5))</f>
        <v>0</v>
      </c>
      <c r="BV8" s="17">
        <f>MAX(0, (dc!BV5-dc!BU5))</f>
        <v>0</v>
      </c>
      <c r="BW8" s="17">
        <f>MAX(0, (dc!BW5-dc!BV5))</f>
        <v>0</v>
      </c>
      <c r="BX8" s="17">
        <f>MAX(0, (dc!BX5-dc!BW5))</f>
        <v>0</v>
      </c>
      <c r="BY8" s="17">
        <f>MAX(0, (dc!BY5-dc!BX5))</f>
        <v>0</v>
      </c>
      <c r="BZ8" s="17">
        <f>MAX(0, (dc!BZ5-dc!BY5))</f>
        <v>0</v>
      </c>
      <c r="CA8" s="17">
        <f>MAX(0, (dc!CA5-dc!BZ5))</f>
        <v>0</v>
      </c>
      <c r="CB8" s="17">
        <f>MAX(0, (dc!CB5-dc!CA5))</f>
        <v>0</v>
      </c>
      <c r="CC8" s="17">
        <f>MAX(0, (dc!CC5-dc!CB5))</f>
        <v>0</v>
      </c>
    </row>
    <row r="9" spans="1:81" x14ac:dyDescent="0.35">
      <c r="A9" s="10" t="s">
        <v>158</v>
      </c>
      <c r="B9" s="12">
        <v>0</v>
      </c>
      <c r="C9" s="12">
        <f>MAX(0, (dc!C6-dc!B6))</f>
        <v>0</v>
      </c>
      <c r="D9" s="12">
        <f>MAX(0, (dc!D6-dc!C6))</f>
        <v>0</v>
      </c>
      <c r="E9" s="12">
        <f>MAX(0, (dc!E6-dc!D6))</f>
        <v>0</v>
      </c>
      <c r="F9" s="12">
        <f>MAX(0, (dc!F6-dc!E6))</f>
        <v>0</v>
      </c>
      <c r="G9" s="12">
        <f>MAX(0, (dc!G6-dc!F6))</f>
        <v>0</v>
      </c>
      <c r="H9" s="12">
        <f>MAX(0, (dc!H6-dc!G6))</f>
        <v>0</v>
      </c>
      <c r="I9" s="12">
        <f>MAX(0, (dc!I6-dc!H6))</f>
        <v>1</v>
      </c>
      <c r="J9" s="12">
        <f>MAX(0, (dc!J6-dc!I6))</f>
        <v>0</v>
      </c>
      <c r="K9" s="12">
        <f>MAX(0, (dc!K6-dc!J6))</f>
        <v>1</v>
      </c>
      <c r="L9" s="12">
        <f>MAX(0, (dc!L6-dc!K6))</f>
        <v>0</v>
      </c>
      <c r="M9" s="12">
        <f>MAX(0, (dc!M6-dc!L6))</f>
        <v>0</v>
      </c>
      <c r="N9" s="12">
        <f>MAX(0, (dc!N6-dc!M6))</f>
        <v>1</v>
      </c>
      <c r="O9" s="12">
        <f>MAX(0, (dc!O6-dc!N6))</f>
        <v>0</v>
      </c>
      <c r="P9" s="12">
        <f>MAX(0, (dc!P6-dc!O6))</f>
        <v>1</v>
      </c>
      <c r="Q9" s="12">
        <f>MAX(0, (dc!Q6-dc!P6))</f>
        <v>1</v>
      </c>
      <c r="R9" s="12">
        <f>MAX(0, (dc!R6-dc!Q6))</f>
        <v>4</v>
      </c>
      <c r="S9" s="12">
        <f>MAX(0, (dc!S6-dc!R6))</f>
        <v>0</v>
      </c>
      <c r="T9" s="12">
        <f>MAX(0, (dc!T6-dc!S6))</f>
        <v>2</v>
      </c>
      <c r="U9" s="12">
        <f>MAX(0, (dc!U6-dc!T6))</f>
        <v>1</v>
      </c>
      <c r="V9" s="12">
        <f>MAX(0, (dc!V6-dc!U6))</f>
        <v>3</v>
      </c>
      <c r="W9" s="12">
        <f>MAX(0, (dc!W6-dc!V6))</f>
        <v>6</v>
      </c>
      <c r="X9" s="12">
        <f>MAX(0, (dc!X6-dc!W6))</f>
        <v>1</v>
      </c>
      <c r="Y9" s="12">
        <f>MAX(0, (dc!Y6-dc!X6))</f>
        <v>2</v>
      </c>
      <c r="Z9" s="12">
        <f>MAX(0, (dc!Z6-dc!Y6))</f>
        <v>0</v>
      </c>
      <c r="AA9" s="12">
        <f>MAX(0, (dc!AA6-dc!Z6))</f>
        <v>0</v>
      </c>
      <c r="AB9" s="12">
        <f>MAX(0, (dc!AB6-dc!AA6))</f>
        <v>0</v>
      </c>
      <c r="AC9" s="12">
        <f>MAX(0, (dc!AC6-dc!AB6))</f>
        <v>0</v>
      </c>
      <c r="AD9" s="12">
        <f>MAX(0, (dc!AD6-dc!AC6))</f>
        <v>0</v>
      </c>
      <c r="AE9" s="12">
        <f>MAX(0, (dc!AE6-dc!AD6))</f>
        <v>0</v>
      </c>
      <c r="AF9" s="12">
        <f>MAX(0, (dc!AF6-dc!AE6))</f>
        <v>0</v>
      </c>
      <c r="AG9" s="12">
        <f>MAX(0, (dc!AG6-dc!AF6))</f>
        <v>0</v>
      </c>
      <c r="AH9" s="12">
        <f>MAX(0, (dc!AH6-dc!AG6))</f>
        <v>0</v>
      </c>
      <c r="AI9" s="12">
        <f>MAX(0, (dc!AI6-dc!AH6))</f>
        <v>0</v>
      </c>
      <c r="AJ9" s="12">
        <f>MAX(0, (dc!AJ6-dc!AI6))</f>
        <v>0</v>
      </c>
      <c r="AK9" s="12">
        <f>MAX(0, (dc!AK6-dc!AJ6))</f>
        <v>0</v>
      </c>
      <c r="AL9" s="12">
        <f>MAX(0, (dc!AL6-dc!AK6))</f>
        <v>0</v>
      </c>
      <c r="AM9" s="12">
        <f>MAX(0, (dc!AM6-dc!AL6))</f>
        <v>0</v>
      </c>
      <c r="AN9" s="12">
        <f>MAX(0, (dc!AN6-dc!AM6))</f>
        <v>0</v>
      </c>
      <c r="AO9" s="12">
        <f>MAX(0, (dc!AO6-dc!AN6))</f>
        <v>0</v>
      </c>
      <c r="AP9" s="12">
        <f>MAX(0, (dc!AP6-dc!AO6))</f>
        <v>0</v>
      </c>
      <c r="AQ9" s="12">
        <f>MAX(0, (dc!AQ6-dc!AP6))</f>
        <v>0</v>
      </c>
      <c r="AR9" s="12">
        <f>MAX(0, (dc!AR6-dc!AQ6))</f>
        <v>0</v>
      </c>
      <c r="AS9" s="12">
        <f>MAX(0, (dc!AS6-dc!AR6))</f>
        <v>0</v>
      </c>
      <c r="AT9" s="12">
        <f>MAX(0, (dc!AT6-dc!AS6))</f>
        <v>0</v>
      </c>
      <c r="AU9" s="12">
        <f>MAX(0, (dc!AU6-dc!AT6))</f>
        <v>0</v>
      </c>
      <c r="AV9" s="12">
        <f>MAX(0, (dc!AV6-dc!AU6))</f>
        <v>0</v>
      </c>
      <c r="AW9" s="12">
        <f>MAX(0, (dc!AW6-dc!AV6))</f>
        <v>0</v>
      </c>
      <c r="AX9" s="12">
        <f>MAX(0, (dc!AX6-dc!AW6))</f>
        <v>0</v>
      </c>
      <c r="AY9" s="12">
        <f>MAX(0, (dc!AY6-dc!AX6))</f>
        <v>0</v>
      </c>
      <c r="AZ9" s="12">
        <f>MAX(0, (dc!AZ6-dc!AY6))</f>
        <v>0</v>
      </c>
      <c r="BA9" s="12">
        <f>MAX(0, (dc!BA6-dc!AZ6))</f>
        <v>0</v>
      </c>
      <c r="BB9" s="12">
        <f>MAX(0, (dc!BB6-dc!BA6))</f>
        <v>0</v>
      </c>
      <c r="BC9" s="12">
        <f>MAX(0, (dc!BC6-dc!BB6))</f>
        <v>0</v>
      </c>
      <c r="BD9" s="12">
        <f>MAX(0, (dc!BD6-dc!BC6))</f>
        <v>0</v>
      </c>
      <c r="BE9" s="12">
        <f>MAX(0, (dc!BE6-dc!BD6))</f>
        <v>0</v>
      </c>
      <c r="BF9" s="12">
        <f>MAX(0, (dc!BF6-dc!BE6))</f>
        <v>0</v>
      </c>
      <c r="BG9" s="12">
        <f>MAX(0, (dc!BG6-dc!BF6))</f>
        <v>0</v>
      </c>
      <c r="BH9" s="12">
        <f>MAX(0, (dc!BH6-dc!BG6))</f>
        <v>0</v>
      </c>
      <c r="BI9" s="12">
        <f>MAX(0, (dc!BI6-dc!BH6))</f>
        <v>0</v>
      </c>
      <c r="BJ9" s="12">
        <f>MAX(0, (dc!BJ6-dc!BI6))</f>
        <v>0</v>
      </c>
      <c r="BK9" s="12">
        <f>MAX(0, (dc!BK6-dc!BJ6))</f>
        <v>0</v>
      </c>
      <c r="BL9" s="12">
        <f>MAX(0, (dc!BL6-dc!BK6))</f>
        <v>0</v>
      </c>
      <c r="BM9" s="12">
        <f>MAX(0, (dc!BM6-dc!BL6))</f>
        <v>0</v>
      </c>
      <c r="BN9" s="12">
        <f>MAX(0, (dc!BN6-dc!BM6))</f>
        <v>0</v>
      </c>
      <c r="BO9" s="12">
        <f>MAX(0, (dc!BO6-dc!BN6))</f>
        <v>0</v>
      </c>
      <c r="BP9" s="12">
        <f>MAX(0, (dc!BP6-dc!BO6))</f>
        <v>0</v>
      </c>
      <c r="BQ9" s="12">
        <f>MAX(0, (dc!BQ6-dc!BP6))</f>
        <v>0</v>
      </c>
      <c r="BR9" s="12">
        <f>MAX(0, (dc!BR6-dc!BQ6))</f>
        <v>0</v>
      </c>
      <c r="BS9" s="12">
        <f>MAX(0, (dc!BS6-dc!BR6))</f>
        <v>0</v>
      </c>
      <c r="BT9" s="12">
        <f>MAX(0, (dc!BT6-dc!BS6))</f>
        <v>0</v>
      </c>
      <c r="BU9" s="12">
        <f>MAX(0, (dc!BU6-dc!BT6))</f>
        <v>0</v>
      </c>
      <c r="BV9" s="12">
        <f>MAX(0, (dc!BV6-dc!BU6))</f>
        <v>0</v>
      </c>
      <c r="BW9" s="12">
        <f>MAX(0, (dc!BW6-dc!BV6))</f>
        <v>0</v>
      </c>
      <c r="BX9" s="12">
        <f>MAX(0, (dc!BX6-dc!BW6))</f>
        <v>0</v>
      </c>
      <c r="BY9" s="12">
        <f>MAX(0, (dc!BY6-dc!BX6))</f>
        <v>0</v>
      </c>
      <c r="BZ9" s="12">
        <f>MAX(0, (dc!BZ6-dc!BY6))</f>
        <v>0</v>
      </c>
      <c r="CA9" s="12">
        <f>MAX(0, (dc!CA6-dc!BZ6))</f>
        <v>0</v>
      </c>
      <c r="CB9" s="12">
        <f>MAX(0, (dc!CB6-dc!CA6))</f>
        <v>0</v>
      </c>
      <c r="CC9" s="12">
        <f>MAX(0, (dc!CC6-dc!CB6))</f>
        <v>0</v>
      </c>
    </row>
    <row r="10" spans="1:81" ht="39" x14ac:dyDescent="0.35">
      <c r="A10" s="10" t="s">
        <v>160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5" spans="1:8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</row>
    <row r="19" spans="3:81" s="10" customFormat="1" x14ac:dyDescent="0.35"/>
    <row r="20" spans="3:81" x14ac:dyDescent="0.3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</row>
  </sheetData>
  <conditionalFormatting sqref="B6:CC7 B9:CC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Q70"/>
  <sheetViews>
    <sheetView zoomScale="60" zoomScaleNormal="60" workbookViewId="0">
      <selection activeCell="AB70" sqref="AB70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</cols>
  <sheetData>
    <row r="1" spans="1:69" x14ac:dyDescent="0.35">
      <c r="A1" s="10" t="s">
        <v>247</v>
      </c>
      <c r="C1" s="15" t="s">
        <v>249</v>
      </c>
    </row>
    <row r="2" spans="1:69" s="10" customFormat="1" x14ac:dyDescent="0.35">
      <c r="A2" s="10" t="s">
        <v>270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0</v>
      </c>
      <c r="P2" s="21">
        <f t="shared" si="0"/>
        <v>0</v>
      </c>
      <c r="Q2" s="21">
        <f t="shared" si="0"/>
        <v>0</v>
      </c>
      <c r="R2" s="21">
        <f t="shared" si="0"/>
        <v>0</v>
      </c>
      <c r="S2" s="21">
        <f t="shared" si="0"/>
        <v>0</v>
      </c>
      <c r="T2" s="21">
        <f t="shared" si="0"/>
        <v>0</v>
      </c>
      <c r="U2" s="21">
        <f t="shared" si="0"/>
        <v>0</v>
      </c>
      <c r="V2" s="21">
        <f t="shared" si="0"/>
        <v>0</v>
      </c>
      <c r="W2" s="21">
        <f t="shared" si="0"/>
        <v>0</v>
      </c>
      <c r="X2" s="21">
        <f t="shared" si="0"/>
        <v>0</v>
      </c>
      <c r="Y2" s="21">
        <f t="shared" si="0"/>
        <v>0</v>
      </c>
      <c r="Z2" s="21">
        <f t="shared" si="0"/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35">
      <c r="A3" s="10" t="s">
        <v>271</v>
      </c>
      <c r="C3" s="21">
        <f t="shared" ref="C3:AH3" si="2">(C8/MAX(1,C7))*100</f>
        <v>0</v>
      </c>
      <c r="D3" s="21">
        <f t="shared" si="2"/>
        <v>21.134020618556701</v>
      </c>
      <c r="E3" s="21">
        <f t="shared" si="2"/>
        <v>24.311926605504588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4700</v>
      </c>
      <c r="P3" s="21">
        <f t="shared" si="2"/>
        <v>0</v>
      </c>
      <c r="Q3" s="21">
        <f t="shared" si="2"/>
        <v>0</v>
      </c>
      <c r="R3" s="21">
        <f t="shared" si="2"/>
        <v>0</v>
      </c>
      <c r="S3" s="21">
        <f t="shared" si="2"/>
        <v>0</v>
      </c>
      <c r="T3" s="21">
        <f t="shared" si="2"/>
        <v>0</v>
      </c>
      <c r="U3" s="21">
        <f t="shared" si="2"/>
        <v>0</v>
      </c>
      <c r="V3" s="21">
        <f t="shared" si="2"/>
        <v>0</v>
      </c>
      <c r="W3" s="21">
        <f t="shared" si="2"/>
        <v>0</v>
      </c>
      <c r="X3" s="21">
        <f t="shared" si="2"/>
        <v>0</v>
      </c>
      <c r="Y3" s="21">
        <f t="shared" si="2"/>
        <v>0</v>
      </c>
      <c r="Z3" s="21">
        <f t="shared" si="2"/>
        <v>0</v>
      </c>
      <c r="AA3" s="21">
        <f t="shared" si="2"/>
        <v>0</v>
      </c>
      <c r="AB3" s="21">
        <f t="shared" si="2"/>
        <v>0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35">
      <c r="A4" s="10" t="s">
        <v>272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1200</v>
      </c>
      <c r="P4" s="21">
        <f t="shared" si="4"/>
        <v>0</v>
      </c>
      <c r="Q4" s="21">
        <f t="shared" si="4"/>
        <v>0</v>
      </c>
      <c r="R4" s="21">
        <f t="shared" si="4"/>
        <v>0</v>
      </c>
      <c r="S4" s="21">
        <f t="shared" si="4"/>
        <v>0</v>
      </c>
      <c r="T4" s="21">
        <f t="shared" si="4"/>
        <v>0</v>
      </c>
      <c r="U4" s="21">
        <f t="shared" si="4"/>
        <v>0</v>
      </c>
      <c r="V4" s="21">
        <f t="shared" si="4"/>
        <v>0</v>
      </c>
      <c r="W4" s="21">
        <f t="shared" si="4"/>
        <v>0</v>
      </c>
      <c r="X4" s="21">
        <f t="shared" si="4"/>
        <v>0</v>
      </c>
      <c r="Y4" s="21">
        <f t="shared" si="4"/>
        <v>0</v>
      </c>
      <c r="Z4" s="21">
        <f t="shared" si="4"/>
        <v>0</v>
      </c>
      <c r="AA4" s="21">
        <f t="shared" si="4"/>
        <v>0</v>
      </c>
      <c r="AB4" s="21">
        <f t="shared" si="4"/>
        <v>0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991</v>
      </c>
      <c r="P6" s="14">
        <f>MAX(0,(md!P2-md!O2)+(md!P3-md!O3))</f>
        <v>0</v>
      </c>
      <c r="Q6" s="14">
        <f>MAX(0,(md!Q2-md!P2)+(md!Q3-md!P3))</f>
        <v>0</v>
      </c>
      <c r="R6" s="14">
        <f>MAX(0,(md!R2-md!Q2)+(md!R3-md!Q3))</f>
        <v>0</v>
      </c>
      <c r="S6" s="14">
        <f>MAX(0,(md!S2-md!R2)+(md!S3-md!R3))</f>
        <v>0</v>
      </c>
      <c r="T6" s="14">
        <f>MAX(0,(md!T2-md!S2)+(md!T3-md!S3))</f>
        <v>0</v>
      </c>
      <c r="U6" s="14">
        <f>MAX(0,(md!U2-md!T2)+(md!U3-md!T3))</f>
        <v>0</v>
      </c>
      <c r="V6" s="14">
        <f>MAX(0,(md!V2-md!U2)+(md!V3-md!U3))</f>
        <v>0</v>
      </c>
      <c r="W6" s="14">
        <f>MAX(0,(md!W2-md!V2)+(md!W3-md!V3))</f>
        <v>0</v>
      </c>
      <c r="X6" s="14">
        <f>MAX(0,(md!X2-md!W2)+(md!X3-md!W3))</f>
        <v>0</v>
      </c>
      <c r="Y6" s="14">
        <f>MAX(0,(md!Y2-md!X2)+(md!Y3-md!X3))</f>
        <v>0</v>
      </c>
      <c r="Z6" s="14">
        <f>MAX(0,(md!Z2-md!Y2)+(md!Z3-md!Y3))</f>
        <v>0</v>
      </c>
      <c r="AA6" s="14">
        <f>MAX(0,(md!AA2-md!Z2)+(md!AA3-md!Z3))</f>
        <v>0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35">
      <c r="A7" s="10" t="s">
        <v>269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0</v>
      </c>
      <c r="P7" s="14">
        <f>MAX(0,(md!P3-md!O3))</f>
        <v>0</v>
      </c>
      <c r="Q7" s="14">
        <f>MAX(0,(md!Q3-md!P3))</f>
        <v>0</v>
      </c>
      <c r="R7" s="14">
        <f>MAX(0,(md!R3-md!Q3))</f>
        <v>0</v>
      </c>
      <c r="S7" s="14">
        <f>MAX(0,(md!S3-md!R3))</f>
        <v>0</v>
      </c>
      <c r="T7" s="14">
        <f>MAX(0,(md!T3-md!S3))</f>
        <v>0</v>
      </c>
      <c r="U7" s="14">
        <f>MAX(0,(md!U3-md!T3))</f>
        <v>0</v>
      </c>
      <c r="V7" s="14">
        <f>MAX(0,(md!V3-md!U3))</f>
        <v>0</v>
      </c>
      <c r="W7" s="14">
        <f>MAX(0,(md!W3-md!V3))</f>
        <v>0</v>
      </c>
      <c r="X7" s="14">
        <f>MAX(0,(md!X3-md!W3))</f>
        <v>0</v>
      </c>
      <c r="Y7" s="14">
        <f>MAX(0,(md!Y3-md!X3))</f>
        <v>0</v>
      </c>
      <c r="Z7" s="14">
        <f>MAX(0,(md!Z3-md!Y3))</f>
        <v>0</v>
      </c>
      <c r="AA7" s="14">
        <f>MAX(0,(md!AA3-md!Z3))</f>
        <v>0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0</v>
      </c>
      <c r="Q8" s="14">
        <f>MAX(0,(md!Q4-md!P4))</f>
        <v>0</v>
      </c>
      <c r="R8" s="14">
        <f>MAX(0,(md!R4-md!Q4))</f>
        <v>0</v>
      </c>
      <c r="S8" s="14">
        <f>MAX(0,(md!S4-md!R4))</f>
        <v>0</v>
      </c>
      <c r="T8" s="14">
        <f>MAX(0,(md!T4-md!S4))</f>
        <v>0</v>
      </c>
      <c r="U8" s="14">
        <f>MAX(0,(md!U4-md!T4))</f>
        <v>0</v>
      </c>
      <c r="V8" s="14">
        <f>MAX(0,(md!V4-md!U4))</f>
        <v>0</v>
      </c>
      <c r="W8" s="14">
        <f>MAX(0,(md!W4-md!V4))</f>
        <v>0</v>
      </c>
      <c r="X8" s="14">
        <f>MAX(0,(md!X4-md!W4))</f>
        <v>0</v>
      </c>
      <c r="Y8" s="14">
        <f>MAX(0,(md!Y4-md!X4))</f>
        <v>0</v>
      </c>
      <c r="Z8" s="14">
        <f>MAX(0,(md!Z4-md!Y4))</f>
        <v>0</v>
      </c>
      <c r="AA8" s="14">
        <f>MAX(0,(md!AA4-md!Z4))</f>
        <v>0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0</v>
      </c>
      <c r="Q9" s="14">
        <f>MAX(0,(md!Q5-md!P5))</f>
        <v>0</v>
      </c>
      <c r="R9" s="14">
        <f>MAX(0,(md!R5-md!Q5))</f>
        <v>0</v>
      </c>
      <c r="S9" s="14">
        <f>MAX(0,(md!S5-md!R5))</f>
        <v>0</v>
      </c>
      <c r="T9" s="14">
        <f>MAX(0,(md!T5-md!S5))</f>
        <v>0</v>
      </c>
      <c r="U9" s="14">
        <f>MAX(0,(md!U5-md!T5))</f>
        <v>0</v>
      </c>
      <c r="V9" s="14">
        <f>MAX(0,(md!V5-md!U5))</f>
        <v>0</v>
      </c>
      <c r="W9" s="14">
        <f>MAX(0,(md!W5-md!V5))</f>
        <v>0</v>
      </c>
      <c r="X9" s="14">
        <f>MAX(0,(md!X5-md!W5))</f>
        <v>0</v>
      </c>
      <c r="Y9" s="14">
        <f>MAX(0,(md!Y5-md!X5))</f>
        <v>0</v>
      </c>
      <c r="Z9" s="14">
        <f>MAX(0,(md!Z5-md!Y5))</f>
        <v>0</v>
      </c>
      <c r="AA9" s="14">
        <f>MAX(0,(md!AA5-md!Z5))</f>
        <v>0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35">
      <c r="A11" s="1" t="str">
        <f>T(md[[#This Row],[county]])</f>
        <v>Calvert</v>
      </c>
      <c r="B11" s="1" t="s">
        <v>267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0</v>
      </c>
      <c r="R11" s="14">
        <f>MAX(0,(md!R7-md!Q7))</f>
        <v>0</v>
      </c>
      <c r="S11" s="14">
        <f>MAX(0,(md!S7-md!R7))</f>
        <v>0</v>
      </c>
      <c r="T11" s="14">
        <f>MAX(0,(md!T7-md!S7))</f>
        <v>0</v>
      </c>
      <c r="U11" s="14">
        <f>MAX(0,(md!U7-md!T7))</f>
        <v>0</v>
      </c>
      <c r="V11" s="14">
        <f>MAX(0,(md!V7-md!U7))</f>
        <v>0</v>
      </c>
      <c r="W11" s="14">
        <f>MAX(0,(md!W7-md!V7))</f>
        <v>0</v>
      </c>
      <c r="X11" s="14">
        <f>MAX(0,(md!X7-md!W7))</f>
        <v>0</v>
      </c>
      <c r="Y11" s="14">
        <f>MAX(0,(md!Y7-md!X7))</f>
        <v>0</v>
      </c>
      <c r="Z11" s="14">
        <f>MAX(0,(md!Z7-md!Y7))</f>
        <v>0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35">
      <c r="A12" s="1" t="str">
        <f>T(md[[#This Row],[county]])</f>
        <v>Caroline</v>
      </c>
      <c r="B12" s="1"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0</v>
      </c>
      <c r="Q12" s="14">
        <f>MAX(0,(md!Q9-md!P9))</f>
        <v>0</v>
      </c>
      <c r="R12" s="14">
        <f>MAX(0,(md!R9-md!Q9))</f>
        <v>0</v>
      </c>
      <c r="S12" s="14">
        <f>MAX(0,(md!S9-md!R9))</f>
        <v>0</v>
      </c>
      <c r="T12" s="14">
        <f>MAX(0,(md!T9-md!S9))</f>
        <v>0</v>
      </c>
      <c r="U12" s="14">
        <f>MAX(0,(md!U9-md!T9))</f>
        <v>0</v>
      </c>
      <c r="V12" s="14">
        <f>MAX(0,(md!V9-md!U9))</f>
        <v>0</v>
      </c>
      <c r="W12" s="14">
        <f>MAX(0,(md!W9-md!V9))</f>
        <v>0</v>
      </c>
      <c r="X12" s="14">
        <f>MAX(0,(md!X9-md!W9))</f>
        <v>0</v>
      </c>
      <c r="Y12" s="14">
        <f>MAX(0,(md!Y9-md!X9))</f>
        <v>0</v>
      </c>
      <c r="Z12" s="14">
        <f>MAX(0,(md!Z9-md!Y9))</f>
        <v>0</v>
      </c>
      <c r="AA12" s="14">
        <f>MAX(0,(md!AA9-md!Z9))</f>
        <v>0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35">
      <c r="A13" s="1" t="str">
        <f>T(md[[#This Row],[county]])</f>
        <v>Carroll</v>
      </c>
      <c r="B13" s="1"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0</v>
      </c>
      <c r="Q13" s="14">
        <f>MAX(0,(md!Q9-md!P9))</f>
        <v>0</v>
      </c>
      <c r="R13" s="14">
        <f>MAX(0,(md!R9-md!Q9))</f>
        <v>0</v>
      </c>
      <c r="S13" s="14">
        <f>MAX(0,(md!S9-md!R9))</f>
        <v>0</v>
      </c>
      <c r="T13" s="14">
        <f>MAX(0,(md!T9-md!S9))</f>
        <v>0</v>
      </c>
      <c r="U13" s="14">
        <f>MAX(0,(md!U9-md!T9))</f>
        <v>0</v>
      </c>
      <c r="V13" s="14">
        <f>MAX(0,(md!V9-md!U9))</f>
        <v>0</v>
      </c>
      <c r="W13" s="14">
        <f>MAX(0,(md!W9-md!V9))</f>
        <v>0</v>
      </c>
      <c r="X13" s="14">
        <f>MAX(0,(md!X9-md!W9))</f>
        <v>0</v>
      </c>
      <c r="Y13" s="14">
        <f>MAX(0,(md!Y9-md!X9))</f>
        <v>0</v>
      </c>
      <c r="Z13" s="14">
        <f>MAX(0,(md!Z9-md!Y9))</f>
        <v>0</v>
      </c>
      <c r="AA13" s="14">
        <f>MAX(0,(md!AA9-md!Z9))</f>
        <v>0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35">
      <c r="A14" s="1" t="str">
        <f>T(md[[#This Row],[county]])</f>
        <v>Cecil</v>
      </c>
      <c r="B14" s="1"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0</v>
      </c>
      <c r="Q14" s="14">
        <f>MAX(0,(md!Q10-md!P10))</f>
        <v>0</v>
      </c>
      <c r="R14" s="14">
        <f>MAX(0,(md!R10-md!Q10))</f>
        <v>0</v>
      </c>
      <c r="S14" s="14">
        <f>MAX(0,(md!S10-md!R10))</f>
        <v>0</v>
      </c>
      <c r="T14" s="14">
        <f>MAX(0,(md!T10-md!S10))</f>
        <v>0</v>
      </c>
      <c r="U14" s="14">
        <f>MAX(0,(md!U10-md!T10))</f>
        <v>0</v>
      </c>
      <c r="V14" s="14">
        <f>MAX(0,(md!V10-md!U10))</f>
        <v>0</v>
      </c>
      <c r="W14" s="14">
        <f>MAX(0,(md!W10-md!V10))</f>
        <v>0</v>
      </c>
      <c r="X14" s="14">
        <f>MAX(0,(md!X10-md!W10))</f>
        <v>0</v>
      </c>
      <c r="Y14" s="14">
        <f>MAX(0,(md!Y10-md!X10))</f>
        <v>0</v>
      </c>
      <c r="Z14" s="14">
        <f>MAX(0,(md!Z10-md!Y10))</f>
        <v>0</v>
      </c>
      <c r="AA14" s="14">
        <f>MAX(0,(md!AA10-md!Z10))</f>
        <v>0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35">
      <c r="A15" s="1" t="str">
        <f>T(md[[#This Row],[county]])</f>
        <v>Charles</v>
      </c>
      <c r="B15" s="1"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0</v>
      </c>
      <c r="Q15" s="14">
        <f>MAX(0,(md!Q11-md!P11))</f>
        <v>0</v>
      </c>
      <c r="R15" s="14">
        <f>MAX(0,(md!R11-md!Q11))</f>
        <v>0</v>
      </c>
      <c r="S15" s="14">
        <f>MAX(0,(md!S11-md!R11))</f>
        <v>0</v>
      </c>
      <c r="T15" s="14">
        <f>MAX(0,(md!T11-md!S11))</f>
        <v>0</v>
      </c>
      <c r="U15" s="14">
        <f>MAX(0,(md!U11-md!T11))</f>
        <v>0</v>
      </c>
      <c r="V15" s="14">
        <f>MAX(0,(md!V11-md!U11))</f>
        <v>0</v>
      </c>
      <c r="W15" s="14">
        <f>MAX(0,(md!W11-md!V11))</f>
        <v>0</v>
      </c>
      <c r="X15" s="14">
        <f>MAX(0,(md!X11-md!W11))</f>
        <v>0</v>
      </c>
      <c r="Y15" s="14">
        <f>MAX(0,(md!Y11-md!X11))</f>
        <v>0</v>
      </c>
      <c r="Z15" s="14">
        <f>MAX(0,(md!Z11-md!Y11))</f>
        <v>0</v>
      </c>
      <c r="AA15" s="14">
        <f>MAX(0,(md!AA11-md!Z11))</f>
        <v>0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35">
      <c r="A16" s="1" t="str">
        <f>T(md[[#This Row],[county]])</f>
        <v>Dorchester</v>
      </c>
      <c r="B16" s="1"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0</v>
      </c>
      <c r="R16" s="14">
        <f>MAX(0,(md!R12-md!Q12))</f>
        <v>0</v>
      </c>
      <c r="S16" s="14">
        <f>MAX(0,(md!S12-md!R12))</f>
        <v>0</v>
      </c>
      <c r="T16" s="14">
        <f>MAX(0,(md!T12-md!S12))</f>
        <v>0</v>
      </c>
      <c r="U16" s="14">
        <f>MAX(0,(md!U12-md!T12))</f>
        <v>0</v>
      </c>
      <c r="V16" s="14">
        <f>MAX(0,(md!V12-md!U12))</f>
        <v>0</v>
      </c>
      <c r="W16" s="14">
        <f>MAX(0,(md!W12-md!V12))</f>
        <v>0</v>
      </c>
      <c r="X16" s="14">
        <f>MAX(0,(md!X12-md!W12))</f>
        <v>0</v>
      </c>
      <c r="Y16" s="14">
        <f>MAX(0,(md!Y12-md!X12))</f>
        <v>0</v>
      </c>
      <c r="Z16" s="14">
        <f>MAX(0,(md!Z12-md!Y12))</f>
        <v>0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35">
      <c r="A17" s="1" t="str">
        <f>T(md[[#This Row],[county]])</f>
        <v>Frederick</v>
      </c>
      <c r="B17" s="1"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0</v>
      </c>
      <c r="Q17" s="14">
        <f>MAX(0,(md!Q13-md!P13))</f>
        <v>0</v>
      </c>
      <c r="R17" s="14">
        <f>MAX(0,(md!R13-md!Q13))</f>
        <v>0</v>
      </c>
      <c r="S17" s="14">
        <f>MAX(0,(md!S13-md!R13))</f>
        <v>0</v>
      </c>
      <c r="T17" s="14">
        <f>MAX(0,(md!T13-md!S13))</f>
        <v>0</v>
      </c>
      <c r="U17" s="14">
        <f>MAX(0,(md!U13-md!T13))</f>
        <v>0</v>
      </c>
      <c r="V17" s="14">
        <f>MAX(0,(md!V13-md!U13))</f>
        <v>0</v>
      </c>
      <c r="W17" s="14">
        <f>MAX(0,(md!W13-md!V13))</f>
        <v>0</v>
      </c>
      <c r="X17" s="14">
        <f>MAX(0,(md!X13-md!W13))</f>
        <v>0</v>
      </c>
      <c r="Y17" s="14">
        <f>MAX(0,(md!Y13-md!X13))</f>
        <v>0</v>
      </c>
      <c r="Z17" s="14">
        <f>MAX(0,(md!Z13-md!Y13))</f>
        <v>0</v>
      </c>
      <c r="AA17" s="14">
        <f>MAX(0,(md!AA13-md!Z13))</f>
        <v>0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35">
      <c r="A18" s="1" t="str">
        <f>T(md[[#This Row],[county]])</f>
        <v>Garrett</v>
      </c>
      <c r="B18" s="1"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0</v>
      </c>
      <c r="Q18" s="14">
        <f>MAX(0,(md!Q14-md!P14))</f>
        <v>0</v>
      </c>
      <c r="R18" s="14">
        <f>MAX(0,(md!R14-md!Q14))</f>
        <v>0</v>
      </c>
      <c r="S18" s="14">
        <f>MAX(0,(md!S14-md!R14))</f>
        <v>0</v>
      </c>
      <c r="T18" s="14">
        <f>MAX(0,(md!T14-md!S14))</f>
        <v>0</v>
      </c>
      <c r="U18" s="14">
        <f>MAX(0,(md!U14-md!T14))</f>
        <v>0</v>
      </c>
      <c r="V18" s="14">
        <f>MAX(0,(md!V14-md!U14))</f>
        <v>0</v>
      </c>
      <c r="W18" s="14">
        <f>MAX(0,(md!W14-md!V14))</f>
        <v>0</v>
      </c>
      <c r="X18" s="14">
        <f>MAX(0,(md!X14-md!W14))</f>
        <v>0</v>
      </c>
      <c r="Y18" s="14">
        <f>MAX(0,(md!Y14-md!X14))</f>
        <v>0</v>
      </c>
      <c r="Z18" s="14">
        <f>MAX(0,(md!Z14-md!Y14))</f>
        <v>0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35">
      <c r="A19" s="1" t="str">
        <f>T(md[[#This Row],[county]])</f>
        <v>Harford</v>
      </c>
      <c r="B19" s="1"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0</v>
      </c>
      <c r="Q19" s="14">
        <f>MAX(0,(md!Q15-md!P15))</f>
        <v>0</v>
      </c>
      <c r="R19" s="14">
        <f>MAX(0,(md!R15-md!Q15))</f>
        <v>0</v>
      </c>
      <c r="S19" s="14">
        <f>MAX(0,(md!S15-md!R15))</f>
        <v>0</v>
      </c>
      <c r="T19" s="14">
        <f>MAX(0,(md!T15-md!S15))</f>
        <v>0</v>
      </c>
      <c r="U19" s="14">
        <f>MAX(0,(md!U15-md!T15))</f>
        <v>0</v>
      </c>
      <c r="V19" s="14">
        <f>MAX(0,(md!V15-md!U15))</f>
        <v>0</v>
      </c>
      <c r="W19" s="14">
        <f>MAX(0,(md!W15-md!V15))</f>
        <v>0</v>
      </c>
      <c r="X19" s="14">
        <f>MAX(0,(md!X15-md!W15))</f>
        <v>0</v>
      </c>
      <c r="Y19" s="14">
        <f>MAX(0,(md!Y15-md!X15))</f>
        <v>0</v>
      </c>
      <c r="Z19" s="14">
        <f>MAX(0,(md!Z15-md!Y15))</f>
        <v>0</v>
      </c>
      <c r="AA19" s="14">
        <f>MAX(0,(md!AA15-md!Z15))</f>
        <v>0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35">
      <c r="A20" s="1" t="str">
        <f>T(md[[#This Row],[county]])</f>
        <v>Howard</v>
      </c>
      <c r="B20" s="1"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0</v>
      </c>
      <c r="Q20" s="14">
        <f>MAX(0,(md!Q16-md!P16))</f>
        <v>0</v>
      </c>
      <c r="R20" s="14">
        <f>MAX(0,(md!R16-md!Q16))</f>
        <v>0</v>
      </c>
      <c r="S20" s="14">
        <f>MAX(0,(md!S16-md!R16))</f>
        <v>0</v>
      </c>
      <c r="T20" s="14">
        <f>MAX(0,(md!T16-md!S16))</f>
        <v>0</v>
      </c>
      <c r="U20" s="14">
        <f>MAX(0,(md!U16-md!T16))</f>
        <v>0</v>
      </c>
      <c r="V20" s="14">
        <f>MAX(0,(md!V16-md!U16))</f>
        <v>0</v>
      </c>
      <c r="W20" s="14">
        <f>MAX(0,(md!W16-md!V16))</f>
        <v>0</v>
      </c>
      <c r="X20" s="14">
        <f>MAX(0,(md!X16-md!W16))</f>
        <v>0</v>
      </c>
      <c r="Y20" s="14">
        <f>MAX(0,(md!Y16-md!X16))</f>
        <v>0</v>
      </c>
      <c r="Z20" s="14">
        <f>MAX(0,(md!Z16-md!Y16))</f>
        <v>0</v>
      </c>
      <c r="AA20" s="14">
        <f>MAX(0,(md!AA16-md!Z16))</f>
        <v>0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35">
      <c r="A21" s="1" t="str">
        <f>T(md[[#This Row],[county]])</f>
        <v>Kent</v>
      </c>
      <c r="B21" s="1"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0</v>
      </c>
      <c r="Q21" s="14">
        <f>MAX(0,(md!Q17-md!P17))</f>
        <v>0</v>
      </c>
      <c r="R21" s="14">
        <f>MAX(0,(md!R17-md!Q17))</f>
        <v>0</v>
      </c>
      <c r="S21" s="14">
        <f>MAX(0,(md!S17-md!R17))</f>
        <v>0</v>
      </c>
      <c r="T21" s="14">
        <f>MAX(0,(md!T17-md!S17))</f>
        <v>0</v>
      </c>
      <c r="U21" s="14">
        <f>MAX(0,(md!U17-md!T17))</f>
        <v>0</v>
      </c>
      <c r="V21" s="14">
        <f>MAX(0,(md!V17-md!U17))</f>
        <v>0</v>
      </c>
      <c r="W21" s="14">
        <f>MAX(0,(md!W17-md!V17))</f>
        <v>0</v>
      </c>
      <c r="X21" s="14">
        <f>MAX(0,(md!X17-md!W17))</f>
        <v>0</v>
      </c>
      <c r="Y21" s="14">
        <f>MAX(0,(md!Y17-md!X17))</f>
        <v>0</v>
      </c>
      <c r="Z21" s="14">
        <f>MAX(0,(md!Z17-md!Y17))</f>
        <v>0</v>
      </c>
      <c r="AA21" s="14">
        <f>MAX(0,(md!AA17-md!Z17))</f>
        <v>0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35">
      <c r="A22" s="1" t="str">
        <f>T(md[[#This Row],[county]])</f>
        <v>Montgomery</v>
      </c>
      <c r="B22" s="1"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0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35">
      <c r="A23" s="1" t="str">
        <f>T(md[[#This Row],[county]])</f>
        <v>Prince George's</v>
      </c>
      <c r="B23" s="1"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0</v>
      </c>
      <c r="Q23" s="14">
        <f>MAX(0,(md!Q19-md!P19))</f>
        <v>0</v>
      </c>
      <c r="R23" s="14">
        <f>MAX(0,(md!R19-md!Q19))</f>
        <v>0</v>
      </c>
      <c r="S23" s="14">
        <f>MAX(0,(md!S19-md!R19))</f>
        <v>0</v>
      </c>
      <c r="T23" s="14">
        <f>MAX(0,(md!T19-md!S19))</f>
        <v>0</v>
      </c>
      <c r="U23" s="14">
        <f>MAX(0,(md!U19-md!T19))</f>
        <v>0</v>
      </c>
      <c r="V23" s="14">
        <f>MAX(0,(md!V19-md!U19))</f>
        <v>0</v>
      </c>
      <c r="W23" s="14">
        <f>MAX(0,(md!W19-md!V19))</f>
        <v>0</v>
      </c>
      <c r="X23" s="14">
        <f>MAX(0,(md!X19-md!W19))</f>
        <v>0</v>
      </c>
      <c r="Y23" s="14">
        <f>MAX(0,(md!Y19-md!X19))</f>
        <v>0</v>
      </c>
      <c r="Z23" s="14">
        <f>MAX(0,(md!Z19-md!Y19))</f>
        <v>0</v>
      </c>
      <c r="AA23" s="14">
        <f>MAX(0,(md!AA19-md!Z19))</f>
        <v>0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35">
      <c r="A24" s="1" t="str">
        <f>T(md[[#This Row],[county]])</f>
        <v>Queen Anne's</v>
      </c>
      <c r="B24" s="1"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0</v>
      </c>
      <c r="Q24" s="14">
        <f>MAX(0,(md!Q20-md!P20))</f>
        <v>0</v>
      </c>
      <c r="R24" s="14">
        <f>MAX(0,(md!R20-md!Q20))</f>
        <v>0</v>
      </c>
      <c r="S24" s="14">
        <f>MAX(0,(md!S20-md!R20))</f>
        <v>0</v>
      </c>
      <c r="T24" s="14">
        <f>MAX(0,(md!T20-md!S20))</f>
        <v>0</v>
      </c>
      <c r="U24" s="14">
        <f>MAX(0,(md!U20-md!T20))</f>
        <v>0</v>
      </c>
      <c r="V24" s="14">
        <f>MAX(0,(md!V20-md!U20))</f>
        <v>0</v>
      </c>
      <c r="W24" s="14">
        <f>MAX(0,(md!W20-md!V20))</f>
        <v>0</v>
      </c>
      <c r="X24" s="14">
        <f>MAX(0,(md!X20-md!W20))</f>
        <v>0</v>
      </c>
      <c r="Y24" s="14">
        <f>MAX(0,(md!Y20-md!X20))</f>
        <v>0</v>
      </c>
      <c r="Z24" s="14">
        <f>MAX(0,(md!Z20-md!Y20))</f>
        <v>0</v>
      </c>
      <c r="AA24" s="14">
        <f>MAX(0,(md!AA20-md!Z20))</f>
        <v>0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35">
      <c r="A25" s="1" t="str">
        <f>T(md[[#This Row],[county]])</f>
        <v>St. Mary's</v>
      </c>
      <c r="B25" s="1"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0</v>
      </c>
      <c r="Q25" s="14">
        <f>MAX(0,(md!Q21-md!P21))</f>
        <v>0</v>
      </c>
      <c r="R25" s="14">
        <f>MAX(0,(md!R21-md!Q21))</f>
        <v>0</v>
      </c>
      <c r="S25" s="14">
        <f>MAX(0,(md!S21-md!R21))</f>
        <v>0</v>
      </c>
      <c r="T25" s="14">
        <f>MAX(0,(md!T21-md!S21))</f>
        <v>0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0</v>
      </c>
      <c r="Z25" s="14">
        <f>MAX(0,(md!Z21-md!Y21))</f>
        <v>0</v>
      </c>
      <c r="AA25" s="14">
        <f>MAX(0,(md!AA21-md!Z21))</f>
        <v>0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35">
      <c r="A26" s="1" t="str">
        <f>T(md[[#This Row],[county]])</f>
        <v>Somerset</v>
      </c>
      <c r="B26" s="1"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0</v>
      </c>
      <c r="Q26" s="14">
        <f>MAX(0,(md!Q22-md!P22))</f>
        <v>0</v>
      </c>
      <c r="R26" s="14">
        <f>MAX(0,(md!R22-md!Q22))</f>
        <v>0</v>
      </c>
      <c r="S26" s="14">
        <f>MAX(0,(md!S22-md!R22))</f>
        <v>0</v>
      </c>
      <c r="T26" s="14">
        <f>MAX(0,(md!T22-md!S22))</f>
        <v>0</v>
      </c>
      <c r="U26" s="14">
        <f>MAX(0,(md!U22-md!T22))</f>
        <v>0</v>
      </c>
      <c r="V26" s="14">
        <f>MAX(0,(md!V22-md!U22))</f>
        <v>0</v>
      </c>
      <c r="W26" s="14">
        <f>MAX(0,(md!W22-md!V22))</f>
        <v>0</v>
      </c>
      <c r="X26" s="14">
        <f>MAX(0,(md!X22-md!W22))</f>
        <v>0</v>
      </c>
      <c r="Y26" s="14">
        <f>MAX(0,(md!Y22-md!X22))</f>
        <v>0</v>
      </c>
      <c r="Z26" s="14">
        <f>MAX(0,(md!Z22-md!Y22))</f>
        <v>0</v>
      </c>
      <c r="AA26" s="14">
        <f>MAX(0,(md!AA22-md!Z22))</f>
        <v>0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35">
      <c r="A27" s="1" t="str">
        <f>T(md[[#This Row],[county]])</f>
        <v>Talbot</v>
      </c>
      <c r="B27" s="1"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0</v>
      </c>
      <c r="P27" s="14">
        <f>MAX(0,(md!P23-md!O23))</f>
        <v>0</v>
      </c>
      <c r="Q27" s="14">
        <f>MAX(0,(md!Q23-md!P23))</f>
        <v>0</v>
      </c>
      <c r="R27" s="14">
        <f>MAX(0,(md!R23-md!Q23))</f>
        <v>0</v>
      </c>
      <c r="S27" s="14">
        <f>MAX(0,(md!S23-md!R23))</f>
        <v>0</v>
      </c>
      <c r="T27" s="14">
        <f>MAX(0,(md!T23-md!S23))</f>
        <v>0</v>
      </c>
      <c r="U27" s="14">
        <f>MAX(0,(md!U23-md!T23))</f>
        <v>0</v>
      </c>
      <c r="V27" s="14">
        <f>MAX(0,(md!V23-md!U23))</f>
        <v>0</v>
      </c>
      <c r="W27" s="14">
        <f>MAX(0,(md!W23-md!V23))</f>
        <v>0</v>
      </c>
      <c r="X27" s="14">
        <f>MAX(0,(md!X23-md!W23))</f>
        <v>0</v>
      </c>
      <c r="Y27" s="14">
        <f>MAX(0,(md!Y23-md!X23))</f>
        <v>0</v>
      </c>
      <c r="Z27" s="14">
        <f>MAX(0,(md!Z23-md!Y23))</f>
        <v>0</v>
      </c>
      <c r="AA27" s="14">
        <f>MAX(0,(md!AA23-md!Z23))</f>
        <v>0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35">
      <c r="A28" s="1" t="str">
        <f>T(md[[#This Row],[county]])</f>
        <v>Washington</v>
      </c>
      <c r="B28" s="1"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0</v>
      </c>
      <c r="Q28" s="14">
        <f>MAX(0,(md!Q24-md!P24))</f>
        <v>0</v>
      </c>
      <c r="R28" s="14">
        <f>MAX(0,(md!R24-md!Q24))</f>
        <v>0</v>
      </c>
      <c r="S28" s="14">
        <f>MAX(0,(md!S24-md!R24))</f>
        <v>0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0</v>
      </c>
      <c r="AA28" s="14">
        <f>MAX(0,(md!AA24-md!Z24))</f>
        <v>0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35">
      <c r="A29" s="1" t="str">
        <f>T(md[[#This Row],[county]])</f>
        <v>Wicomico</v>
      </c>
      <c r="B29" s="1"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0</v>
      </c>
      <c r="Q29" s="14">
        <f>MAX(0,(md!Q25-md!P25))</f>
        <v>0</v>
      </c>
      <c r="R29" s="14">
        <f>MAX(0,(md!R25-md!Q25))</f>
        <v>0</v>
      </c>
      <c r="S29" s="14">
        <f>MAX(0,(md!S25-md!R25))</f>
        <v>0</v>
      </c>
      <c r="T29" s="14">
        <f>MAX(0,(md!T25-md!S25))</f>
        <v>0</v>
      </c>
      <c r="U29" s="14">
        <f>MAX(0,(md!U25-md!T25))</f>
        <v>0</v>
      </c>
      <c r="V29" s="14">
        <f>MAX(0,(md!V25-md!U25))</f>
        <v>0</v>
      </c>
      <c r="W29" s="14">
        <f>MAX(0,(md!W25-md!V25))</f>
        <v>0</v>
      </c>
      <c r="X29" s="14">
        <f>MAX(0,(md!X25-md!W25))</f>
        <v>0</v>
      </c>
      <c r="Y29" s="14">
        <f>MAX(0,(md!Y25-md!X25))</f>
        <v>0</v>
      </c>
      <c r="Z29" s="14">
        <f>MAX(0,(md!Z25-md!Y25))</f>
        <v>0</v>
      </c>
      <c r="AA29" s="14">
        <f>MAX(0,(md!AA25-md!Z25))</f>
        <v>0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35">
      <c r="A30" s="1" t="str">
        <f>T(md[[#This Row],[county]])</f>
        <v>Worcester</v>
      </c>
      <c r="B30" s="1"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0</v>
      </c>
      <c r="V30" s="14">
        <f>MAX(0,(md!V26-md!U26))</f>
        <v>0</v>
      </c>
      <c r="W30" s="14">
        <f>MAX(0,(md!W26-md!V26))</f>
        <v>0</v>
      </c>
      <c r="X30" s="14">
        <f>MAX(0,(md!X26-md!W26))</f>
        <v>0</v>
      </c>
      <c r="Y30" s="14">
        <f>MAX(0,(md!Y26-md!X26))</f>
        <v>0</v>
      </c>
      <c r="Z30" s="14">
        <f>MAX(0,(md!Z26-md!Y26))</f>
        <v>0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35">
      <c r="A31" s="1" t="str">
        <f>T(md[[#This Row],[county]])</f>
        <v/>
      </c>
      <c r="B31" s="1"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0</v>
      </c>
      <c r="Q31" s="14">
        <f>MAX(0,(md!Q27-md!P27))</f>
        <v>0</v>
      </c>
      <c r="R31" s="14">
        <f>MAX(0,(md!R27-md!Q27))</f>
        <v>0</v>
      </c>
      <c r="S31" s="14">
        <f>MAX(0,(md!S27-md!R27))</f>
        <v>0</v>
      </c>
      <c r="T31" s="14">
        <f>MAX(0,(md!T27-md!S27))</f>
        <v>0</v>
      </c>
      <c r="U31" s="14">
        <f>MAX(0,(md!U27-md!T27))</f>
        <v>0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0</v>
      </c>
      <c r="AA31" s="14">
        <f>MAX(0,(md!AA27-md!Z27))</f>
        <v>0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35">
      <c r="A32" s="1" t="str">
        <f>T(md[[#This Row],[county]])</f>
        <v/>
      </c>
      <c r="B32" s="1"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0</v>
      </c>
      <c r="Q32" s="14">
        <f>MAX(0,(md!Q28-md!P28))</f>
        <v>0</v>
      </c>
      <c r="R32" s="14">
        <f>MAX(0,(md!R28-md!Q28))</f>
        <v>0</v>
      </c>
      <c r="S32" s="14">
        <f>MAX(0,(md!S28-md!R28))</f>
        <v>0</v>
      </c>
      <c r="T32" s="14">
        <f>MAX(0,(md!T28-md!S28))</f>
        <v>0</v>
      </c>
      <c r="U32" s="14">
        <f>MAX(0,(md!U28-md!T28))</f>
        <v>0</v>
      </c>
      <c r="V32" s="14">
        <f>MAX(0,(md!V28-md!U28))</f>
        <v>0</v>
      </c>
      <c r="W32" s="14">
        <f>MAX(0,(md!W28-md!V28))</f>
        <v>0</v>
      </c>
      <c r="X32" s="14">
        <f>MAX(0,(md!X28-md!W28))</f>
        <v>0</v>
      </c>
      <c r="Y32" s="14">
        <f>MAX(0,(md!Y28-md!X28))</f>
        <v>0</v>
      </c>
      <c r="Z32" s="14">
        <f>MAX(0,(md!Z28-md!Y28))</f>
        <v>0</v>
      </c>
      <c r="AA32" s="14">
        <f>MAX(0,(md!AA28-md!Z28))</f>
        <v>0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35">
      <c r="A33" s="1" t="e">
        <f>T(md[[#This Row],[county]])</f>
        <v>#VALUE!</v>
      </c>
      <c r="B33" s="1"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0</v>
      </c>
      <c r="Q33" s="14">
        <f>MAX(0,(md!Q29-md!P29))</f>
        <v>0</v>
      </c>
      <c r="R33" s="14">
        <f>MAX(0,(md!R29-md!Q29))</f>
        <v>0</v>
      </c>
      <c r="S33" s="14">
        <f>MAX(0,(md!S29-md!R29))</f>
        <v>0</v>
      </c>
      <c r="T33" s="14">
        <f>MAX(0,(md!T29-md!S29))</f>
        <v>0</v>
      </c>
      <c r="U33" s="14">
        <f>MAX(0,(md!U29-md!T29))</f>
        <v>0</v>
      </c>
      <c r="V33" s="14">
        <f>MAX(0,(md!V29-md!U29))</f>
        <v>0</v>
      </c>
      <c r="W33" s="14">
        <f>MAX(0,(md!W29-md!V29))</f>
        <v>0</v>
      </c>
      <c r="X33" s="14">
        <f>MAX(0,(md!X29-md!W29))</f>
        <v>0</v>
      </c>
      <c r="Y33" s="14">
        <f>MAX(0,(md!Y29-md!X29))</f>
        <v>0</v>
      </c>
      <c r="Z33" s="14">
        <f>MAX(0,(md!Z29-md!Y29))</f>
        <v>0</v>
      </c>
      <c r="AA33" s="14">
        <f>MAX(0,(md!AA29-md!Z29))</f>
        <v>0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35">
      <c r="A34" s="1" t="e">
        <f>T(md[[#This Row],[county]])</f>
        <v>#VALUE!</v>
      </c>
      <c r="B34" s="1"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0</v>
      </c>
      <c r="R34" s="14">
        <f>MAX(0,(md!R30-md!Q30))</f>
        <v>0</v>
      </c>
      <c r="S34" s="14">
        <f>MAX(0,(md!S30-md!R30))</f>
        <v>0</v>
      </c>
      <c r="T34" s="14">
        <f>MAX(0,(md!T30-md!S30))</f>
        <v>0</v>
      </c>
      <c r="U34" s="14">
        <f>MAX(0,(md!U30-md!T30))</f>
        <v>0</v>
      </c>
      <c r="V34" s="14">
        <f>MAX(0,(md!V30-md!U30))</f>
        <v>0</v>
      </c>
      <c r="W34" s="14">
        <f>MAX(0,(md!W30-md!V30))</f>
        <v>0</v>
      </c>
      <c r="X34" s="14">
        <f>MAX(0,(md!X30-md!W30))</f>
        <v>0</v>
      </c>
      <c r="Y34" s="14">
        <f>MAX(0,(md!Y30-md!X30))</f>
        <v>0</v>
      </c>
      <c r="Z34" s="14">
        <f>MAX(0,(md!Z30-md!Y30))</f>
        <v>0</v>
      </c>
      <c r="AA34" s="14">
        <f>MAX(0,(md!AA30-md!Z30))</f>
        <v>0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35">
      <c r="A35" s="10"/>
    </row>
    <row r="44" spans="1:69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S143"/>
  <sheetViews>
    <sheetView zoomScale="60" zoomScaleNormal="60" workbookViewId="0">
      <selection activeCell="A5" sqref="A5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16384" width="8.7265625" style="10"/>
  </cols>
  <sheetData>
    <row r="1" spans="1:71" x14ac:dyDescent="0.35">
      <c r="A1" s="10" t="s">
        <v>247</v>
      </c>
      <c r="C1" s="9" t="s">
        <v>248</v>
      </c>
    </row>
    <row r="2" spans="1:71" x14ac:dyDescent="0.35">
      <c r="A2" s="10" t="s">
        <v>270</v>
      </c>
      <c r="D2" s="20">
        <f t="shared" ref="D2:AI2" si="0">(D7/(MAX(D6,1))*100)</f>
        <v>0</v>
      </c>
      <c r="E2" s="20">
        <f t="shared" si="0"/>
        <v>9.8894706224549154</v>
      </c>
      <c r="F2" s="20">
        <f t="shared" si="0"/>
        <v>12.543554006968641</v>
      </c>
      <c r="G2" s="20">
        <f t="shared" si="0"/>
        <v>7.3810825587752866</v>
      </c>
      <c r="H2" s="20">
        <f t="shared" si="0"/>
        <v>10.464310464310463</v>
      </c>
      <c r="I2" s="20">
        <f t="shared" si="0"/>
        <v>9.0972708187543745</v>
      </c>
      <c r="J2" s="20">
        <f t="shared" si="0"/>
        <v>16.874541452677917</v>
      </c>
      <c r="K2" s="20">
        <f t="shared" si="0"/>
        <v>12.04323211528564</v>
      </c>
      <c r="L2" s="20">
        <f t="shared" si="0"/>
        <v>9.8886414253897552</v>
      </c>
      <c r="M2" s="20">
        <f t="shared" si="0"/>
        <v>21.610169491525426</v>
      </c>
      <c r="N2" s="20">
        <f t="shared" si="0"/>
        <v>15.508441303494308</v>
      </c>
      <c r="O2" s="20">
        <f t="shared" si="0"/>
        <v>10.854176498348277</v>
      </c>
      <c r="P2" s="20">
        <f t="shared" si="0"/>
        <v>28.352941176470587</v>
      </c>
      <c r="Q2" s="20">
        <f t="shared" si="0"/>
        <v>11.032977691561591</v>
      </c>
      <c r="R2" s="20">
        <f t="shared" si="0"/>
        <v>0</v>
      </c>
      <c r="S2" s="20">
        <f t="shared" si="0"/>
        <v>0</v>
      </c>
      <c r="T2" s="20">
        <f t="shared" si="0"/>
        <v>0</v>
      </c>
      <c r="U2" s="20">
        <f t="shared" si="0"/>
        <v>0</v>
      </c>
      <c r="V2" s="20">
        <f t="shared" si="0"/>
        <v>0</v>
      </c>
      <c r="W2" s="20">
        <f t="shared" si="0"/>
        <v>0</v>
      </c>
      <c r="X2" s="20">
        <f t="shared" si="0"/>
        <v>0</v>
      </c>
      <c r="Y2" s="20">
        <f t="shared" si="0"/>
        <v>0</v>
      </c>
      <c r="Z2" s="20">
        <f t="shared" si="0"/>
        <v>0</v>
      </c>
      <c r="AA2" s="20">
        <f t="shared" si="0"/>
        <v>0</v>
      </c>
      <c r="AB2" s="20">
        <f t="shared" si="0"/>
        <v>0</v>
      </c>
      <c r="AC2" s="20">
        <f t="shared" si="0"/>
        <v>0</v>
      </c>
      <c r="AD2" s="20">
        <f t="shared" si="0"/>
        <v>0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ref="AJ2:BS2" si="1">(AJ7/(MAX(AJ6,1))*100)</f>
        <v>0</v>
      </c>
      <c r="AK2" s="20">
        <f t="shared" si="1"/>
        <v>0</v>
      </c>
      <c r="AL2" s="20">
        <f t="shared" si="1"/>
        <v>0</v>
      </c>
      <c r="AM2" s="20">
        <f t="shared" si="1"/>
        <v>0</v>
      </c>
      <c r="AN2" s="20">
        <f t="shared" si="1"/>
        <v>0</v>
      </c>
      <c r="AO2" s="20">
        <f t="shared" si="1"/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  <c r="BR2" s="20">
        <f t="shared" si="1"/>
        <v>0</v>
      </c>
      <c r="BS2" s="20">
        <f t="shared" si="1"/>
        <v>0</v>
      </c>
    </row>
    <row r="3" spans="1:71" x14ac:dyDescent="0.35">
      <c r="A3" s="10" t="s">
        <v>271</v>
      </c>
      <c r="D3" s="20">
        <f t="shared" ref="D3:AI3" si="2">(D8/MAX(1,D7))*100</f>
        <v>0</v>
      </c>
      <c r="E3" s="20">
        <f t="shared" si="2"/>
        <v>11.76470588235294</v>
      </c>
      <c r="F3" s="20">
        <f t="shared" si="2"/>
        <v>12.5</v>
      </c>
      <c r="G3" s="20">
        <f t="shared" si="2"/>
        <v>11.851851851851853</v>
      </c>
      <c r="H3" s="20">
        <f t="shared" si="2"/>
        <v>8.6092715231788084</v>
      </c>
      <c r="I3" s="20">
        <f t="shared" si="2"/>
        <v>18.461538461538463</v>
      </c>
      <c r="J3" s="20">
        <f t="shared" si="2"/>
        <v>12.608695652173912</v>
      </c>
      <c r="K3" s="20">
        <f t="shared" si="2"/>
        <v>18.376068376068378</v>
      </c>
      <c r="L3" s="20">
        <f t="shared" si="2"/>
        <v>17.117117117117118</v>
      </c>
      <c r="M3" s="20">
        <f t="shared" si="2"/>
        <v>21.568627450980394</v>
      </c>
      <c r="N3" s="20">
        <f t="shared" si="2"/>
        <v>19.746835443037973</v>
      </c>
      <c r="O3" s="20">
        <f t="shared" si="2"/>
        <v>17.826086956521738</v>
      </c>
      <c r="P3" s="20">
        <f t="shared" si="2"/>
        <v>27.385892116182575</v>
      </c>
      <c r="Q3" s="20">
        <f t="shared" si="2"/>
        <v>14.505494505494507</v>
      </c>
      <c r="R3" s="20">
        <f t="shared" si="2"/>
        <v>0</v>
      </c>
      <c r="S3" s="20">
        <f t="shared" si="2"/>
        <v>0</v>
      </c>
      <c r="T3" s="20">
        <f t="shared" si="2"/>
        <v>0</v>
      </c>
      <c r="U3" s="20">
        <f t="shared" si="2"/>
        <v>0</v>
      </c>
      <c r="V3" s="20">
        <f t="shared" si="2"/>
        <v>0</v>
      </c>
      <c r="W3" s="20">
        <f t="shared" si="2"/>
        <v>0</v>
      </c>
      <c r="X3" s="20">
        <f t="shared" si="2"/>
        <v>0</v>
      </c>
      <c r="Y3" s="20">
        <f t="shared" si="2"/>
        <v>0</v>
      </c>
      <c r="Z3" s="20">
        <f t="shared" si="2"/>
        <v>0</v>
      </c>
      <c r="AA3" s="20">
        <f t="shared" si="2"/>
        <v>0</v>
      </c>
      <c r="AB3" s="20">
        <f t="shared" si="2"/>
        <v>0</v>
      </c>
      <c r="AC3" s="20">
        <f t="shared" si="2"/>
        <v>0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ref="AJ3:BS3" si="3">(AJ8/MAX(1,AJ7))*100</f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  <c r="BR3" s="20">
        <f t="shared" si="3"/>
        <v>0</v>
      </c>
      <c r="BS3" s="20">
        <f t="shared" si="3"/>
        <v>0</v>
      </c>
    </row>
    <row r="4" spans="1:71" x14ac:dyDescent="0.35">
      <c r="A4" s="10" t="s">
        <v>272</v>
      </c>
      <c r="D4" s="20">
        <f t="shared" ref="D4:AI4" si="4">(D9/MAX(1,D7))*100</f>
        <v>0</v>
      </c>
      <c r="E4" s="20">
        <f t="shared" si="4"/>
        <v>3.5294117647058822</v>
      </c>
      <c r="F4" s="20">
        <f t="shared" si="4"/>
        <v>0.69444444444444442</v>
      </c>
      <c r="G4" s="20">
        <f t="shared" si="4"/>
        <v>2.2222222222222223</v>
      </c>
      <c r="H4" s="20">
        <f t="shared" si="4"/>
        <v>3.3112582781456954</v>
      </c>
      <c r="I4" s="20">
        <f t="shared" si="4"/>
        <v>2.3076923076923079</v>
      </c>
      <c r="J4" s="20">
        <f t="shared" si="4"/>
        <v>0.86956521739130432</v>
      </c>
      <c r="K4" s="20">
        <f t="shared" si="4"/>
        <v>2.9914529914529915</v>
      </c>
      <c r="L4" s="20">
        <f t="shared" si="4"/>
        <v>3.1531531531531529</v>
      </c>
      <c r="M4" s="20">
        <f t="shared" si="4"/>
        <v>1.6339869281045754</v>
      </c>
      <c r="N4" s="20">
        <f t="shared" si="4"/>
        <v>1.5189873417721518</v>
      </c>
      <c r="O4" s="20">
        <f t="shared" si="4"/>
        <v>0</v>
      </c>
      <c r="P4" s="20">
        <f t="shared" si="4"/>
        <v>1.2448132780082988</v>
      </c>
      <c r="Q4" s="20">
        <f t="shared" si="4"/>
        <v>1.9780219780219779</v>
      </c>
      <c r="R4" s="20">
        <f t="shared" si="4"/>
        <v>0</v>
      </c>
      <c r="S4" s="20">
        <f t="shared" si="4"/>
        <v>0</v>
      </c>
      <c r="T4" s="20">
        <f t="shared" si="4"/>
        <v>0</v>
      </c>
      <c r="U4" s="20">
        <f t="shared" si="4"/>
        <v>0</v>
      </c>
      <c r="V4" s="20">
        <f t="shared" si="4"/>
        <v>0</v>
      </c>
      <c r="W4" s="20">
        <f t="shared" si="4"/>
        <v>0</v>
      </c>
      <c r="X4" s="20">
        <f t="shared" si="4"/>
        <v>0</v>
      </c>
      <c r="Y4" s="20">
        <f t="shared" si="4"/>
        <v>0</v>
      </c>
      <c r="Z4" s="20">
        <f t="shared" si="4"/>
        <v>0</v>
      </c>
      <c r="AA4" s="20">
        <f t="shared" si="4"/>
        <v>0</v>
      </c>
      <c r="AB4" s="20">
        <f t="shared" si="4"/>
        <v>0</v>
      </c>
      <c r="AC4" s="20">
        <f t="shared" si="4"/>
        <v>0</v>
      </c>
      <c r="AD4" s="20">
        <f t="shared" si="4"/>
        <v>0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si="4"/>
        <v>0</v>
      </c>
      <c r="AJ4" s="20">
        <f t="shared" ref="AJ4:BS4" si="5">(AJ9/MAX(1,AJ7))*100</f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  <c r="BR4" s="20">
        <f t="shared" si="5"/>
        <v>0</v>
      </c>
      <c r="BS4" s="20">
        <f t="shared" si="5"/>
        <v>0</v>
      </c>
    </row>
    <row r="6" spans="1:71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0</v>
      </c>
      <c r="S6" s="14">
        <f>MAX(0,(va!T5-va!S5))</f>
        <v>0</v>
      </c>
      <c r="T6" s="14">
        <f>MAX(0,(va!U5-va!T5))</f>
        <v>0</v>
      </c>
      <c r="U6" s="14">
        <f>MAX(0,(va!V5-va!U5))</f>
        <v>0</v>
      </c>
      <c r="V6" s="14">
        <f>MAX(0,(va!W5-va!V5))</f>
        <v>0</v>
      </c>
      <c r="W6" s="14">
        <f>MAX(0,(va!X5-va!W5))</f>
        <v>0</v>
      </c>
      <c r="X6" s="14">
        <f>MAX(0,(va!Y5-va!X5))</f>
        <v>0</v>
      </c>
      <c r="Y6" s="14">
        <f>MAX(0,(va!Z5-va!Y5))</f>
        <v>0</v>
      </c>
      <c r="Z6" s="14">
        <f>MAX(0,(va!AA5-va!Z5))</f>
        <v>0</v>
      </c>
      <c r="AA6" s="14">
        <f>MAX(0,(va!AB5-va!AA5))</f>
        <v>0</v>
      </c>
      <c r="AB6" s="14">
        <f>MAX(0,(va!AC5-va!AB5))</f>
        <v>0</v>
      </c>
      <c r="AC6" s="14">
        <f>MAX(0,(va!AD5-va!AC5))</f>
        <v>0</v>
      </c>
      <c r="AD6" s="14">
        <f>MAX(0,(va!AE5-va!AD5))</f>
        <v>0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35">
      <c r="A7" s="10" t="s">
        <v>269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0</v>
      </c>
      <c r="S7" s="14">
        <f>MAX(0,(va!T2-va!S2))</f>
        <v>0</v>
      </c>
      <c r="T7" s="14">
        <f>MAX(0,(va!U2-va!T2))</f>
        <v>0</v>
      </c>
      <c r="U7" s="14">
        <f>MAX(0,(va!V2-va!U2))</f>
        <v>0</v>
      </c>
      <c r="V7" s="14">
        <f>MAX(0,(va!W2-va!V2))</f>
        <v>0</v>
      </c>
      <c r="W7" s="14">
        <f>MAX(0,(va!X2-va!W2))</f>
        <v>0</v>
      </c>
      <c r="X7" s="14">
        <f>MAX(0,(va!Y2-va!X2))</f>
        <v>0</v>
      </c>
      <c r="Y7" s="14">
        <f>MAX(0,(va!Z2-va!Y2))</f>
        <v>0</v>
      </c>
      <c r="Z7" s="14">
        <f>MAX(0,(va!AA2-va!Z2))</f>
        <v>0</v>
      </c>
      <c r="AA7" s="14">
        <f>MAX(0,(va!AB2-va!AA2))</f>
        <v>0</v>
      </c>
      <c r="AB7" s="14">
        <f>MAX(0,(va!AC2-va!AB2))</f>
        <v>0</v>
      </c>
      <c r="AC7" s="14">
        <f>MAX(0,(va!AD2-va!AC2))</f>
        <v>0</v>
      </c>
      <c r="AD7" s="14">
        <f>MAX(0,(va!AE2-va!AD2))</f>
        <v>0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0</v>
      </c>
      <c r="S8" s="14">
        <f>MAX(0,(va!T3-va!S3))</f>
        <v>0</v>
      </c>
      <c r="T8" s="14">
        <f>MAX(0,(va!U3-va!T3))</f>
        <v>0</v>
      </c>
      <c r="U8" s="14">
        <f>MAX(0,(va!V3-va!U3))</f>
        <v>0</v>
      </c>
      <c r="V8" s="14">
        <f>MAX(0,(va!W3-va!V3))</f>
        <v>0</v>
      </c>
      <c r="W8" s="14">
        <f>MAX(0,(va!X3-va!W3))</f>
        <v>0</v>
      </c>
      <c r="X8" s="14">
        <f>MAX(0,(va!Y3-va!X3))</f>
        <v>0</v>
      </c>
      <c r="Y8" s="14">
        <f>MAX(0,(va!Z3-va!Y3))</f>
        <v>0</v>
      </c>
      <c r="Z8" s="14">
        <f>MAX(0,(va!AA3-va!Z3))</f>
        <v>0</v>
      </c>
      <c r="AA8" s="14">
        <f>MAX(0,(va!AB3-va!AA3))</f>
        <v>0</v>
      </c>
      <c r="AB8" s="14">
        <f>MAX(0,(va!AC3-va!AB3))</f>
        <v>0</v>
      </c>
      <c r="AC8" s="14">
        <f>MAX(0,(va!AD3-va!AC3))</f>
        <v>0</v>
      </c>
      <c r="AD8" s="14">
        <f>MAX(0,(va!AE3-va!AD3))</f>
        <v>0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0</v>
      </c>
      <c r="S9" s="14">
        <f>MAX(0,(va!T4-va!S4))</f>
        <v>0</v>
      </c>
      <c r="T9" s="14">
        <f>MAX(0,(va!U4-va!T4))</f>
        <v>0</v>
      </c>
      <c r="U9" s="14">
        <f>MAX(0,(va!V4-va!U4))</f>
        <v>0</v>
      </c>
      <c r="V9" s="14">
        <f>MAX(0,(va!W4-va!V4))</f>
        <v>0</v>
      </c>
      <c r="W9" s="14">
        <f>MAX(0,(va!X4-va!W4))</f>
        <v>0</v>
      </c>
      <c r="X9" s="14">
        <f>MAX(0,(va!Y4-va!X4))</f>
        <v>0</v>
      </c>
      <c r="Y9" s="14">
        <f>MAX(0,(va!Z4-va!Y4))</f>
        <v>0</v>
      </c>
      <c r="Z9" s="14">
        <f>MAX(0,(va!AA4-va!Z4))</f>
        <v>0</v>
      </c>
      <c r="AA9" s="14">
        <f>MAX(0,(va!AB4-va!AA4))</f>
        <v>0</v>
      </c>
      <c r="AB9" s="14">
        <f>MAX(0,(va!AC4-va!AB4))</f>
        <v>0</v>
      </c>
      <c r="AC9" s="14">
        <f>MAX(0,(va!AD4-va!AC4))</f>
        <v>0</v>
      </c>
      <c r="AD9" s="14">
        <f>MAX(0,(va!AE4-va!AD4))</f>
        <v>0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0</v>
      </c>
      <c r="S11" s="16">
        <f>MAX(0,(va!T7-va!S7))</f>
        <v>0</v>
      </c>
      <c r="T11" s="16">
        <f>MAX(0,(va!U7-va!T7))</f>
        <v>0</v>
      </c>
      <c r="U11" s="16">
        <f>MAX(0,(va!V7-va!U7))</f>
        <v>0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0</v>
      </c>
      <c r="AA11" s="16">
        <f>MAX(0,(va!AB7-va!AA7))</f>
        <v>0</v>
      </c>
      <c r="AB11" s="16">
        <f>MAX(0,(va!AC7-va!AB7))</f>
        <v>0</v>
      </c>
      <c r="AC11" s="16">
        <f>MAX(0,(va!AD7-va!AC7))</f>
        <v>0</v>
      </c>
      <c r="AD11" s="16">
        <f>MAX(0,(va!AE7-va!AD7))</f>
        <v>0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0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0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0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0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0</v>
      </c>
      <c r="S15" s="16">
        <f>MAX(0,(va!T11-va!S11))</f>
        <v>0</v>
      </c>
      <c r="T15" s="16">
        <f>MAX(0,(va!U11-va!T11))</f>
        <v>0</v>
      </c>
      <c r="U15" s="16">
        <f>MAX(0,(va!V11-va!U11))</f>
        <v>0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0</v>
      </c>
      <c r="Y17" s="16">
        <f>MAX(0,(va!Z13-va!Y13))</f>
        <v>0</v>
      </c>
      <c r="Z17" s="16">
        <f>MAX(0,(va!AA13-va!Z13))</f>
        <v>0</v>
      </c>
      <c r="AA17" s="16">
        <f>MAX(0,(va!AB13-va!AA13))</f>
        <v>0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0</v>
      </c>
      <c r="S18" s="16">
        <f>MAX(0,(va!T14-va!S14))</f>
        <v>0</v>
      </c>
      <c r="T18" s="16">
        <f>MAX(0,(va!U14-va!T14))</f>
        <v>0</v>
      </c>
      <c r="U18" s="16">
        <f>MAX(0,(va!V14-va!U14))</f>
        <v>0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0</v>
      </c>
      <c r="Z18" s="16">
        <f>MAX(0,(va!AA14-va!Z14))</f>
        <v>0</v>
      </c>
      <c r="AA18" s="16">
        <f>MAX(0,(va!AB14-va!AA14))</f>
        <v>0</v>
      </c>
      <c r="AB18" s="16">
        <f>MAX(0,(va!AC14-va!AB14))</f>
        <v>0</v>
      </c>
      <c r="AC18" s="16">
        <f>MAX(0,(va!AD14-va!AC14))</f>
        <v>0</v>
      </c>
      <c r="AD18" s="16">
        <f>MAX(0,(va!AE14-va!AD14))</f>
        <v>0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0</v>
      </c>
      <c r="S23" s="16">
        <f>MAX(0,(va!T19-va!S19))</f>
        <v>0</v>
      </c>
      <c r="T23" s="16">
        <f>MAX(0,(va!U19-va!T19))</f>
        <v>0</v>
      </c>
      <c r="U23" s="16">
        <f>MAX(0,(va!V19-va!U19))</f>
        <v>0</v>
      </c>
      <c r="V23" s="16">
        <f>MAX(0,(va!W19-va!V19))</f>
        <v>0</v>
      </c>
      <c r="W23" s="16">
        <f>MAX(0,(va!X19-va!W19))</f>
        <v>0</v>
      </c>
      <c r="X23" s="16">
        <f>MAX(0,(va!Y19-va!X19))</f>
        <v>0</v>
      </c>
      <c r="Y23" s="16">
        <f>MAX(0,(va!Z19-va!Y19))</f>
        <v>0</v>
      </c>
      <c r="Z23" s="16">
        <f>MAX(0,(va!AA19-va!Z19))</f>
        <v>0</v>
      </c>
      <c r="AA23" s="16">
        <f>MAX(0,(va!AB19-va!AA19))</f>
        <v>0</v>
      </c>
      <c r="AB23" s="16">
        <f>MAX(0,(va!AC19-va!AB19))</f>
        <v>0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0</v>
      </c>
      <c r="S25" s="16">
        <f>MAX(0,(va!T21-va!S21))</f>
        <v>0</v>
      </c>
      <c r="T25" s="16">
        <f>MAX(0,(va!U21-va!T21))</f>
        <v>0</v>
      </c>
      <c r="U25" s="16">
        <f>MAX(0,(va!V21-va!U21))</f>
        <v>0</v>
      </c>
      <c r="V25" s="16">
        <f>MAX(0,(va!W21-va!V21))</f>
        <v>0</v>
      </c>
      <c r="W25" s="16">
        <f>MAX(0,(va!X21-va!W21))</f>
        <v>0</v>
      </c>
      <c r="X25" s="16">
        <f>MAX(0,(va!Y21-va!X21))</f>
        <v>0</v>
      </c>
      <c r="Y25" s="16">
        <f>MAX(0,(va!Z21-va!Y21))</f>
        <v>0</v>
      </c>
      <c r="Z25" s="16">
        <f>MAX(0,(va!AA21-va!Z21))</f>
        <v>0</v>
      </c>
      <c r="AA25" s="16">
        <f>MAX(0,(va!AB21-va!AA21))</f>
        <v>0</v>
      </c>
      <c r="AB25" s="16">
        <f>MAX(0,(va!AC21-va!AB21))</f>
        <v>0</v>
      </c>
      <c r="AC25" s="16">
        <f>MAX(0,(va!AD21-va!AC21))</f>
        <v>0</v>
      </c>
      <c r="AD25" s="16">
        <f>MAX(0,(va!AE21-va!AD21))</f>
        <v>0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0</v>
      </c>
      <c r="Y27" s="16">
        <f>MAX(0,(va!Z23-va!Y23))</f>
        <v>0</v>
      </c>
      <c r="Z27" s="16">
        <f>MAX(0,(va!AA23-va!Z23))</f>
        <v>0</v>
      </c>
      <c r="AA27" s="16">
        <f>MAX(0,(va!AB23-va!AA23))</f>
        <v>0</v>
      </c>
      <c r="AB27" s="16">
        <f>MAX(0,(va!AC23-va!AB23))</f>
        <v>0</v>
      </c>
      <c r="AC27" s="16">
        <f>MAX(0,(va!AD23-va!AC23))</f>
        <v>0</v>
      </c>
      <c r="AD27" s="16">
        <f>MAX(0,(va!AE23-va!AD23))</f>
        <v>0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0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0</v>
      </c>
      <c r="T29" s="16">
        <f>MAX(0,(va!U25-va!T25))</f>
        <v>0</v>
      </c>
      <c r="U29" s="16">
        <f>MAX(0,(va!V25-va!U25))</f>
        <v>0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0</v>
      </c>
      <c r="T30" s="16">
        <f>MAX(0,(va!U26-va!T26))</f>
        <v>0</v>
      </c>
      <c r="U30" s="16">
        <f>MAX(0,(va!V26-va!U26))</f>
        <v>0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0</v>
      </c>
      <c r="S31" s="16">
        <f>MAX(0,(va!T27-va!S27))</f>
        <v>0</v>
      </c>
      <c r="T31" s="16">
        <f>MAX(0,(va!U27-va!T27))</f>
        <v>0</v>
      </c>
      <c r="U31" s="16">
        <f>MAX(0,(va!V27-va!U27))</f>
        <v>0</v>
      </c>
      <c r="V31" s="16">
        <f>MAX(0,(va!W27-va!V27))</f>
        <v>0</v>
      </c>
      <c r="W31" s="16">
        <f>MAX(0,(va!X27-va!W27))</f>
        <v>0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0</v>
      </c>
      <c r="AB31" s="16">
        <f>MAX(0,(va!AC27-va!AB27))</f>
        <v>0</v>
      </c>
      <c r="AC31" s="16">
        <f>MAX(0,(va!AD27-va!AC27))</f>
        <v>0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0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0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0</v>
      </c>
      <c r="S34" s="16">
        <f>MAX(0,(va!T30-va!S30))</f>
        <v>0</v>
      </c>
      <c r="T34" s="16">
        <f>MAX(0,(va!U30-va!T30))</f>
        <v>0</v>
      </c>
      <c r="U34" s="16">
        <f>MAX(0,(va!V30-va!U30))</f>
        <v>0</v>
      </c>
      <c r="V34" s="16">
        <f>MAX(0,(va!W30-va!V30))</f>
        <v>0</v>
      </c>
      <c r="W34" s="16">
        <f>MAX(0,(va!X30-va!W30))</f>
        <v>0</v>
      </c>
      <c r="X34" s="16">
        <f>MAX(0,(va!Y30-va!X30))</f>
        <v>0</v>
      </c>
      <c r="Y34" s="16">
        <f>MAX(0,(va!Z30-va!Y30))</f>
        <v>0</v>
      </c>
      <c r="Z34" s="16">
        <f>MAX(0,(va!AA30-va!Z30))</f>
        <v>0</v>
      </c>
      <c r="AA34" s="16">
        <f>MAX(0,(va!AB30-va!AA30))</f>
        <v>0</v>
      </c>
      <c r="AB34" s="16">
        <f>MAX(0,(va!AC30-va!AB30))</f>
        <v>0</v>
      </c>
      <c r="AC34" s="16">
        <f>MAX(0,(va!AD30-va!AC30))</f>
        <v>0</v>
      </c>
      <c r="AD34" s="16">
        <f>MAX(0,(va!AE30-va!AD30))</f>
        <v>0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0</v>
      </c>
      <c r="S35" s="16">
        <f>MAX(0,(va!T31-va!S31))</f>
        <v>0</v>
      </c>
      <c r="T35" s="16">
        <f>MAX(0,(va!U31-va!T31))</f>
        <v>0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0</v>
      </c>
      <c r="AB35" s="16">
        <f>MAX(0,(va!AC31-va!AB31))</f>
        <v>0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0</v>
      </c>
      <c r="S37" s="16">
        <f>MAX(0,(va!T33-va!S33))</f>
        <v>0</v>
      </c>
      <c r="T37" s="16">
        <f>MAX(0,(va!U33-va!T33))</f>
        <v>0</v>
      </c>
      <c r="U37" s="16">
        <f>MAX(0,(va!V33-va!U33))</f>
        <v>0</v>
      </c>
      <c r="V37" s="16">
        <f>MAX(0,(va!W33-va!V33))</f>
        <v>0</v>
      </c>
      <c r="W37" s="16">
        <f>MAX(0,(va!X33-va!W33))</f>
        <v>0</v>
      </c>
      <c r="X37" s="16">
        <f>MAX(0,(va!Y33-va!X33))</f>
        <v>0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0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0</v>
      </c>
      <c r="S39" s="16">
        <f>MAX(0,(va!T35-va!S35))</f>
        <v>0</v>
      </c>
      <c r="T39" s="16">
        <f>MAX(0,(va!U35-va!T35))</f>
        <v>0</v>
      </c>
      <c r="U39" s="16">
        <f>MAX(0,(va!V35-va!U35))</f>
        <v>0</v>
      </c>
      <c r="V39" s="16">
        <f>MAX(0,(va!W35-va!V35))</f>
        <v>0</v>
      </c>
      <c r="W39" s="16">
        <f>MAX(0,(va!X35-va!W35))</f>
        <v>0</v>
      </c>
      <c r="X39" s="16">
        <f>MAX(0,(va!Y35-va!X35))</f>
        <v>0</v>
      </c>
      <c r="Y39" s="16">
        <f>MAX(0,(va!Z35-va!Y35))</f>
        <v>0</v>
      </c>
      <c r="Z39" s="16">
        <f>MAX(0,(va!AA35-va!Z35))</f>
        <v>0</v>
      </c>
      <c r="AA39" s="16">
        <f>MAX(0,(va!AB35-va!AA35))</f>
        <v>0</v>
      </c>
      <c r="AB39" s="16">
        <f>MAX(0,(va!AC35-va!AB35))</f>
        <v>0</v>
      </c>
      <c r="AC39" s="16">
        <f>MAX(0,(va!AD35-va!AC35))</f>
        <v>0</v>
      </c>
      <c r="AD39" s="16">
        <f>MAX(0,(va!AE35-va!AD35))</f>
        <v>0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0</v>
      </c>
      <c r="S40" s="16">
        <f>MAX(0,(va!T36-va!S36))</f>
        <v>0</v>
      </c>
      <c r="T40" s="16">
        <f>MAX(0,(va!U36-va!T36))</f>
        <v>0</v>
      </c>
      <c r="U40" s="16">
        <f>MAX(0,(va!V36-va!U36))</f>
        <v>0</v>
      </c>
      <c r="V40" s="16">
        <f>MAX(0,(va!W36-va!V36))</f>
        <v>0</v>
      </c>
      <c r="W40" s="16">
        <f>MAX(0,(va!X36-va!W36))</f>
        <v>0</v>
      </c>
      <c r="X40" s="16">
        <f>MAX(0,(va!Y36-va!X36))</f>
        <v>0</v>
      </c>
      <c r="Y40" s="16">
        <f>MAX(0,(va!Z36-va!Y36))</f>
        <v>0</v>
      </c>
      <c r="Z40" s="16">
        <f>MAX(0,(va!AA36-va!Z36))</f>
        <v>0</v>
      </c>
      <c r="AA40" s="16">
        <f>MAX(0,(va!AB36-va!AA36))</f>
        <v>0</v>
      </c>
      <c r="AB40" s="16">
        <f>MAX(0,(va!AC36-va!AB36))</f>
        <v>0</v>
      </c>
      <c r="AC40" s="16">
        <f>MAX(0,(va!AD36-va!AC36))</f>
        <v>0</v>
      </c>
      <c r="AD40" s="16">
        <f>MAX(0,(va!AE36-va!AD36))</f>
        <v>0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0</v>
      </c>
      <c r="U41" s="16">
        <f>MAX(0,(va!V37-va!U37))</f>
        <v>0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0</v>
      </c>
      <c r="S42" s="16">
        <f>MAX(0,(va!T38-va!S38))</f>
        <v>0</v>
      </c>
      <c r="T42" s="16">
        <f>MAX(0,(va!U38-va!T38))</f>
        <v>0</v>
      </c>
      <c r="U42" s="16">
        <f>MAX(0,(va!V38-va!U38))</f>
        <v>0</v>
      </c>
      <c r="V42" s="16">
        <f>MAX(0,(va!W38-va!V38))</f>
        <v>0</v>
      </c>
      <c r="W42" s="16">
        <f>MAX(0,(va!X38-va!W38))</f>
        <v>0</v>
      </c>
      <c r="X42" s="16">
        <f>MAX(0,(va!Y38-va!X38))</f>
        <v>0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0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0</v>
      </c>
      <c r="T43" s="16">
        <f>MAX(0,(va!U39-va!T39))</f>
        <v>0</v>
      </c>
      <c r="U43" s="16">
        <f>MAX(0,(va!V39-va!U39))</f>
        <v>0</v>
      </c>
      <c r="V43" s="16">
        <f>MAX(0,(va!W39-va!V39))</f>
        <v>0</v>
      </c>
      <c r="W43" s="16">
        <f>MAX(0,(va!X39-va!W39))</f>
        <v>0</v>
      </c>
      <c r="X43" s="16">
        <f>MAX(0,(va!Y39-va!X39))</f>
        <v>0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0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0</v>
      </c>
      <c r="S44" s="16">
        <f>MAX(0,(va!T40-va!S40))</f>
        <v>0</v>
      </c>
      <c r="T44" s="16">
        <f>MAX(0,(va!U40-va!T40))</f>
        <v>0</v>
      </c>
      <c r="U44" s="16">
        <f>MAX(0,(va!V40-va!U40))</f>
        <v>0</v>
      </c>
      <c r="V44" s="16">
        <f>MAX(0,(va!W40-va!V40))</f>
        <v>0</v>
      </c>
      <c r="W44" s="16">
        <f>MAX(0,(va!X40-va!W40))</f>
        <v>0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0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0</v>
      </c>
      <c r="S46" s="16">
        <f>MAX(0,(va!T42-va!S42))</f>
        <v>0</v>
      </c>
      <c r="T46" s="16">
        <f>MAX(0,(va!U42-va!T42))</f>
        <v>0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0</v>
      </c>
      <c r="S47" s="16">
        <f>MAX(0,(va!T43-va!S43))</f>
        <v>0</v>
      </c>
      <c r="T47" s="16">
        <f>MAX(0,(va!U43-va!T43))</f>
        <v>0</v>
      </c>
      <c r="U47" s="16">
        <f>MAX(0,(va!V43-va!U43))</f>
        <v>0</v>
      </c>
      <c r="V47" s="16">
        <f>MAX(0,(va!W43-va!V43))</f>
        <v>0</v>
      </c>
      <c r="W47" s="16">
        <f>MAX(0,(va!X43-va!W43))</f>
        <v>0</v>
      </c>
      <c r="X47" s="16">
        <f>MAX(0,(va!Y43-va!X43))</f>
        <v>0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0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0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0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0</v>
      </c>
      <c r="V50" s="16">
        <f>MAX(0,(va!W46-va!V46))</f>
        <v>0</v>
      </c>
      <c r="W50" s="16">
        <f>MAX(0,(va!X46-va!W46))</f>
        <v>0</v>
      </c>
      <c r="X50" s="16">
        <f>MAX(0,(va!Y46-va!X46))</f>
        <v>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0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0</v>
      </c>
      <c r="U54" s="16">
        <f>MAX(0,(va!V50-va!U50))</f>
        <v>0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0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0</v>
      </c>
      <c r="S56" s="16">
        <f>MAX(0,(va!T52-va!S52))</f>
        <v>0</v>
      </c>
      <c r="T56" s="16">
        <f>MAX(0,(va!U52-va!T52))</f>
        <v>0</v>
      </c>
      <c r="U56" s="16">
        <f>MAX(0,(va!V52-va!U52))</f>
        <v>0</v>
      </c>
      <c r="V56" s="16">
        <f>MAX(0,(va!W52-va!V52))</f>
        <v>0</v>
      </c>
      <c r="W56" s="16">
        <f>MAX(0,(va!X52-va!W52))</f>
        <v>0</v>
      </c>
      <c r="X56" s="16">
        <f>MAX(0,(va!Y52-va!X52))</f>
        <v>0</v>
      </c>
      <c r="Y56" s="16">
        <f>MAX(0,(va!Z52-va!Y52))</f>
        <v>0</v>
      </c>
      <c r="Z56" s="16">
        <f>MAX(0,(va!AA52-va!Z52))</f>
        <v>0</v>
      </c>
      <c r="AA56" s="16">
        <f>MAX(0,(va!AB52-va!AA52))</f>
        <v>0</v>
      </c>
      <c r="AB56" s="16">
        <f>MAX(0,(va!AC52-va!AB52))</f>
        <v>0</v>
      </c>
      <c r="AC56" s="16">
        <f>MAX(0,(va!AD52-va!AC52))</f>
        <v>0</v>
      </c>
      <c r="AD56" s="16">
        <f>MAX(0,(va!AE52-va!AD52))</f>
        <v>0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0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0</v>
      </c>
      <c r="AB57" s="16">
        <f>MAX(0,(va!AC53-va!AB53))</f>
        <v>0</v>
      </c>
      <c r="AC57" s="16">
        <f>MAX(0,(va!AD53-va!AC53))</f>
        <v>0</v>
      </c>
      <c r="AD57" s="16">
        <f>MAX(0,(va!AE53-va!AD53))</f>
        <v>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0</v>
      </c>
      <c r="S59" s="16">
        <f>MAX(0,(va!T55-va!S55))</f>
        <v>0</v>
      </c>
      <c r="T59" s="16">
        <f>MAX(0,(va!U55-va!T55))</f>
        <v>0</v>
      </c>
      <c r="U59" s="16">
        <f>MAX(0,(va!V55-va!U55))</f>
        <v>0</v>
      </c>
      <c r="V59" s="16">
        <f>MAX(0,(va!W55-va!V55))</f>
        <v>0</v>
      </c>
      <c r="W59" s="16">
        <f>MAX(0,(va!X55-va!W55))</f>
        <v>0</v>
      </c>
      <c r="X59" s="16">
        <f>MAX(0,(va!Y55-va!X55))</f>
        <v>0</v>
      </c>
      <c r="Y59" s="16">
        <f>MAX(0,(va!Z55-va!Y55))</f>
        <v>0</v>
      </c>
      <c r="Z59" s="16">
        <f>MAX(0,(va!AA55-va!Z55))</f>
        <v>0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0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0</v>
      </c>
      <c r="S63" s="16">
        <f>MAX(0,(va!T59-va!S59))</f>
        <v>0</v>
      </c>
      <c r="T63" s="16">
        <f>MAX(0,(va!U59-va!T59))</f>
        <v>0</v>
      </c>
      <c r="U63" s="16">
        <f>MAX(0,(va!V59-va!U59))</f>
        <v>0</v>
      </c>
      <c r="V63" s="16">
        <f>MAX(0,(va!W59-va!V59))</f>
        <v>0</v>
      </c>
      <c r="W63" s="16">
        <f>MAX(0,(va!X59-va!W59))</f>
        <v>0</v>
      </c>
      <c r="X63" s="16">
        <f>MAX(0,(va!Y59-va!X59))</f>
        <v>0</v>
      </c>
      <c r="Y63" s="16">
        <f>MAX(0,(va!Z59-va!Y59))</f>
        <v>0</v>
      </c>
      <c r="Z63" s="16">
        <f>MAX(0,(va!AA59-va!Z59))</f>
        <v>0</v>
      </c>
      <c r="AA63" s="16">
        <f>MAX(0,(va!AB59-va!AA59))</f>
        <v>0</v>
      </c>
      <c r="AB63" s="16">
        <f>MAX(0,(va!AC59-va!AB59))</f>
        <v>0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0</v>
      </c>
      <c r="S66" s="16">
        <f>MAX(0,(va!T62-va!S62))</f>
        <v>0</v>
      </c>
      <c r="T66" s="16">
        <f>MAX(0,(va!U62-va!T62))</f>
        <v>0</v>
      </c>
      <c r="U66" s="16">
        <f>MAX(0,(va!V62-va!U62))</f>
        <v>0</v>
      </c>
      <c r="V66" s="16">
        <f>MAX(0,(va!W62-va!V62))</f>
        <v>0</v>
      </c>
      <c r="W66" s="16">
        <f>MAX(0,(va!X62-va!W62))</f>
        <v>0</v>
      </c>
      <c r="X66" s="16">
        <f>MAX(0,(va!Y62-va!X62))</f>
        <v>0</v>
      </c>
      <c r="Y66" s="16">
        <f>MAX(0,(va!Z62-va!Y62))</f>
        <v>0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0</v>
      </c>
      <c r="S68" s="16">
        <f>MAX(0,(va!T64-va!S64))</f>
        <v>0</v>
      </c>
      <c r="T68" s="16">
        <f>MAX(0,(va!U64-va!T64))</f>
        <v>0</v>
      </c>
      <c r="U68" s="16">
        <f>MAX(0,(va!V64-va!U64))</f>
        <v>0</v>
      </c>
      <c r="V68" s="16">
        <f>MAX(0,(va!W64-va!V64))</f>
        <v>0</v>
      </c>
      <c r="W68" s="16">
        <f>MAX(0,(va!X64-va!W64))</f>
        <v>0</v>
      </c>
      <c r="X68" s="16">
        <f>MAX(0,(va!Y64-va!X64))</f>
        <v>0</v>
      </c>
      <c r="Y68" s="16">
        <f>MAX(0,(va!Z64-va!Y64))</f>
        <v>0</v>
      </c>
      <c r="Z68" s="16">
        <f>MAX(0,(va!AA64-va!Z64))</f>
        <v>0</v>
      </c>
      <c r="AA68" s="16">
        <f>MAX(0,(va!AB64-va!AA64))</f>
        <v>0</v>
      </c>
      <c r="AB68" s="16">
        <f>MAX(0,(va!AC64-va!AB64))</f>
        <v>0</v>
      </c>
      <c r="AC68" s="16">
        <f>MAX(0,(va!AD64-va!AC64))</f>
        <v>0</v>
      </c>
      <c r="AD68" s="16">
        <f>MAX(0,(va!AE64-va!AD64))</f>
        <v>0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0</v>
      </c>
      <c r="S69" s="16">
        <f>MAX(0,(va!T65-va!S65))</f>
        <v>0</v>
      </c>
      <c r="T69" s="16">
        <f>MAX(0,(va!U65-va!T65))</f>
        <v>0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0</v>
      </c>
      <c r="S70" s="16">
        <f>MAX(0,(va!T66-va!S66))</f>
        <v>0</v>
      </c>
      <c r="T70" s="16">
        <f>MAX(0,(va!U66-va!T66))</f>
        <v>0</v>
      </c>
      <c r="U70" s="16">
        <f>MAX(0,(va!V66-va!U66))</f>
        <v>0</v>
      </c>
      <c r="V70" s="16">
        <f>MAX(0,(va!W66-va!V66))</f>
        <v>0</v>
      </c>
      <c r="W70" s="16">
        <f>MAX(0,(va!X66-va!W66))</f>
        <v>0</v>
      </c>
      <c r="X70" s="16">
        <f>MAX(0,(va!Y66-va!X66))</f>
        <v>0</v>
      </c>
      <c r="Y70" s="16">
        <f>MAX(0,(va!Z66-va!Y66))</f>
        <v>0</v>
      </c>
      <c r="Z70" s="16">
        <f>MAX(0,(va!AA66-va!Z66))</f>
        <v>0</v>
      </c>
      <c r="AA70" s="16">
        <f>MAX(0,(va!AB66-va!AA66))</f>
        <v>0</v>
      </c>
      <c r="AB70" s="16">
        <f>MAX(0,(va!AC66-va!AB66))</f>
        <v>0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0</v>
      </c>
      <c r="S71" s="16">
        <f>MAX(0,(va!T67-va!S67))</f>
        <v>0</v>
      </c>
      <c r="T71" s="16">
        <f>MAX(0,(va!U67-va!T67))</f>
        <v>0</v>
      </c>
      <c r="U71" s="16">
        <f>MAX(0,(va!V67-va!U67))</f>
        <v>0</v>
      </c>
      <c r="V71" s="16">
        <f>MAX(0,(va!W67-va!V67))</f>
        <v>0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0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0</v>
      </c>
      <c r="V75" s="16">
        <f>MAX(0,(va!W71-va!V71))</f>
        <v>0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0</v>
      </c>
      <c r="AC75" s="16">
        <f>MAX(0,(va!AD71-va!AC71))</f>
        <v>0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0</v>
      </c>
      <c r="S76" s="16">
        <f>MAX(0,(va!T72-va!S72))</f>
        <v>0</v>
      </c>
      <c r="T76" s="16">
        <f>MAX(0,(va!U72-va!T72))</f>
        <v>0</v>
      </c>
      <c r="U76" s="16">
        <f>MAX(0,(va!V72-va!U72))</f>
        <v>0</v>
      </c>
      <c r="V76" s="16">
        <f>MAX(0,(va!W72-va!V72))</f>
        <v>0</v>
      </c>
      <c r="W76" s="16">
        <f>MAX(0,(va!X72-va!W72))</f>
        <v>0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0</v>
      </c>
      <c r="AB76" s="16">
        <f>MAX(0,(va!AC72-va!AB72))</f>
        <v>0</v>
      </c>
      <c r="AC76" s="16">
        <f>MAX(0,(va!AD72-va!AC72))</f>
        <v>0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0</v>
      </c>
      <c r="S77" s="16">
        <f>MAX(0,(va!T73-va!S73))</f>
        <v>0</v>
      </c>
      <c r="T77" s="16">
        <f>MAX(0,(va!U73-va!T73))</f>
        <v>0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0</v>
      </c>
      <c r="AB77" s="16">
        <f>MAX(0,(va!AC73-va!AB73))</f>
        <v>0</v>
      </c>
      <c r="AC77" s="16">
        <f>MAX(0,(va!AD73-va!AC73))</f>
        <v>0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0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0</v>
      </c>
      <c r="W81" s="16">
        <f>MAX(0,(va!X77-va!W77))</f>
        <v>0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0</v>
      </c>
      <c r="T82" s="16">
        <f>MAX(0,(va!U78-va!T78))</f>
        <v>0</v>
      </c>
      <c r="U82" s="16">
        <f>MAX(0,(va!V78-va!U78))</f>
        <v>0</v>
      </c>
      <c r="V82" s="16">
        <f>MAX(0,(va!W78-va!V78))</f>
        <v>0</v>
      </c>
      <c r="W82" s="16">
        <f>MAX(0,(va!X78-va!W78))</f>
        <v>0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0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0</v>
      </c>
      <c r="T83" s="16">
        <f>MAX(0,(va!U79-va!T79))</f>
        <v>0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0</v>
      </c>
      <c r="AA83" s="16">
        <f>MAX(0,(va!AB79-va!AA79))</f>
        <v>0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0</v>
      </c>
      <c r="S86" s="16">
        <f>MAX(0,(va!T82-va!S82))</f>
        <v>0</v>
      </c>
      <c r="T86" s="16">
        <f>MAX(0,(va!U82-va!T82))</f>
        <v>0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0</v>
      </c>
      <c r="Y86" s="16">
        <f>MAX(0,(va!Z82-va!Y82))</f>
        <v>0</v>
      </c>
      <c r="Z86" s="16">
        <f>MAX(0,(va!AA82-va!Z82))</f>
        <v>0</v>
      </c>
      <c r="AA86" s="16">
        <f>MAX(0,(va!AB82-va!AA82))</f>
        <v>0</v>
      </c>
      <c r="AB86" s="16">
        <f>MAX(0,(va!AC82-va!AB82))</f>
        <v>0</v>
      </c>
      <c r="AC86" s="16">
        <f>MAX(0,(va!AD82-va!AC82))</f>
        <v>0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0</v>
      </c>
      <c r="V87" s="16">
        <f>MAX(0,(va!W83-va!V83))</f>
        <v>0</v>
      </c>
      <c r="W87" s="16">
        <f>MAX(0,(va!X83-va!W83))</f>
        <v>0</v>
      </c>
      <c r="X87" s="16">
        <f>MAX(0,(va!Y83-va!X83))</f>
        <v>0</v>
      </c>
      <c r="Y87" s="16">
        <f>MAX(0,(va!Z83-va!Y83))</f>
        <v>0</v>
      </c>
      <c r="Z87" s="16">
        <f>MAX(0,(va!AA83-va!Z83))</f>
        <v>0</v>
      </c>
      <c r="AA87" s="16">
        <f>MAX(0,(va!AB83-va!AA83))</f>
        <v>0</v>
      </c>
      <c r="AB87" s="16">
        <f>MAX(0,(va!AC83-va!AB83))</f>
        <v>0</v>
      </c>
      <c r="AC87" s="16">
        <f>MAX(0,(va!AD83-va!AC83))</f>
        <v>0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0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0</v>
      </c>
      <c r="T89" s="16">
        <f>MAX(0,(va!U85-va!T85))</f>
        <v>0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0</v>
      </c>
      <c r="S91" s="16">
        <f>MAX(0,(va!T87-va!S87))</f>
        <v>0</v>
      </c>
      <c r="T91" s="16">
        <f>MAX(0,(va!U87-va!T87))</f>
        <v>0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0</v>
      </c>
      <c r="S92" s="16">
        <f>MAX(0,(va!T88-va!S88))</f>
        <v>0</v>
      </c>
      <c r="T92" s="16">
        <f>MAX(0,(va!U88-va!T88))</f>
        <v>0</v>
      </c>
      <c r="U92" s="16">
        <f>MAX(0,(va!V88-va!U88))</f>
        <v>0</v>
      </c>
      <c r="V92" s="16">
        <f>MAX(0,(va!W88-va!V88))</f>
        <v>0</v>
      </c>
      <c r="W92" s="16">
        <f>MAX(0,(va!X88-va!W88))</f>
        <v>0</v>
      </c>
      <c r="X92" s="16">
        <f>MAX(0,(va!Y88-va!X88))</f>
        <v>0</v>
      </c>
      <c r="Y92" s="16">
        <f>MAX(0,(va!Z88-va!Y88))</f>
        <v>0</v>
      </c>
      <c r="Z92" s="16">
        <f>MAX(0,(va!AA88-va!Z88))</f>
        <v>0</v>
      </c>
      <c r="AA92" s="16">
        <f>MAX(0,(va!AB88-va!AA88))</f>
        <v>0</v>
      </c>
      <c r="AB92" s="16">
        <f>MAX(0,(va!AC88-va!AB88))</f>
        <v>0</v>
      </c>
      <c r="AC92" s="16">
        <f>MAX(0,(va!AD88-va!AC88))</f>
        <v>0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0</v>
      </c>
      <c r="U93" s="16">
        <f>MAX(0,(va!V89-va!U89))</f>
        <v>0</v>
      </c>
      <c r="V93" s="16">
        <f>MAX(0,(va!W89-va!V89))</f>
        <v>0</v>
      </c>
      <c r="W93" s="16">
        <f>MAX(0,(va!X89-va!W89))</f>
        <v>0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0</v>
      </c>
      <c r="AB94" s="16">
        <f>MAX(0,(va!AC90-va!AB90))</f>
        <v>0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0</v>
      </c>
      <c r="V95" s="16">
        <f>MAX(0,(va!W91-va!V91))</f>
        <v>0</v>
      </c>
      <c r="W95" s="16">
        <f>MAX(0,(va!X91-va!W91))</f>
        <v>0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0</v>
      </c>
      <c r="V96" s="16">
        <f>MAX(0,(va!W92-va!V92))</f>
        <v>0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0</v>
      </c>
      <c r="AC96" s="16">
        <f>MAX(0,(va!AD92-va!AC92))</f>
        <v>0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0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0</v>
      </c>
      <c r="AA98" s="16">
        <f>MAX(0,(va!AB94-va!AA94))</f>
        <v>0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0</v>
      </c>
      <c r="S100" s="16">
        <f>MAX(0,(va!T96-va!S96))</f>
        <v>0</v>
      </c>
      <c r="T100" s="16">
        <f>MAX(0,(va!U96-va!T96))</f>
        <v>0</v>
      </c>
      <c r="U100" s="16">
        <f>MAX(0,(va!V96-va!U96))</f>
        <v>0</v>
      </c>
      <c r="V100" s="16">
        <f>MAX(0,(va!W96-va!V96))</f>
        <v>0</v>
      </c>
      <c r="W100" s="16">
        <f>MAX(0,(va!X96-va!W96))</f>
        <v>0</v>
      </c>
      <c r="X100" s="16">
        <f>MAX(0,(va!Y96-va!X96))</f>
        <v>0</v>
      </c>
      <c r="Y100" s="16">
        <f>MAX(0,(va!Z96-va!Y96))</f>
        <v>0</v>
      </c>
      <c r="Z100" s="16">
        <f>MAX(0,(va!AA96-va!Z96))</f>
        <v>0</v>
      </c>
      <c r="AA100" s="16">
        <f>MAX(0,(va!AB96-va!AA96))</f>
        <v>0</v>
      </c>
      <c r="AB100" s="16">
        <f>MAX(0,(va!AC96-va!AB96))</f>
        <v>0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0</v>
      </c>
      <c r="S101" s="16">
        <f>MAX(0,(va!T97-va!S97))</f>
        <v>0</v>
      </c>
      <c r="T101" s="16">
        <f>MAX(0,(va!U97-va!T97))</f>
        <v>0</v>
      </c>
      <c r="U101" s="16">
        <f>MAX(0,(va!V97-va!U97))</f>
        <v>0</v>
      </c>
      <c r="V101" s="16">
        <f>MAX(0,(va!W97-va!V97))</f>
        <v>0</v>
      </c>
      <c r="W101" s="16">
        <f>MAX(0,(va!X97-va!W97))</f>
        <v>0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0</v>
      </c>
      <c r="AB101" s="16">
        <f>MAX(0,(va!AC97-va!AB97))</f>
        <v>0</v>
      </c>
      <c r="AC101" s="16">
        <f>MAX(0,(va!AD97-va!AC97))</f>
        <v>0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0</v>
      </c>
      <c r="T102" s="16">
        <f>MAX(0,(va!U98-va!T98))</f>
        <v>0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0</v>
      </c>
      <c r="AA102" s="16">
        <f>MAX(0,(va!AB98-va!AA98))</f>
        <v>0</v>
      </c>
      <c r="AB102" s="16">
        <f>MAX(0,(va!AC98-va!AB98))</f>
        <v>0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0</v>
      </c>
      <c r="S103" s="16">
        <f>MAX(0,(va!T99-va!S99))</f>
        <v>0</v>
      </c>
      <c r="T103" s="16">
        <f>MAX(0,(va!U99-va!T99))</f>
        <v>0</v>
      </c>
      <c r="U103" s="16">
        <f>MAX(0,(va!V99-va!U99))</f>
        <v>0</v>
      </c>
      <c r="V103" s="16">
        <f>MAX(0,(va!W99-va!V99))</f>
        <v>0</v>
      </c>
      <c r="W103" s="16">
        <f>MAX(0,(va!X99-va!W99))</f>
        <v>0</v>
      </c>
      <c r="X103" s="16">
        <f>MAX(0,(va!Y99-va!X99))</f>
        <v>0</v>
      </c>
      <c r="Y103" s="16">
        <f>MAX(0,(va!Z99-va!Y99))</f>
        <v>0</v>
      </c>
      <c r="Z103" s="16">
        <f>MAX(0,(va!AA99-va!Z99))</f>
        <v>0</v>
      </c>
      <c r="AA103" s="16">
        <f>MAX(0,(va!AB99-va!AA99))</f>
        <v>0</v>
      </c>
      <c r="AB103" s="16">
        <f>MAX(0,(va!AC99-va!AB99))</f>
        <v>0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0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0</v>
      </c>
      <c r="AB104" s="16">
        <f>MAX(0,(va!AC100-va!AB100))</f>
        <v>0</v>
      </c>
      <c r="AC104" s="16">
        <f>MAX(0,(va!AD100-va!AC100))</f>
        <v>0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0</v>
      </c>
      <c r="V105" s="16">
        <f>MAX(0,(va!W101-va!V101))</f>
        <v>0</v>
      </c>
      <c r="W105" s="16">
        <f>MAX(0,(va!X101-va!W101))</f>
        <v>0</v>
      </c>
      <c r="X105" s="16">
        <f>MAX(0,(va!Y101-va!X101))</f>
        <v>0</v>
      </c>
      <c r="Y105" s="16">
        <f>MAX(0,(va!Z101-va!Y101))</f>
        <v>0</v>
      </c>
      <c r="Z105" s="16">
        <f>MAX(0,(va!AA101-va!Z101))</f>
        <v>0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0</v>
      </c>
      <c r="S106" s="16">
        <f>MAX(0,(va!T102-va!S102))</f>
        <v>0</v>
      </c>
      <c r="T106" s="16">
        <f>MAX(0,(va!U102-va!T102))</f>
        <v>0</v>
      </c>
      <c r="U106" s="16">
        <f>MAX(0,(va!V102-va!U102))</f>
        <v>0</v>
      </c>
      <c r="V106" s="16">
        <f>MAX(0,(va!W102-va!V102))</f>
        <v>0</v>
      </c>
      <c r="W106" s="16">
        <f>MAX(0,(va!X102-va!W102))</f>
        <v>0</v>
      </c>
      <c r="X106" s="16">
        <f>MAX(0,(va!Y102-va!X102))</f>
        <v>0</v>
      </c>
      <c r="Y106" s="16">
        <f>MAX(0,(va!Z102-va!Y102))</f>
        <v>0</v>
      </c>
      <c r="Z106" s="16">
        <f>MAX(0,(va!AA102-va!Z102))</f>
        <v>0</v>
      </c>
      <c r="AA106" s="16">
        <f>MAX(0,(va!AB102-va!AA102))</f>
        <v>0</v>
      </c>
      <c r="AB106" s="16">
        <f>MAX(0,(va!AC102-va!AB102))</f>
        <v>0</v>
      </c>
      <c r="AC106" s="16">
        <f>MAX(0,(va!AD102-va!AC102))</f>
        <v>0</v>
      </c>
      <c r="AD106" s="16">
        <f>MAX(0,(va!AE102-va!AD102))</f>
        <v>0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0</v>
      </c>
      <c r="T109" s="16">
        <f>MAX(0,(va!U105-va!T105))</f>
        <v>0</v>
      </c>
      <c r="U109" s="16">
        <f>MAX(0,(va!V105-va!U105))</f>
        <v>0</v>
      </c>
      <c r="V109" s="16">
        <f>MAX(0,(va!W105-va!V105))</f>
        <v>0</v>
      </c>
      <c r="W109" s="16">
        <f>MAX(0,(va!X105-va!W105))</f>
        <v>0</v>
      </c>
      <c r="X109" s="16">
        <f>MAX(0,(va!Y105-va!X105))</f>
        <v>0</v>
      </c>
      <c r="Y109" s="16">
        <f>MAX(0,(va!Z105-va!Y105))</f>
        <v>0</v>
      </c>
      <c r="Z109" s="16">
        <f>MAX(0,(va!AA105-va!Z105))</f>
        <v>0</v>
      </c>
      <c r="AA109" s="16">
        <f>MAX(0,(va!AB105-va!AA105))</f>
        <v>0</v>
      </c>
      <c r="AB109" s="16">
        <f>MAX(0,(va!AC105-va!AB105))</f>
        <v>0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0</v>
      </c>
      <c r="T110" s="16">
        <f>MAX(0,(va!U106-va!T106))</f>
        <v>0</v>
      </c>
      <c r="U110" s="16">
        <f>MAX(0,(va!V106-va!U106))</f>
        <v>0</v>
      </c>
      <c r="V110" s="16">
        <f>MAX(0,(va!W106-va!V106))</f>
        <v>0</v>
      </c>
      <c r="W110" s="16">
        <f>MAX(0,(va!X106-va!W106))</f>
        <v>0</v>
      </c>
      <c r="X110" s="16">
        <f>MAX(0,(va!Y106-va!X106))</f>
        <v>0</v>
      </c>
      <c r="Y110" s="16">
        <f>MAX(0,(va!Z106-va!Y106))</f>
        <v>0</v>
      </c>
      <c r="Z110" s="16">
        <f>MAX(0,(va!AA106-va!Z106))</f>
        <v>0</v>
      </c>
      <c r="AA110" s="16">
        <f>MAX(0,(va!AB106-va!AA106))</f>
        <v>0</v>
      </c>
      <c r="AB110" s="16">
        <f>MAX(0,(va!AC106-va!AB106))</f>
        <v>0</v>
      </c>
      <c r="AC110" s="16">
        <f>MAX(0,(va!AD106-va!AC106))</f>
        <v>0</v>
      </c>
      <c r="AD110" s="16">
        <f>MAX(0,(va!AE106-va!AD106))</f>
        <v>0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0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0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0</v>
      </c>
      <c r="Y111" s="16">
        <f>MAX(0,(va!Z107-va!Y107))</f>
        <v>0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0</v>
      </c>
      <c r="S114" s="16">
        <f>MAX(0,(va!T110-va!S110))</f>
        <v>0</v>
      </c>
      <c r="T114" s="16">
        <f>MAX(0,(va!U110-va!T110))</f>
        <v>0</v>
      </c>
      <c r="U114" s="16">
        <f>MAX(0,(va!V110-va!U110))</f>
        <v>0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0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0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0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0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0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0</v>
      </c>
      <c r="S118" s="16">
        <f>MAX(0,(va!T114-va!S114))</f>
        <v>0</v>
      </c>
      <c r="T118" s="16">
        <f>MAX(0,(va!U114-va!T114))</f>
        <v>0</v>
      </c>
      <c r="U118" s="16">
        <f>MAX(0,(va!V114-va!U114))</f>
        <v>0</v>
      </c>
      <c r="V118" s="16">
        <f>MAX(0,(va!W114-va!V114))</f>
        <v>0</v>
      </c>
      <c r="W118" s="16">
        <f>MAX(0,(va!X114-va!W114))</f>
        <v>0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0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0</v>
      </c>
      <c r="S120" s="16">
        <f>MAX(0,(va!T116-va!S116))</f>
        <v>0</v>
      </c>
      <c r="T120" s="16">
        <f>MAX(0,(va!U116-va!T116))</f>
        <v>0</v>
      </c>
      <c r="U120" s="16">
        <f>MAX(0,(va!V116-va!U116))</f>
        <v>0</v>
      </c>
      <c r="V120" s="16">
        <f>MAX(0,(va!W116-va!V116))</f>
        <v>0</v>
      </c>
      <c r="W120" s="16">
        <f>MAX(0,(va!X116-va!W116))</f>
        <v>0</v>
      </c>
      <c r="X120" s="16">
        <f>MAX(0,(va!Y116-va!X116))</f>
        <v>0</v>
      </c>
      <c r="Y120" s="16">
        <f>MAX(0,(va!Z116-va!Y116))</f>
        <v>0</v>
      </c>
      <c r="Z120" s="16">
        <f>MAX(0,(va!AA116-va!Z116))</f>
        <v>0</v>
      </c>
      <c r="AA120" s="16">
        <f>MAX(0,(va!AB116-va!AA116))</f>
        <v>0</v>
      </c>
      <c r="AB120" s="16">
        <f>MAX(0,(va!AC116-va!AB116))</f>
        <v>0</v>
      </c>
      <c r="AC120" s="16">
        <f>MAX(0,(va!AD116-va!AC116))</f>
        <v>0</v>
      </c>
      <c r="AD120" s="16">
        <f>MAX(0,(va!AE116-va!AD116))</f>
        <v>0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0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0</v>
      </c>
      <c r="AB121" s="16">
        <f>MAX(0,(va!AC117-va!AB117))</f>
        <v>0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0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0</v>
      </c>
      <c r="T124" s="16">
        <f>MAX(0,(va!U120-va!T120))</f>
        <v>0</v>
      </c>
      <c r="U124" s="16">
        <f>MAX(0,(va!V120-va!U120))</f>
        <v>0</v>
      </c>
      <c r="V124" s="16">
        <f>MAX(0,(va!W120-va!V120))</f>
        <v>0</v>
      </c>
      <c r="W124" s="16">
        <f>MAX(0,(va!X120-va!W120))</f>
        <v>0</v>
      </c>
      <c r="X124" s="16">
        <f>MAX(0,(va!Y120-va!X120))</f>
        <v>0</v>
      </c>
      <c r="Y124" s="16">
        <f>MAX(0,(va!Z120-va!Y120))</f>
        <v>0</v>
      </c>
      <c r="Z124" s="16">
        <f>MAX(0,(va!AA120-va!Z120))</f>
        <v>0</v>
      </c>
      <c r="AA124" s="16">
        <f>MAX(0,(va!AB120-va!AA120))</f>
        <v>0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0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0</v>
      </c>
      <c r="S126" s="16">
        <f>MAX(0,(va!T122-va!S122))</f>
        <v>0</v>
      </c>
      <c r="T126" s="16">
        <f>MAX(0,(va!U122-va!T122))</f>
        <v>0</v>
      </c>
      <c r="U126" s="16">
        <f>MAX(0,(va!V122-va!U122))</f>
        <v>0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0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0</v>
      </c>
      <c r="T131" s="16">
        <f>MAX(0,(va!U127-va!T127))</f>
        <v>0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0</v>
      </c>
      <c r="T133" s="16">
        <f>MAX(0,(va!U129-va!T129))</f>
        <v>0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0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0</v>
      </c>
      <c r="AB133" s="16">
        <f>MAX(0,(va!AC129-va!AB129))</f>
        <v>0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0</v>
      </c>
      <c r="S135" s="16">
        <f>MAX(0,(va!T131-va!S131))</f>
        <v>0</v>
      </c>
      <c r="T135" s="16">
        <f>MAX(0,(va!U131-va!T131))</f>
        <v>0</v>
      </c>
      <c r="U135" s="16">
        <f>MAX(0,(va!V131-va!U131))</f>
        <v>0</v>
      </c>
      <c r="V135" s="16">
        <f>MAX(0,(va!W131-va!V131))</f>
        <v>0</v>
      </c>
      <c r="W135" s="16">
        <f>MAX(0,(va!X131-va!W131))</f>
        <v>0</v>
      </c>
      <c r="X135" s="16">
        <f>MAX(0,(va!Y131-va!X131))</f>
        <v>0</v>
      </c>
      <c r="Y135" s="16">
        <f>MAX(0,(va!Z131-va!Y131))</f>
        <v>0</v>
      </c>
      <c r="Z135" s="16">
        <f>MAX(0,(va!AA131-va!Z131))</f>
        <v>0</v>
      </c>
      <c r="AA135" s="16">
        <f>MAX(0,(va!AB131-va!AA131))</f>
        <v>0</v>
      </c>
      <c r="AB135" s="16">
        <f>MAX(0,(va!AC131-va!AB131))</f>
        <v>0</v>
      </c>
      <c r="AC135" s="16">
        <f>MAX(0,(va!AD131-va!AC131))</f>
        <v>0</v>
      </c>
      <c r="AD135" s="16">
        <f>MAX(0,(va!AE131-va!AD131))</f>
        <v>0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0</v>
      </c>
      <c r="S136" s="16">
        <f>MAX(0,(va!T132-va!S132))</f>
        <v>0</v>
      </c>
      <c r="T136" s="16">
        <f>MAX(0,(va!U132-va!T132))</f>
        <v>0</v>
      </c>
      <c r="U136" s="16">
        <f>MAX(0,(va!V132-va!U132))</f>
        <v>0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0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0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0</v>
      </c>
      <c r="T140" s="16">
        <f>MAX(0,(va!U136-va!T136))</f>
        <v>0</v>
      </c>
      <c r="U140" s="16">
        <f>MAX(0,(va!V136-va!U136))</f>
        <v>0</v>
      </c>
      <c r="V140" s="16">
        <f>MAX(0,(va!W136-va!V136))</f>
        <v>0</v>
      </c>
      <c r="W140" s="16">
        <f>MAX(0,(va!X136-va!W136))</f>
        <v>0</v>
      </c>
      <c r="X140" s="16">
        <f>MAX(0,(va!Y136-va!X136))</f>
        <v>0</v>
      </c>
      <c r="Y140" s="16">
        <f>MAX(0,(va!Z136-va!Y136))</f>
        <v>0</v>
      </c>
      <c r="Z140" s="16">
        <f>MAX(0,(va!AA136-va!Z136))</f>
        <v>0</v>
      </c>
      <c r="AA140" s="16">
        <f>MAX(0,(va!AB136-va!AA136))</f>
        <v>0</v>
      </c>
      <c r="AB140" s="16">
        <f>MAX(0,(va!AC136-va!AB136))</f>
        <v>0</v>
      </c>
      <c r="AC140" s="16">
        <f>MAX(0,(va!AD136-va!AC136))</f>
        <v>0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0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0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0</v>
      </c>
      <c r="S142" s="16">
        <f>MAX(0,(va!T138-va!S138))</f>
        <v>0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0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0</v>
      </c>
      <c r="S143" s="16">
        <f>MAX(0,(va!T139-va!S139))</f>
        <v>0</v>
      </c>
      <c r="T143" s="16">
        <f>MAX(0,(va!U139-va!T139))</f>
        <v>0</v>
      </c>
      <c r="U143" s="16">
        <f>MAX(0,(va!V139-va!U139))</f>
        <v>0</v>
      </c>
      <c r="V143" s="16">
        <f>MAX(0,(va!W139-va!V139))</f>
        <v>0</v>
      </c>
      <c r="W143" s="16">
        <f>MAX(0,(va!X139-va!W139))</f>
        <v>0</v>
      </c>
      <c r="X143" s="16">
        <f>MAX(0,(va!Y139-va!X139))</f>
        <v>0</v>
      </c>
      <c r="Y143" s="16">
        <f>MAX(0,(va!Z139-va!Y139))</f>
        <v>0</v>
      </c>
      <c r="Z143" s="16">
        <f>MAX(0,(va!AA139-va!Z139))</f>
        <v>0</v>
      </c>
      <c r="AA143" s="16">
        <f>MAX(0,(va!AB139-va!AA139))</f>
        <v>0</v>
      </c>
      <c r="AB143" s="16">
        <f>MAX(0,(va!AC139-va!AB139))</f>
        <v>0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2020-04-07T14:14:39Z</dcterms:modified>
</cp:coreProperties>
</file>