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nyt/Dropbox/cours/Essai/Résultats MSDevMtl Mar 19, 2016/Analyse/"/>
    </mc:Choice>
  </mc:AlternateContent>
  <bookViews>
    <workbookView minimized="1" xWindow="480" yWindow="4620" windowWidth="49440" windowHeight="23320" tabRatio="722" activeTab="3"/>
  </bookViews>
  <sheets>
    <sheet name="Personne 1" sheetId="1" r:id="rId1"/>
    <sheet name="Personne 3" sheetId="2" r:id="rId2"/>
    <sheet name="Personne 5" sheetId="3" r:id="rId3"/>
    <sheet name="Personne 7" sheetId="4" r:id="rId4"/>
    <sheet name="Personne 2" sheetId="6" r:id="rId5"/>
    <sheet name="Personne 4" sheetId="7" r:id="rId6"/>
    <sheet name="Personne 6" sheetId="8" r:id="rId7"/>
    <sheet name="Personne 8" sheetId="9" r:id="rId8"/>
    <sheet name="Sommaire - temps de recherche" sheetId="5" r:id="rId9"/>
    <sheet name="Graphs - temps de recherche" sheetId="10" r:id="rId10"/>
    <sheet name="Graphs - éléments visités" sheetId="11" r:id="rId11"/>
    <sheet name="Graphs - fichiers ouverts" sheetId="13" r:id="rId12"/>
  </sheets>
  <externalReferences>
    <externalReference r:id="rId13"/>
    <externalReference r:id="rId14"/>
    <externalReference r:id="rId15"/>
    <externalReference r:id="rId16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4" i="4" l="1"/>
  <c r="Z24" i="4"/>
  <c r="W24" i="4"/>
  <c r="V10" i="4"/>
  <c r="W10" i="4"/>
  <c r="V9" i="4"/>
  <c r="W9" i="4"/>
  <c r="AB22" i="4"/>
  <c r="AC22" i="4"/>
  <c r="AB21" i="4"/>
  <c r="AC21" i="4"/>
  <c r="AB20" i="4"/>
  <c r="AC20" i="4"/>
  <c r="AB19" i="4"/>
  <c r="AC19" i="4"/>
  <c r="AB18" i="4"/>
  <c r="AC18" i="4"/>
  <c r="AB17" i="4"/>
  <c r="AC17" i="4"/>
  <c r="AB16" i="4"/>
  <c r="AC16" i="4"/>
  <c r="AB15" i="4"/>
  <c r="AC15" i="4"/>
  <c r="AB14" i="4"/>
  <c r="AC14" i="4"/>
  <c r="AB13" i="4"/>
  <c r="AC13" i="4"/>
  <c r="AB12" i="4"/>
  <c r="AC12" i="4"/>
  <c r="AB11" i="4"/>
  <c r="AC11" i="4"/>
  <c r="AB10" i="4"/>
  <c r="AC10" i="4"/>
  <c r="AB9" i="4"/>
  <c r="AC9" i="4"/>
  <c r="Y12" i="4"/>
  <c r="Z12" i="4"/>
  <c r="Y11" i="4"/>
  <c r="Z11" i="4"/>
  <c r="Y10" i="4"/>
  <c r="Z10" i="4"/>
  <c r="Y9" i="4"/>
  <c r="Z9" i="4"/>
  <c r="R19" i="4"/>
  <c r="O19" i="4"/>
  <c r="L19" i="4"/>
  <c r="Q17" i="4"/>
  <c r="R17" i="4"/>
  <c r="Q15" i="4"/>
  <c r="R15" i="4"/>
  <c r="Q16" i="4"/>
  <c r="R16" i="4"/>
  <c r="Q14" i="4"/>
  <c r="R14" i="4"/>
  <c r="Q13" i="4"/>
  <c r="R13" i="4"/>
  <c r="Q9" i="4"/>
  <c r="R9" i="4"/>
  <c r="Q10" i="4"/>
  <c r="R10" i="4"/>
  <c r="Q11" i="4"/>
  <c r="R11" i="4"/>
  <c r="Q12" i="4"/>
  <c r="R12" i="4"/>
  <c r="N12" i="4"/>
  <c r="O12" i="4"/>
  <c r="N13" i="4"/>
  <c r="O13" i="4"/>
  <c r="N14" i="4"/>
  <c r="O14" i="4"/>
  <c r="N15" i="4"/>
  <c r="O15" i="4"/>
  <c r="N11" i="4"/>
  <c r="O11" i="4"/>
  <c r="N9" i="4"/>
  <c r="O9" i="4"/>
  <c r="N10" i="4"/>
  <c r="O10" i="4"/>
  <c r="K11" i="4"/>
  <c r="L11" i="4"/>
  <c r="K12" i="4"/>
  <c r="L12" i="4"/>
  <c r="K9" i="4"/>
  <c r="L9" i="4"/>
  <c r="K10" i="4"/>
  <c r="L10" i="4"/>
  <c r="AC9" i="3"/>
  <c r="AC10" i="3"/>
  <c r="AC11" i="3"/>
  <c r="AC24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4" i="3"/>
  <c r="W9" i="3"/>
  <c r="W10" i="3"/>
  <c r="W11" i="3"/>
  <c r="W24" i="3"/>
  <c r="AB11" i="3"/>
  <c r="AB10" i="3"/>
  <c r="AB9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V11" i="3"/>
  <c r="V10" i="3"/>
  <c r="V9" i="3"/>
  <c r="R9" i="3"/>
  <c r="R10" i="3"/>
  <c r="R11" i="3"/>
  <c r="R12" i="3"/>
  <c r="R13" i="3"/>
  <c r="R18" i="3"/>
  <c r="O9" i="3"/>
  <c r="O10" i="3"/>
  <c r="O11" i="3"/>
  <c r="O12" i="3"/>
  <c r="O13" i="3"/>
  <c r="O14" i="3"/>
  <c r="O15" i="3"/>
  <c r="O16" i="3"/>
  <c r="O18" i="3"/>
  <c r="L9" i="3"/>
  <c r="L10" i="3"/>
  <c r="L11" i="3"/>
  <c r="L18" i="3"/>
  <c r="Q13" i="3"/>
  <c r="Q9" i="3"/>
  <c r="Q10" i="3"/>
  <c r="Q11" i="3"/>
  <c r="Q12" i="3"/>
  <c r="N9" i="3"/>
  <c r="N14" i="3"/>
  <c r="N15" i="3"/>
  <c r="N16" i="3"/>
  <c r="N12" i="3"/>
  <c r="N13" i="3"/>
  <c r="N11" i="3"/>
  <c r="N10" i="3"/>
  <c r="K10" i="3"/>
  <c r="K11" i="3"/>
  <c r="K9" i="3"/>
  <c r="AB9" i="2"/>
  <c r="AB10" i="2"/>
  <c r="AB18" i="2"/>
  <c r="V9" i="2"/>
  <c r="V18" i="2"/>
  <c r="U9" i="2"/>
  <c r="AA10" i="2"/>
  <c r="AA9" i="2"/>
  <c r="Y9" i="2"/>
  <c r="Y10" i="2"/>
  <c r="Y11" i="2"/>
  <c r="Y12" i="2"/>
  <c r="Y13" i="2"/>
  <c r="Y14" i="2"/>
  <c r="Y15" i="2"/>
  <c r="Y16" i="2"/>
  <c r="Y18" i="2"/>
  <c r="X16" i="2"/>
  <c r="X15" i="2"/>
  <c r="X14" i="2"/>
  <c r="X13" i="2"/>
  <c r="X12" i="2"/>
  <c r="X11" i="2"/>
  <c r="X10" i="2"/>
  <c r="X9" i="2"/>
  <c r="R9" i="2"/>
  <c r="R10" i="2"/>
  <c r="R11" i="2"/>
  <c r="R12" i="2"/>
  <c r="R13" i="2"/>
  <c r="R14" i="2"/>
  <c r="R15" i="2"/>
  <c r="R16" i="2"/>
  <c r="R17" i="2"/>
  <c r="R19" i="2"/>
  <c r="O9" i="2"/>
  <c r="O10" i="2"/>
  <c r="O11" i="2"/>
  <c r="O12" i="2"/>
  <c r="O13" i="2"/>
  <c r="O14" i="2"/>
  <c r="O15" i="2"/>
  <c r="O16" i="2"/>
  <c r="O19" i="2"/>
  <c r="L9" i="2"/>
  <c r="L19" i="2"/>
  <c r="Q17" i="2"/>
  <c r="Q16" i="2"/>
  <c r="Q15" i="2"/>
  <c r="Q13" i="2"/>
  <c r="Q14" i="2"/>
  <c r="Q10" i="2"/>
  <c r="Q11" i="2"/>
  <c r="Q12" i="2"/>
  <c r="Q9" i="2"/>
  <c r="N14" i="2"/>
  <c r="N15" i="2"/>
  <c r="N16" i="2"/>
  <c r="N13" i="2"/>
  <c r="N11" i="2"/>
  <c r="N12" i="2"/>
  <c r="N9" i="2"/>
  <c r="N10" i="2"/>
  <c r="K9" i="2"/>
  <c r="AB9" i="1"/>
  <c r="AB10" i="1"/>
  <c r="AB11" i="1"/>
  <c r="AB12" i="1"/>
  <c r="AB19" i="1"/>
  <c r="Y9" i="1"/>
  <c r="Y10" i="1"/>
  <c r="Y11" i="1"/>
  <c r="Y12" i="1"/>
  <c r="Y13" i="1"/>
  <c r="Y14" i="1"/>
  <c r="Y15" i="1"/>
  <c r="Y16" i="1"/>
  <c r="Y17" i="1"/>
  <c r="Y19" i="1"/>
  <c r="V9" i="1"/>
  <c r="V10" i="1"/>
  <c r="V11" i="1"/>
  <c r="V19" i="1"/>
  <c r="AA12" i="1"/>
  <c r="AA11" i="1"/>
  <c r="AA10" i="1"/>
  <c r="AA9" i="1"/>
  <c r="X9" i="1"/>
  <c r="X10" i="1"/>
  <c r="X11" i="1"/>
  <c r="X12" i="1"/>
  <c r="X13" i="1"/>
  <c r="X14" i="1"/>
  <c r="X15" i="1"/>
  <c r="X17" i="1"/>
  <c r="X16" i="1"/>
  <c r="U11" i="1"/>
  <c r="U10" i="1"/>
  <c r="U9" i="1"/>
  <c r="R9" i="1"/>
  <c r="R10" i="1"/>
  <c r="R11" i="1"/>
  <c r="R12" i="1"/>
  <c r="R13" i="1"/>
  <c r="R14" i="1"/>
  <c r="R19" i="1"/>
  <c r="O9" i="1"/>
  <c r="O10" i="1"/>
  <c r="O11" i="1"/>
  <c r="O12" i="1"/>
  <c r="O13" i="1"/>
  <c r="O14" i="1"/>
  <c r="O15" i="1"/>
  <c r="O16" i="1"/>
  <c r="O17" i="1"/>
  <c r="O19" i="1"/>
  <c r="L9" i="1"/>
  <c r="L19" i="1"/>
  <c r="Q14" i="1"/>
  <c r="Q13" i="1"/>
  <c r="Q9" i="1"/>
  <c r="Q10" i="1"/>
  <c r="Q11" i="1"/>
  <c r="Q12" i="1"/>
  <c r="N17" i="1"/>
  <c r="N16" i="1"/>
  <c r="N13" i="1"/>
  <c r="N14" i="1"/>
  <c r="N15" i="1"/>
  <c r="N12" i="1"/>
  <c r="N11" i="1"/>
  <c r="N10" i="1"/>
  <c r="N9" i="1"/>
  <c r="K9" i="1"/>
  <c r="E10" i="3"/>
  <c r="E10" i="4"/>
  <c r="E5" i="5"/>
  <c r="E10" i="1"/>
  <c r="B5" i="5"/>
  <c r="E10" i="2"/>
  <c r="C5" i="5"/>
  <c r="E12" i="4"/>
  <c r="E6" i="5"/>
  <c r="E11" i="9"/>
  <c r="J6" i="5"/>
  <c r="E9" i="9"/>
  <c r="J5" i="5"/>
  <c r="E7" i="9"/>
  <c r="J4" i="5"/>
  <c r="E11" i="8"/>
  <c r="I6" i="5"/>
  <c r="E9" i="8"/>
  <c r="I5" i="5"/>
  <c r="E7" i="8"/>
  <c r="I4" i="5"/>
  <c r="E11" i="7"/>
  <c r="H6" i="5"/>
  <c r="E9" i="7"/>
  <c r="H5" i="5"/>
  <c r="E7" i="7"/>
  <c r="H4" i="5"/>
  <c r="E11" i="6"/>
  <c r="G6" i="5"/>
  <c r="E9" i="6"/>
  <c r="G5" i="5"/>
  <c r="E7" i="6"/>
  <c r="G4" i="5"/>
  <c r="E8" i="4"/>
  <c r="E4" i="5"/>
  <c r="E12" i="3"/>
  <c r="D6" i="5"/>
  <c r="D5" i="5"/>
  <c r="E8" i="3"/>
  <c r="D4" i="5"/>
  <c r="E12" i="2"/>
  <c r="C6" i="5"/>
  <c r="E8" i="2"/>
  <c r="C4" i="5"/>
  <c r="E12" i="1"/>
  <c r="B6" i="5"/>
  <c r="E8" i="1"/>
  <c r="B4" i="5"/>
</calcChain>
</file>

<file path=xl/sharedStrings.xml><?xml version="1.0" encoding="utf-8"?>
<sst xmlns="http://schemas.openxmlformats.org/spreadsheetml/2006/main" count="177" uniqueCount="38">
  <si>
    <t>Type</t>
  </si>
  <si>
    <t>Hierarchique</t>
  </si>
  <si>
    <t>Question 1</t>
  </si>
  <si>
    <t>Question</t>
  </si>
  <si>
    <t>Début</t>
  </si>
  <si>
    <t>Fin</t>
  </si>
  <si>
    <t>actions_log_2016-03-19 17/13/22 +0000</t>
  </si>
  <si>
    <t>Personne 1</t>
  </si>
  <si>
    <t>Durée</t>
  </si>
  <si>
    <t>actions_log_2016-03-19 17/49/22 +0000</t>
  </si>
  <si>
    <t>Personne 3</t>
  </si>
  <si>
    <t>Abandon</t>
  </si>
  <si>
    <t>Note</t>
  </si>
  <si>
    <t>actions_log_2016-03-19 18/37/25 +0000</t>
  </si>
  <si>
    <t>Personne 5</t>
  </si>
  <si>
    <t>Personne 7</t>
  </si>
  <si>
    <t>actions_log_2016-03-19 19/05/49 +0000</t>
  </si>
  <si>
    <t>Hiérarchique</t>
  </si>
  <si>
    <t>Schématique</t>
  </si>
  <si>
    <t>actions_log_2016-03-19 17/26/50 +0000</t>
  </si>
  <si>
    <t>Personne 2</t>
  </si>
  <si>
    <t>Personne 6</t>
  </si>
  <si>
    <t>Personne 4</t>
  </si>
  <si>
    <t>Personne 8</t>
  </si>
  <si>
    <t>actions_log_2016-03-19 18/09/02 +0000</t>
  </si>
  <si>
    <t>actions_log_2016-03-19 18/48/36 +0000</t>
  </si>
  <si>
    <t>actions_log_2016-03-19 19/24/44 +0000</t>
  </si>
  <si>
    <t>Question 2</t>
  </si>
  <si>
    <t>Question 3</t>
  </si>
  <si>
    <t>Temps de Recherche</t>
  </si>
  <si>
    <t>Éléments visités</t>
  </si>
  <si>
    <t>Elements Visited</t>
  </si>
  <si>
    <t>Count</t>
  </si>
  <si>
    <t>Total</t>
  </si>
  <si>
    <t>Durée (H:M:S)</t>
  </si>
  <si>
    <t>Fichiers ouverts</t>
  </si>
  <si>
    <t>Fichier</t>
  </si>
  <si>
    <t>Temps de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</si>
</sst>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1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5"/>
      <name val="Calibri"/>
      <scheme val="minor"/>
    </font>
    <font>
      <sz val="12"/>
      <name val="Calibri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</cellStyleXfs>
  <cellXfs count="20">
    <xf numFmtId="0" fontId="0" fillId="0" borderId="0" xfId="0"/>
    <xf numFmtId="0" fontId="2" fillId="0" borderId="2" xfId="2"/>
    <xf numFmtId="0" fontId="1" fillId="0" borderId="1" xfId="1"/>
    <xf numFmtId="164" fontId="0" fillId="0" borderId="0" xfId="0" applyNumberFormat="1"/>
    <xf numFmtId="21" fontId="0" fillId="0" borderId="0" xfId="0" applyNumberFormat="1"/>
    <xf numFmtId="164" fontId="5" fillId="0" borderId="0" xfId="0" applyNumberFormat="1" applyFont="1"/>
    <xf numFmtId="0" fontId="0" fillId="0" borderId="0" xfId="0" applyAlignment="1">
      <alignment horizontal="center"/>
    </xf>
    <xf numFmtId="0" fontId="2" fillId="0" borderId="2" xfId="2" applyAlignment="1">
      <alignment horizontal="center"/>
    </xf>
    <xf numFmtId="164" fontId="6" fillId="0" borderId="0" xfId="0" applyNumberFormat="1" applyFont="1"/>
    <xf numFmtId="21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21" fontId="6" fillId="0" borderId="0" xfId="0" applyNumberFormat="1" applyFont="1"/>
    <xf numFmtId="0" fontId="7" fillId="0" borderId="0" xfId="25"/>
    <xf numFmtId="0" fontId="8" fillId="0" borderId="3" xfId="26"/>
    <xf numFmtId="0" fontId="9" fillId="2" borderId="0" xfId="0" applyFont="1" applyFill="1"/>
    <xf numFmtId="0" fontId="8" fillId="0" borderId="3" xfId="26" applyFont="1"/>
    <xf numFmtId="0" fontId="1" fillId="0" borderId="1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</cellXfs>
  <cellStyles count="2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eading 1" xfId="1" builtinId="16"/>
    <cellStyle name="Heading 2" xfId="2" builtinId="17"/>
    <cellStyle name="Heading 3" xfId="26" builtinId="18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Title" xfId="25" builtinId="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1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Hiérarchique</c:v>
          </c:tx>
          <c:dLbls>
            <c:dLbl>
              <c:idx val="0"/>
              <c:layout>
                <c:manualLayout>
                  <c:x val="-0.0112936344969199"/>
                  <c:y val="-0.03358208955223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0.03358208955223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'Sommaire - temps de recherche'!$B$4:$E$4</c:f>
              <c:numCache>
                <c:formatCode>hh:mm:ss;@</c:formatCode>
                <c:ptCount val="4"/>
                <c:pt idx="0">
                  <c:v>0.000509259259259265</c:v>
                </c:pt>
                <c:pt idx="1">
                  <c:v>0.000347222222222276</c:v>
                </c:pt>
                <c:pt idx="2">
                  <c:v>0.000416666666666621</c:v>
                </c:pt>
                <c:pt idx="3">
                  <c:v>0.000960648148148113</c:v>
                </c:pt>
              </c:numCache>
            </c:numRef>
          </c:val>
          <c:smooth val="0"/>
        </c:ser>
        <c:ser>
          <c:idx val="1"/>
          <c:order val="1"/>
          <c:tx>
            <c:v>Schématique</c:v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dLbl>
              <c:idx val="1"/>
              <c:layout>
                <c:manualLayout>
                  <c:x val="-0.0154004106776181"/>
                  <c:y val="-0.0746268656716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123203285420945"/>
                  <c:y val="-0.04850746268656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'Sommaire - temps de recherche'!$G$4:$J$4</c:f>
              <c:numCache>
                <c:formatCode>hh:mm:ss;@</c:formatCode>
                <c:ptCount val="4"/>
                <c:pt idx="0">
                  <c:v>0.00292824074074083</c:v>
                </c:pt>
                <c:pt idx="1">
                  <c:v>0.000185185185185177</c:v>
                </c:pt>
                <c:pt idx="2">
                  <c:v>0.0012268518518519</c:v>
                </c:pt>
                <c:pt idx="3">
                  <c:v>0.000370370370370354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14400"/>
        <c:axId val="-2127911616"/>
      </c:lineChart>
      <c:catAx>
        <c:axId val="-2127914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7911616"/>
        <c:crosses val="autoZero"/>
        <c:auto val="1"/>
        <c:lblAlgn val="ctr"/>
        <c:lblOffset val="100"/>
        <c:noMultiLvlLbl val="0"/>
      </c:catAx>
      <c:valAx>
        <c:axId val="-2127911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</a:t>
                </a:r>
              </a:p>
            </c:rich>
          </c:tx>
          <c:overlay val="0"/>
        </c:title>
        <c:numFmt formatCode="hh:mm:ss;@" sourceLinked="1"/>
        <c:majorTickMark val="none"/>
        <c:minorTickMark val="none"/>
        <c:tickLblPos val="nextTo"/>
        <c:crossAx val="-21279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</a:t>
            </a:r>
            <a:r>
              <a:rPr lang="en-US" baseline="0"/>
              <a:t>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Hiérarchique</c:v>
          </c:tx>
          <c:dLbls>
            <c:dLbl>
              <c:idx val="0"/>
              <c:layout>
                <c:manualLayout>
                  <c:x val="-0.0308008213552361"/>
                  <c:y val="-0.052238805970149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Abandon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82135523613963"/>
                  <c:y val="-0.0373134328358209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953735"/>
                        </a:solidFill>
                      </a:rPr>
                      <a:t>Abandon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4"/>
              <c:pt idx="0">
                <c:v>1.0</c:v>
              </c:pt>
              <c:pt idx="1">
                <c:v>2.0</c:v>
              </c:pt>
              <c:pt idx="2">
                <c:v>3.0</c:v>
              </c:pt>
              <c:pt idx="3">
                <c:v>4.0</c:v>
              </c:pt>
            </c:numLit>
          </c:cat>
          <c:val>
            <c:numRef>
              <c:f>'Sommaire - temps de recherche'!$B$5:$E$5</c:f>
              <c:numCache>
                <c:formatCode>hh:mm:ss;@</c:formatCode>
                <c:ptCount val="4"/>
                <c:pt idx="0">
                  <c:v>0.00304398148148144</c:v>
                </c:pt>
                <c:pt idx="1">
                  <c:v>0.00437500000000002</c:v>
                </c:pt>
                <c:pt idx="2">
                  <c:v>0.00247685185185187</c:v>
                </c:pt>
                <c:pt idx="3">
                  <c:v>0.00120370370370371</c:v>
                </c:pt>
              </c:numCache>
            </c:numRef>
          </c:val>
          <c:smooth val="0"/>
        </c:ser>
        <c:ser>
          <c:idx val="1"/>
          <c:order val="1"/>
          <c:tx>
            <c:v>Schématique</c:v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dLbl>
              <c:idx val="1"/>
              <c:layout>
                <c:manualLayout>
                  <c:x val="0.0"/>
                  <c:y val="0.04104477611940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102669404517461"/>
                  <c:y val="-0.03731343283582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4"/>
              <c:pt idx="0">
                <c:v>1.0</c:v>
              </c:pt>
              <c:pt idx="1">
                <c:v>2.0</c:v>
              </c:pt>
              <c:pt idx="2">
                <c:v>3.0</c:v>
              </c:pt>
              <c:pt idx="3">
                <c:v>4.0</c:v>
              </c:pt>
            </c:numLit>
          </c:cat>
          <c:val>
            <c:numRef>
              <c:f>'Sommaire - temps de recherche'!$G$5:$J$5</c:f>
              <c:numCache>
                <c:formatCode>hh:mm:ss;@</c:formatCode>
                <c:ptCount val="4"/>
                <c:pt idx="0">
                  <c:v>8.10185185184942E-5</c:v>
                </c:pt>
                <c:pt idx="1">
                  <c:v>0.00101851851851853</c:v>
                </c:pt>
                <c:pt idx="2">
                  <c:v>0.000763888888888897</c:v>
                </c:pt>
                <c:pt idx="3">
                  <c:v>0.000115740740740722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17264"/>
        <c:axId val="-2127814352"/>
      </c:lineChart>
      <c:catAx>
        <c:axId val="-21278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7814352"/>
        <c:crosses val="autoZero"/>
        <c:auto val="1"/>
        <c:lblAlgn val="ctr"/>
        <c:lblOffset val="100"/>
        <c:noMultiLvlLbl val="0"/>
      </c:catAx>
      <c:valAx>
        <c:axId val="-2127814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</a:t>
                </a:r>
              </a:p>
            </c:rich>
          </c:tx>
          <c:overlay val="0"/>
        </c:title>
        <c:numFmt formatCode="hh:mm:ss;@" sourceLinked="1"/>
        <c:majorTickMark val="none"/>
        <c:minorTickMark val="none"/>
        <c:tickLblPos val="nextTo"/>
        <c:crossAx val="-212781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</a:t>
            </a:r>
            <a:r>
              <a:rPr lang="en-US" baseline="0"/>
              <a:t> 3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Hiérarchique</c:v>
          </c:tx>
          <c:dLbls>
            <c:dLbl>
              <c:idx val="0"/>
              <c:layout>
                <c:manualLayout>
                  <c:x val="-0.0379876796714579"/>
                  <c:y val="-0.07835820895522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410677618069816"/>
                  <c:y val="-0.08208955223880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0718685831622176"/>
                  <c:y val="-0.04104477611940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953735"/>
                        </a:solidFill>
                      </a:rPr>
                      <a:t>Abandon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'Sommaire - temps de recherche'!$B$6:$E$6</c:f>
              <c:numCache>
                <c:formatCode>hh:mm:ss;@</c:formatCode>
                <c:ptCount val="4"/>
                <c:pt idx="0">
                  <c:v>0.000983796296296302</c:v>
                </c:pt>
                <c:pt idx="1">
                  <c:v>0.0022685185185185</c:v>
                </c:pt>
                <c:pt idx="2">
                  <c:v>0.000347222222222276</c:v>
                </c:pt>
                <c:pt idx="3">
                  <c:v>0.00497685185185193</c:v>
                </c:pt>
              </c:numCache>
            </c:numRef>
          </c:val>
          <c:smooth val="0"/>
        </c:ser>
        <c:ser>
          <c:idx val="1"/>
          <c:order val="1"/>
          <c:tx>
            <c:v>Schématique</c:v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dLbl>
              <c:idx val="0"/>
              <c:layout>
                <c:manualLayout>
                  <c:x val="0.0"/>
                  <c:y val="0.04477611940298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154004106776181"/>
                  <c:y val="0.05597014925373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205338809034915"/>
                  <c:y val="0.04477611940298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'Sommaire - temps de recherche'!$G$6:$J$6</c:f>
              <c:numCache>
                <c:formatCode>hh:mm:ss;@</c:formatCode>
                <c:ptCount val="4"/>
                <c:pt idx="0">
                  <c:v>0.0010648148148148</c:v>
                </c:pt>
                <c:pt idx="1">
                  <c:v>0.00175925925925924</c:v>
                </c:pt>
                <c:pt idx="2">
                  <c:v>0.000439814814814809</c:v>
                </c:pt>
                <c:pt idx="3">
                  <c:v>0.000104166666666683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749872"/>
        <c:axId val="-2127747088"/>
      </c:lineChart>
      <c:catAx>
        <c:axId val="-2127749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7747088"/>
        <c:crosses val="autoZero"/>
        <c:auto val="1"/>
        <c:lblAlgn val="ctr"/>
        <c:lblOffset val="100"/>
        <c:noMultiLvlLbl val="0"/>
      </c:catAx>
      <c:valAx>
        <c:axId val="-2127747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</a:t>
                </a:r>
              </a:p>
            </c:rich>
          </c:tx>
          <c:overlay val="0"/>
        </c:title>
        <c:numFmt formatCode="hh:mm:ss;@" sourceLinked="1"/>
        <c:majorTickMark val="none"/>
        <c:minorTickMark val="none"/>
        <c:tickLblPos val="nextTo"/>
        <c:crossAx val="-212774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Éléments</a:t>
            </a:r>
            <a:r>
              <a:rPr lang="en-US" baseline="0"/>
              <a:t> visités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Personne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('Personne 1'!$K$6,'Personne 1'!$N$6,'Personne 1'!$Q$6)</c:f>
              <c:strCache>
                <c:ptCount val="3"/>
                <c:pt idx="0">
                  <c:v>Question 1</c:v>
                </c:pt>
                <c:pt idx="1">
                  <c:v>Question 2</c:v>
                </c:pt>
                <c:pt idx="2">
                  <c:v>Question 3</c:v>
                </c:pt>
              </c:strCache>
            </c:strRef>
          </c:cat>
          <c:val>
            <c:numRef>
              <c:f>('Personne 1'!$L$19,'Personne 1'!$O$19,'Personne 1'!$R$19)</c:f>
              <c:numCache>
                <c:formatCode>General</c:formatCode>
                <c:ptCount val="3"/>
                <c:pt idx="0">
                  <c:v>1.0</c:v>
                </c:pt>
                <c:pt idx="1">
                  <c:v>27.0</c:v>
                </c:pt>
                <c:pt idx="2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677968"/>
        <c:axId val="-2127674640"/>
      </c:lineChart>
      <c:catAx>
        <c:axId val="-21276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674640"/>
        <c:crosses val="autoZero"/>
        <c:auto val="1"/>
        <c:lblAlgn val="ctr"/>
        <c:lblOffset val="100"/>
        <c:noMultiLvlLbl val="0"/>
      </c:catAx>
      <c:valAx>
        <c:axId val="-21276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67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25400</xdr:rowOff>
    </xdr:from>
    <xdr:to>
      <xdr:col>17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27</xdr:row>
      <xdr:rowOff>25400</xdr:rowOff>
    </xdr:from>
    <xdr:to>
      <xdr:col>17</xdr:col>
      <xdr:colOff>0</xdr:colOff>
      <xdr:row>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51</xdr:row>
      <xdr:rowOff>12700</xdr:rowOff>
    </xdr:from>
    <xdr:to>
      <xdr:col>17</xdr:col>
      <xdr:colOff>0</xdr:colOff>
      <xdr:row>68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3</xdr:row>
      <xdr:rowOff>0</xdr:rowOff>
    </xdr:from>
    <xdr:to>
      <xdr:col>27</xdr:col>
      <xdr:colOff>12700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erarchic/Analyse%20-%20Personne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erarchic/Analyse%20-%20Personne%2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ierarchic/Analyse%20-%20Personne%2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ierarchic/Analyse%20-%20Personne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/>
      <sheetData sheetId="1">
        <row r="10">
          <cell r="B10" t="str">
            <v>Nyx</v>
          </cell>
          <cell r="C10">
            <v>1</v>
          </cell>
        </row>
        <row r="33">
          <cell r="E33" t="str">
            <v>EmbeddedRes/CodeSite/Nyx/Nyx/NyxStreamRW.hpp</v>
          </cell>
          <cell r="F33">
            <v>1</v>
          </cell>
        </row>
        <row r="36">
          <cell r="E36" t="str">
            <v>EmbeddedRes/CodeSite/Nyx/Nyx/NyxRef.hpp</v>
          </cell>
          <cell r="F36">
            <v>1</v>
          </cell>
        </row>
        <row r="39">
          <cell r="E39" t="str">
            <v>EmbeddedRes/CodeSite/Nyx/Nyx/NyxUtf8String.hpp</v>
          </cell>
          <cell r="F39">
            <v>1</v>
          </cell>
        </row>
        <row r="54">
          <cell r="B54" t="str">
            <v>Nyx</v>
          </cell>
          <cell r="C54">
            <v>3</v>
          </cell>
        </row>
        <row r="58">
          <cell r="B58" t="str">
            <v>NyxTraceViewer</v>
          </cell>
          <cell r="C58">
            <v>13</v>
          </cell>
        </row>
        <row r="66">
          <cell r="B66" t="str">
            <v>NyxNet</v>
          </cell>
          <cell r="C66">
            <v>2</v>
          </cell>
        </row>
        <row r="73">
          <cell r="B73" t="str">
            <v>NyxWebSvr</v>
          </cell>
          <cell r="C73">
            <v>1</v>
          </cell>
        </row>
        <row r="92">
          <cell r="B92" t="str">
            <v>QtTraceClient</v>
          </cell>
          <cell r="C92">
            <v>2</v>
          </cell>
        </row>
        <row r="93">
          <cell r="B93" t="str">
            <v>TraceClientCore</v>
          </cell>
          <cell r="C93">
            <v>1</v>
          </cell>
        </row>
        <row r="94">
          <cell r="B94" t="str">
            <v>include</v>
          </cell>
          <cell r="C94">
            <v>1</v>
          </cell>
        </row>
        <row r="101">
          <cell r="B101" t="str">
            <v>Sources</v>
          </cell>
          <cell r="C101">
            <v>3</v>
          </cell>
        </row>
        <row r="112">
          <cell r="B112" t="str">
            <v>Config</v>
          </cell>
          <cell r="C112">
            <v>1</v>
          </cell>
        </row>
        <row r="123">
          <cell r="E123" t="str">
            <v>EmbeddedRes/CodeSite/Nyx/Nyx/NyxRef.hpp</v>
          </cell>
          <cell r="F123">
            <v>2</v>
          </cell>
        </row>
        <row r="135">
          <cell r="E135" t="str">
            <v>EmbeddedRes/CodeSite/Nyx/Nyx/NyxModule.hpp</v>
          </cell>
          <cell r="F135">
            <v>1</v>
          </cell>
        </row>
        <row r="138">
          <cell r="E138" t="str">
            <v>EmbeddedRes/CodeSite/Nyx/Nyx/NyxSystem.hpp</v>
          </cell>
          <cell r="F138">
            <v>2</v>
          </cell>
        </row>
        <row r="151">
          <cell r="E151" t="str">
            <v>EmbeddedRes/CodeSite/Nyx/Nyx/NyxTraceTimeReference.hpp</v>
          </cell>
          <cell r="F151">
            <v>1</v>
          </cell>
        </row>
        <row r="154">
          <cell r="E154" t="str">
            <v>EmbeddedRes/CodeSite/Nyx/Nyx/NyxTestUnit.hpp</v>
          </cell>
          <cell r="F154">
            <v>1</v>
          </cell>
        </row>
        <row r="163">
          <cell r="E163" t="str">
            <v>EmbeddedRes/CodeSite/Nyx/NyxTraceViewer/TraceClientCore/include/TcpModule.hpp</v>
          </cell>
          <cell r="F163">
            <v>1</v>
          </cell>
        </row>
        <row r="166">
          <cell r="E166" t="str">
            <v>EmbeddedRes/CodeSite/Nyx/NyxTraceViewer/TraceClientCore/include/TraceClientCoreModule.hpp</v>
          </cell>
          <cell r="F166">
            <v>1</v>
          </cell>
        </row>
        <row r="171">
          <cell r="E171" t="str">
            <v>EmbeddedRes/CodeSite/Nyx/Nyx/NyxWString.hpp</v>
          </cell>
          <cell r="F171">
            <v>1</v>
          </cell>
        </row>
        <row r="183">
          <cell r="E183" t="str">
            <v>EmbeddedRes/CodeSite/Nyx/NyxTraceViewer/QtTraceClient/Sources/Config/ConfigReader.hpp</v>
          </cell>
          <cell r="F183">
            <v>1</v>
          </cell>
        </row>
        <row r="192">
          <cell r="B192" t="str">
            <v>NyxTraceViewer</v>
          </cell>
          <cell r="C192">
            <v>1</v>
          </cell>
        </row>
        <row r="193">
          <cell r="B193" t="str">
            <v>QtTraceClient</v>
          </cell>
          <cell r="C193">
            <v>1</v>
          </cell>
        </row>
        <row r="194">
          <cell r="B194" t="str">
            <v>Sources</v>
          </cell>
          <cell r="C194">
            <v>1</v>
          </cell>
        </row>
        <row r="195">
          <cell r="B195" t="str">
            <v>Dialogs</v>
          </cell>
          <cell r="C195">
            <v>2</v>
          </cell>
        </row>
        <row r="207">
          <cell r="B207" t="str">
            <v>View</v>
          </cell>
          <cell r="C207">
            <v>1</v>
          </cell>
        </row>
        <row r="214">
          <cell r="B214" t="str">
            <v>StatusUpdaters</v>
          </cell>
          <cell r="C214">
            <v>1</v>
          </cell>
        </row>
        <row r="226">
          <cell r="E226" t="str">
            <v>EmbeddedRes/CodeSite/Nyx/NyxTraceViewer/QtTraceClient/Sources/Dialogs/AboutDlg.h</v>
          </cell>
          <cell r="F226">
            <v>2</v>
          </cell>
        </row>
        <row r="229">
          <cell r="E229" t="str">
            <v>EmbeddedRes/CodeSite/Nyx/NyxTraceViewer/QtTraceClient/Sources/Dialogs/NewViewDlg.hpp</v>
          </cell>
          <cell r="F229">
            <v>1</v>
          </cell>
        </row>
        <row r="238">
          <cell r="E238" t="str">
            <v>EmbeddedRes/CodeSite/Nyx/NyxTraceViewer/QtTraceClient/Sources/View/ViewSettings.hpp</v>
          </cell>
          <cell r="F238">
            <v>1</v>
          </cell>
        </row>
        <row r="245">
          <cell r="E245" t="str">
            <v>EmbeddedRes/CodeSite/Nyx/NyxTraceViewer/QtTraceClient/Sources/StatusUpdaters/StatusUpdater.hpp</v>
          </cell>
          <cell r="F2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8">
          <cell r="B8" t="str">
            <v>Nyx</v>
          </cell>
          <cell r="C8">
            <v>1</v>
          </cell>
        </row>
        <row r="21">
          <cell r="E21" t="str">
            <v>EmbeddedRes/CodeSite/Nyx/Nyx/NyxUtf8String.hpp</v>
          </cell>
          <cell r="F21">
            <v>1</v>
          </cell>
        </row>
        <row r="35">
          <cell r="B35" t="str">
            <v>NyxTraceViewer</v>
          </cell>
          <cell r="C35">
            <v>3</v>
          </cell>
        </row>
        <row r="36">
          <cell r="B36" t="str">
            <v>Nyx</v>
          </cell>
          <cell r="C36">
            <v>3</v>
          </cell>
        </row>
        <row r="39">
          <cell r="B39" t="str">
            <v>NyxWebSvr</v>
          </cell>
          <cell r="C39">
            <v>8</v>
          </cell>
        </row>
        <row r="40">
          <cell r="B40" t="str">
            <v>NyxNet</v>
          </cell>
          <cell r="C40">
            <v>3</v>
          </cell>
        </row>
        <row r="47">
          <cell r="B47" t="str">
            <v>TraceClientCore</v>
          </cell>
          <cell r="C47">
            <v>1</v>
          </cell>
        </row>
        <row r="80">
          <cell r="B80" t="str">
            <v>QtTraceClient</v>
          </cell>
          <cell r="C80">
            <v>1</v>
          </cell>
        </row>
        <row r="81">
          <cell r="B81" t="str">
            <v>Sources</v>
          </cell>
          <cell r="C81">
            <v>1</v>
          </cell>
        </row>
        <row r="82">
          <cell r="B82" t="str">
            <v>Config</v>
          </cell>
          <cell r="C82">
            <v>1</v>
          </cell>
        </row>
        <row r="96">
          <cell r="E96" t="str">
            <v>EmbeddedRes/CodeSite/Nyx/Nyx/NyxWebSvr/ConnStream.hpp</v>
          </cell>
          <cell r="F96">
            <v>1</v>
          </cell>
        </row>
        <row r="99">
          <cell r="E99" t="str">
            <v>EmbeddedRes/CodeSite/Nyx/Nyx/NyxWebSvr/HttpServer.hpp</v>
          </cell>
          <cell r="F99">
            <v>1</v>
          </cell>
        </row>
        <row r="105">
          <cell r="E105" t="str">
            <v>EmbeddedRes/CodeSite/Nyx/Nyx/NyxException.hpp</v>
          </cell>
          <cell r="F105">
            <v>1</v>
          </cell>
        </row>
        <row r="117">
          <cell r="E117" t="str">
            <v>EmbeddedRes/CodeSite/Nyx/Nyx/NyxResException.hpp</v>
          </cell>
          <cell r="F117">
            <v>1</v>
          </cell>
        </row>
        <row r="120">
          <cell r="E120" t="str">
            <v>EmbeddedRes/CodeSite/Nyx/Nyx/NyxStreamReader.hpp</v>
          </cell>
          <cell r="F120">
            <v>1</v>
          </cell>
        </row>
        <row r="123">
          <cell r="E123" t="str">
            <v>EmbeddedRes/CodeSite/Nyx/Nyx/NyxRef.hpp</v>
          </cell>
          <cell r="F123">
            <v>1</v>
          </cell>
        </row>
        <row r="126">
          <cell r="E126" t="str">
            <v>EmbeddedRes/CodeSite/Nyx/Nyx/NyxFile.hpp</v>
          </cell>
          <cell r="F126">
            <v>1</v>
          </cell>
        </row>
        <row r="138">
          <cell r="E138" t="str">
            <v>EmbeddedRes/CodeSite/Nyx/NyxTraceViewer/QtTraceClient/Sources/Config/ConfigReader.hpp</v>
          </cell>
          <cell r="F138">
            <v>1</v>
          </cell>
        </row>
        <row r="148">
          <cell r="B148" t="str">
            <v>Nyx</v>
          </cell>
          <cell r="C148">
            <v>1</v>
          </cell>
        </row>
        <row r="151">
          <cell r="B151" t="str">
            <v>NyxTraceViewer</v>
          </cell>
          <cell r="C151">
            <v>1</v>
          </cell>
        </row>
        <row r="152">
          <cell r="B152" t="str">
            <v>TraceClientCore</v>
          </cell>
          <cell r="C152">
            <v>1</v>
          </cell>
        </row>
        <row r="153">
          <cell r="B153" t="str">
            <v>include</v>
          </cell>
          <cell r="C153">
            <v>2</v>
          </cell>
        </row>
        <row r="155">
          <cell r="B155" t="str">
            <v>QtTraceClient</v>
          </cell>
          <cell r="C155">
            <v>1</v>
          </cell>
        </row>
        <row r="156">
          <cell r="B156" t="str">
            <v>Sources</v>
          </cell>
          <cell r="C156">
            <v>1</v>
          </cell>
        </row>
        <row r="159">
          <cell r="B159" t="str">
            <v>Dialogs</v>
          </cell>
          <cell r="C159">
            <v>1</v>
          </cell>
        </row>
        <row r="163">
          <cell r="B163" t="str">
            <v>View</v>
          </cell>
          <cell r="C163">
            <v>2</v>
          </cell>
        </row>
        <row r="167">
          <cell r="B167" t="str">
            <v>StatusUpdaters</v>
          </cell>
          <cell r="C167">
            <v>1</v>
          </cell>
        </row>
        <row r="187">
          <cell r="E187" t="str">
            <v>EmbeddedRes/CodeSite/Nyx/NyxTraceViewer/QtTraceClient/Sources/Dialogs/NewViewDlg.hpp</v>
          </cell>
          <cell r="F187">
            <v>1</v>
          </cell>
        </row>
        <row r="195">
          <cell r="E195" t="str">
            <v>EmbeddedRes/CodeSite/Nyx/NyxTraceViewer/QtTraceClient/Sources/StatusUpdaters/StatusUpdater.hpp</v>
          </cell>
          <cell r="F19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8">
          <cell r="B8" t="str">
            <v>Nyx</v>
          </cell>
          <cell r="C8">
            <v>3</v>
          </cell>
        </row>
        <row r="10">
          <cell r="B10" t="str">
            <v>NyxTraceViewer</v>
          </cell>
          <cell r="C10">
            <v>1</v>
          </cell>
        </row>
        <row r="11">
          <cell r="B11" t="str">
            <v>TraceClientCore</v>
          </cell>
          <cell r="C11">
            <v>1</v>
          </cell>
        </row>
        <row r="38">
          <cell r="E38" t="str">
            <v>EmbeddedRes/CodeSite/Nyx/Nyx/NyxMFString.hpp</v>
          </cell>
          <cell r="F38">
            <v>1</v>
          </cell>
        </row>
        <row r="41">
          <cell r="E41" t="str">
            <v>EmbeddedRes/CodeSite/Nyx/Nyx/NyxStreamReader.hpp</v>
          </cell>
          <cell r="F41">
            <v>1</v>
          </cell>
        </row>
        <row r="46">
          <cell r="E46" t="str">
            <v>EmbeddedRes/CodeSite/Nyx/Nyx/NyxUtf8String.hpp</v>
          </cell>
          <cell r="F46">
            <v>1</v>
          </cell>
        </row>
        <row r="56">
          <cell r="B56" t="str">
            <v>Nyx</v>
          </cell>
          <cell r="C56">
            <v>1</v>
          </cell>
        </row>
        <row r="60">
          <cell r="B60" t="str">
            <v>NyxNet</v>
          </cell>
          <cell r="C60">
            <v>4</v>
          </cell>
        </row>
        <row r="64">
          <cell r="B64" t="str">
            <v>NyxWebSvr</v>
          </cell>
          <cell r="C64">
            <v>5</v>
          </cell>
        </row>
        <row r="72">
          <cell r="B72" t="str">
            <v>NyxTraceViewer</v>
          </cell>
          <cell r="C72">
            <v>1</v>
          </cell>
        </row>
        <row r="73">
          <cell r="B73" t="str">
            <v>TraceClientCore</v>
          </cell>
          <cell r="C73">
            <v>1</v>
          </cell>
        </row>
        <row r="123">
          <cell r="B123" t="str">
            <v>QtTraceClient</v>
          </cell>
          <cell r="C123">
            <v>1</v>
          </cell>
        </row>
        <row r="124">
          <cell r="B124" t="str">
            <v>Sources</v>
          </cell>
          <cell r="C124">
            <v>1</v>
          </cell>
        </row>
        <row r="125">
          <cell r="B125" t="str">
            <v>Config</v>
          </cell>
          <cell r="C125">
            <v>1</v>
          </cell>
        </row>
        <row r="135">
          <cell r="E135" t="str">
            <v>EmbeddedRes/CodeSite/Nyx/Nyx/NyxSystem.hpp</v>
          </cell>
          <cell r="F135">
            <v>3</v>
          </cell>
        </row>
        <row r="139">
          <cell r="E139" t="str">
            <v>EmbeddedRes/CodeSite/Nyx/Nyx/NyxNet/NyxNetServer.hpp</v>
          </cell>
          <cell r="F139">
            <v>2</v>
          </cell>
        </row>
        <row r="143">
          <cell r="E143" t="str">
            <v>EmbeddedRes/CodeSite/Nyx/Nyx/NyxWebSvr/HttpServer.hpp</v>
          </cell>
          <cell r="F143">
            <v>1</v>
          </cell>
        </row>
        <row r="146">
          <cell r="E146" t="str">
            <v>EmbeddedRes/CodeSite/Nyx/Nyx/NyxWebSvr/HttpsServer.hpp</v>
          </cell>
          <cell r="F146">
            <v>1</v>
          </cell>
        </row>
        <row r="154">
          <cell r="E154" t="str">
            <v>EmbeddedRes/CodeSite/Nyx/Nyx/NyxWebSvr/Module.hpp</v>
          </cell>
          <cell r="F154">
            <v>2</v>
          </cell>
        </row>
        <row r="163">
          <cell r="E163" t="str">
            <v>EmbeddedRes/CodeSite/Nyx/Nyx/NyxWebSvr/ConnHttpHandler.hpp</v>
          </cell>
          <cell r="F163">
            <v>1</v>
          </cell>
        </row>
        <row r="171">
          <cell r="E171" t="str">
            <v>EmbeddedRes/CodeSite/Nyx/Nyx/NyxWString.hpp</v>
          </cell>
          <cell r="F171">
            <v>1</v>
          </cell>
        </row>
        <row r="174">
          <cell r="E174" t="str">
            <v>EmbeddedRes/CodeSite/Nyx/Nyx/NyxNet/NyxNetNxStreamRW.hpp</v>
          </cell>
          <cell r="F174">
            <v>1</v>
          </cell>
        </row>
        <row r="180">
          <cell r="E180" t="str">
            <v>EmbeddedRes/CodeSite/Nyx/Nyx/NyxWebSvr/ConnStream.hpp</v>
          </cell>
          <cell r="F180">
            <v>1</v>
          </cell>
        </row>
        <row r="186">
          <cell r="E186" t="str">
            <v>EmbeddedRes/CodeSite/Nyx/Nyx/NyxFile.hpp</v>
          </cell>
          <cell r="F186">
            <v>1</v>
          </cell>
        </row>
        <row r="189">
          <cell r="E189" t="str">
            <v>EmbeddedRes/CodeSite/Nyx/Nyx/NyxStreamHandler.hpp</v>
          </cell>
          <cell r="F189">
            <v>1</v>
          </cell>
        </row>
        <row r="192">
          <cell r="E192" t="str">
            <v>EmbeddedRes/CodeSite/Nyx/Nyx/NyxStreamReader.hpp</v>
          </cell>
          <cell r="F192">
            <v>1</v>
          </cell>
        </row>
        <row r="198">
          <cell r="E198" t="str">
            <v>EmbeddedRes/CodeSite/Nyx/Nyx/NyxTextFile.hpp</v>
          </cell>
          <cell r="F198">
            <v>1</v>
          </cell>
        </row>
        <row r="204">
          <cell r="E204" t="str">
            <v>EmbeddedRes/CodeSite/Nyx/NyxTraceViewer/QtTraceClient/Sources/Config/ConfigReader.hpp</v>
          </cell>
          <cell r="F204">
            <v>1</v>
          </cell>
        </row>
        <row r="216">
          <cell r="B216" t="str">
            <v>NyxTraceViewer</v>
          </cell>
          <cell r="C216">
            <v>1</v>
          </cell>
        </row>
        <row r="217">
          <cell r="B217" t="str">
            <v>QtTraceClient</v>
          </cell>
          <cell r="C217">
            <v>1</v>
          </cell>
        </row>
        <row r="218">
          <cell r="B218" t="str">
            <v>Sources</v>
          </cell>
          <cell r="C218">
            <v>1</v>
          </cell>
        </row>
        <row r="219">
          <cell r="B219" t="str">
            <v>Dialogs</v>
          </cell>
          <cell r="C219">
            <v>1</v>
          </cell>
        </row>
        <row r="228">
          <cell r="B228" t="str">
            <v>StatusUpdaters</v>
          </cell>
          <cell r="C228">
            <v>1</v>
          </cell>
        </row>
        <row r="244">
          <cell r="E244" t="str">
            <v>EmbeddedRes/CodeSite/Nyx/NyxTraceViewer/QtTraceClient/Sources/Dialogs/NewViewDlg.hpp</v>
          </cell>
          <cell r="F244">
            <v>1</v>
          </cell>
        </row>
        <row r="249">
          <cell r="E249" t="str">
            <v>EmbeddedRes/CodeSite/Nyx/NyxTraceViewer/QtTraceClient/Sources/Dialogs/AboutDlg.h</v>
          </cell>
          <cell r="F249">
            <v>1</v>
          </cell>
        </row>
        <row r="253">
          <cell r="E253" t="str">
            <v>EmbeddedRes/CodeSite/Nyx/NyxTraceViewer/QtTraceClient/Sources/StatusUpdaters/StatusUpdater.hpp</v>
          </cell>
          <cell r="F25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1">
          <cell r="B11" t="str">
            <v>Nyx</v>
          </cell>
          <cell r="C11">
            <v>1</v>
          </cell>
        </row>
        <row r="12">
          <cell r="B12" t="str">
            <v>NyxTraceViewer</v>
          </cell>
          <cell r="C12">
            <v>2</v>
          </cell>
        </row>
        <row r="14">
          <cell r="B14" t="str">
            <v>NyxWebSvr</v>
          </cell>
          <cell r="C14">
            <v>3</v>
          </cell>
        </row>
        <row r="15">
          <cell r="B15" t="str">
            <v>NyxNet</v>
          </cell>
          <cell r="C15">
            <v>2</v>
          </cell>
        </row>
        <row r="39">
          <cell r="E39" t="str">
            <v>EmbeddedRes/CodeSite/Nyx/Nyx/NyxAString.hpp</v>
          </cell>
          <cell r="F39">
            <v>1</v>
          </cell>
        </row>
        <row r="43">
          <cell r="E43" t="str">
            <v>EmbeddedRes/CodeSite/Nyx/Nyx/NyxUtf8String.hpp</v>
          </cell>
          <cell r="F43">
            <v>1</v>
          </cell>
        </row>
        <row r="53">
          <cell r="B53" t="str">
            <v>NyxTraceViewer</v>
          </cell>
          <cell r="C53">
            <v>1</v>
          </cell>
        </row>
        <row r="54">
          <cell r="B54" t="str">
            <v>Nyx</v>
          </cell>
          <cell r="C54">
            <v>1</v>
          </cell>
        </row>
        <row r="57">
          <cell r="B57" t="str">
            <v>NyxNet</v>
          </cell>
          <cell r="C57">
            <v>1</v>
          </cell>
        </row>
        <row r="67">
          <cell r="B67" t="str">
            <v>TraceClientCore</v>
          </cell>
          <cell r="C67">
            <v>1</v>
          </cell>
        </row>
        <row r="68">
          <cell r="B68" t="str">
            <v>QtTraceClient</v>
          </cell>
          <cell r="C68">
            <v>1</v>
          </cell>
        </row>
        <row r="69">
          <cell r="B69" t="str">
            <v>Sources</v>
          </cell>
          <cell r="C69">
            <v>1</v>
          </cell>
        </row>
        <row r="70">
          <cell r="B70" t="str">
            <v>Config</v>
          </cell>
          <cell r="C70">
            <v>1</v>
          </cell>
        </row>
        <row r="84">
          <cell r="E84" t="str">
            <v>EmbeddedRes/CodeSite/Nyx/Nyx/NyxNet/NyxNetAddress.hpp</v>
          </cell>
          <cell r="F84">
            <v>1</v>
          </cell>
        </row>
        <row r="87">
          <cell r="E87" t="str">
            <v>EmbeddedRes/CodeSite/Nyx/Nyx/NyxNet/NyxNetNxStreamRW.hpp</v>
          </cell>
          <cell r="F87">
            <v>1</v>
          </cell>
        </row>
        <row r="90">
          <cell r="E90" t="str">
            <v>EmbeddedRes/CodeSite/Nyx/Nyx/NyxFile.hpp</v>
          </cell>
          <cell r="F90">
            <v>1</v>
          </cell>
        </row>
        <row r="97">
          <cell r="E97" t="str">
            <v>EmbeddedRes/CodeSite/Nyx/NyxTraceViewer/QtTraceClient/Sources/Config/ConfigReader.hpp</v>
          </cell>
          <cell r="F97">
            <v>1</v>
          </cell>
        </row>
        <row r="107">
          <cell r="B107" t="str">
            <v>NyxTraceViewer</v>
          </cell>
          <cell r="C107">
            <v>3</v>
          </cell>
        </row>
        <row r="108">
          <cell r="B108" t="str">
            <v>QtTraceClient</v>
          </cell>
          <cell r="C108">
            <v>3</v>
          </cell>
        </row>
        <row r="109">
          <cell r="B109" t="str">
            <v>Sources</v>
          </cell>
          <cell r="C109">
            <v>3</v>
          </cell>
        </row>
        <row r="110">
          <cell r="B110" t="str">
            <v>Controls</v>
          </cell>
          <cell r="C110">
            <v>1</v>
          </cell>
        </row>
        <row r="114">
          <cell r="B114" t="str">
            <v>Dialogs</v>
          </cell>
          <cell r="C114">
            <v>1</v>
          </cell>
        </row>
        <row r="121">
          <cell r="B121" t="str">
            <v>Nyx</v>
          </cell>
          <cell r="C121">
            <v>3</v>
          </cell>
        </row>
        <row r="125">
          <cell r="B125" t="str">
            <v>NyxWebSvr</v>
          </cell>
          <cell r="C125">
            <v>4</v>
          </cell>
        </row>
        <row r="126">
          <cell r="B126" t="str">
            <v>NyxNet</v>
          </cell>
          <cell r="C126">
            <v>3</v>
          </cell>
        </row>
        <row r="187">
          <cell r="B187" t="str">
            <v>StatusUpdaters</v>
          </cell>
          <cell r="C187">
            <v>1</v>
          </cell>
        </row>
        <row r="200">
          <cell r="E200" t="str">
            <v>EmbeddedRes/CodeSite/Nyx/NyxTraceViewer/QtTraceClient/Sources/Controls/ConnectionStatusToolButton.h</v>
          </cell>
          <cell r="F200">
            <v>1</v>
          </cell>
        </row>
        <row r="204">
          <cell r="E204" t="str">
            <v>EmbeddedRes/CodeSite/Nyx/NyxTraceViewer/QtTraceClient/Sources/Dialogs/NewViewDlg.hpp</v>
          </cell>
          <cell r="F204">
            <v>1</v>
          </cell>
        </row>
        <row r="211">
          <cell r="E211" t="str">
            <v>EmbeddedRes/CodeSite/Nyx/Nyx/NyxModule.hpp</v>
          </cell>
          <cell r="F211">
            <v>1</v>
          </cell>
        </row>
        <row r="221">
          <cell r="E221" t="str">
            <v>EmbeddedRes/CodeSite/Nyx/Nyx/NyxMsgHandler.hpp</v>
          </cell>
          <cell r="F221">
            <v>2</v>
          </cell>
        </row>
        <row r="224">
          <cell r="E224" t="str">
            <v>EmbeddedRes/CodeSite/Nyx/Nyx/NyxMsg.hpp</v>
          </cell>
          <cell r="F224">
            <v>1</v>
          </cell>
        </row>
        <row r="227">
          <cell r="E227" t="str">
            <v>EmbeddedRes/CodeSite/Nyx/Nyx/NyxEvent.hpp</v>
          </cell>
          <cell r="F227">
            <v>2</v>
          </cell>
        </row>
        <row r="230">
          <cell r="E230" t="str">
            <v>EmbeddedRes/CodeSite/Nyx/Nyx/NyxException.hpp</v>
          </cell>
          <cell r="F230">
            <v>2</v>
          </cell>
        </row>
        <row r="234">
          <cell r="E234" t="str">
            <v>EmbeddedRes/CodeSite/Nyx/Nyx/NyxConsoleTraceOutput.hpp</v>
          </cell>
          <cell r="F234">
            <v>2</v>
          </cell>
        </row>
        <row r="237">
          <cell r="E237" t="str">
            <v>EmbeddedRes/CodeSite/Nyx/Nyx/NyxResException.hpp</v>
          </cell>
          <cell r="F237">
            <v>1</v>
          </cell>
        </row>
        <row r="257">
          <cell r="E257" t="str">
            <v>EmbeddedRes/CodeSite/Nyx/Nyx/NyxWebSvr/HttpServer.hpp</v>
          </cell>
          <cell r="F257">
            <v>1</v>
          </cell>
        </row>
        <row r="260">
          <cell r="E260" t="str">
            <v>EmbeddedRes/CodeSite/Nyx/Nyx/NyxWebSvr/HttpsServer.hpp</v>
          </cell>
          <cell r="F260">
            <v>1</v>
          </cell>
        </row>
        <row r="263">
          <cell r="E263" t="str">
            <v>EmbeddedRes/CodeSite/Nyx/Nyx/NyxWebSvr/ConnListener.hpp</v>
          </cell>
          <cell r="F263">
            <v>1</v>
          </cell>
        </row>
        <row r="268">
          <cell r="E268" t="str">
            <v>EmbeddedRes/CodeSite/Nyx/Nyx/NyxWString.hpp</v>
          </cell>
          <cell r="F268">
            <v>1</v>
          </cell>
        </row>
        <row r="277">
          <cell r="E277" t="str">
            <v>EmbeddedRes/CodeSite/Nyx/NyxTraceViewer/QtTraceClient/Sources/StatusUpdaters/StatusUpdater.hpp</v>
          </cell>
          <cell r="F27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AD19"/>
  <sheetViews>
    <sheetView showRuler="0" topLeftCell="O1" workbookViewId="0">
      <selection activeCell="X55" sqref="X55"/>
    </sheetView>
  </sheetViews>
  <sheetFormatPr baseColWidth="10" defaultRowHeight="16" x14ac:dyDescent="0.2"/>
  <cols>
    <col min="1" max="1" width="44.5" bestFit="1" customWidth="1"/>
    <col min="2" max="2" width="15.1640625" customWidth="1"/>
    <col min="3" max="3" width="20.83203125" customWidth="1"/>
    <col min="4" max="4" width="26.33203125" customWidth="1"/>
    <col min="5" max="5" width="22.1640625" customWidth="1"/>
    <col min="6" max="6" width="19.83203125" customWidth="1"/>
    <col min="7" max="7" width="14.33203125" bestFit="1" customWidth="1"/>
    <col min="8" max="8" width="5.6640625" bestFit="1" customWidth="1"/>
    <col min="21" max="21" width="44.5" bestFit="1" customWidth="1"/>
    <col min="22" max="22" width="5.6640625" bestFit="1" customWidth="1"/>
    <col min="24" max="24" width="82.6640625" bestFit="1" customWidth="1"/>
    <col min="25" max="25" width="5.6640625" bestFit="1" customWidth="1"/>
    <col min="27" max="27" width="87.1640625" bestFit="1" customWidth="1"/>
  </cols>
  <sheetData>
    <row r="1" spans="1:30" s="2" customFormat="1" ht="21" thickBot="1" x14ac:dyDescent="0.3">
      <c r="A1" s="2" t="s">
        <v>0</v>
      </c>
      <c r="B1" s="2" t="s">
        <v>1</v>
      </c>
      <c r="D1" s="2" t="s">
        <v>6</v>
      </c>
      <c r="I1" s="2" t="s">
        <v>7</v>
      </c>
    </row>
    <row r="2" spans="1:30" ht="17" thickTop="1" x14ac:dyDescent="0.2"/>
    <row r="4" spans="1:30" s="13" customFormat="1" ht="23" x14ac:dyDescent="0.25">
      <c r="A4" s="13" t="s">
        <v>29</v>
      </c>
      <c r="J4" s="13" t="s">
        <v>30</v>
      </c>
      <c r="T4" s="13" t="s">
        <v>35</v>
      </c>
      <c r="V4"/>
    </row>
    <row r="6" spans="1:30" ht="18" thickBot="1" x14ac:dyDescent="0.25">
      <c r="A6" s="1" t="s">
        <v>3</v>
      </c>
      <c r="B6" s="1"/>
      <c r="C6" s="1" t="s">
        <v>4</v>
      </c>
      <c r="D6" s="1" t="s">
        <v>5</v>
      </c>
      <c r="E6" s="1" t="s">
        <v>34</v>
      </c>
      <c r="F6" s="1" t="s">
        <v>12</v>
      </c>
      <c r="J6" s="1"/>
      <c r="K6" s="1" t="s">
        <v>2</v>
      </c>
      <c r="L6" s="1"/>
      <c r="M6" s="1"/>
      <c r="N6" s="1" t="s">
        <v>27</v>
      </c>
      <c r="O6" s="1"/>
      <c r="P6" s="1"/>
      <c r="Q6" s="1" t="s">
        <v>28</v>
      </c>
      <c r="R6" s="1"/>
      <c r="T6" s="1"/>
      <c r="U6" s="1" t="s">
        <v>2</v>
      </c>
      <c r="V6" s="1"/>
      <c r="W6" s="1"/>
      <c r="X6" s="1" t="s">
        <v>27</v>
      </c>
      <c r="Y6" s="1"/>
      <c r="Z6" s="1"/>
      <c r="AA6" s="1" t="s">
        <v>28</v>
      </c>
      <c r="AB6" s="1"/>
      <c r="AC6" s="1"/>
      <c r="AD6" s="1"/>
    </row>
    <row r="7" spans="1:30" ht="18" thickTop="1" thickBot="1" x14ac:dyDescent="0.25">
      <c r="J7" s="14"/>
      <c r="K7" s="14" t="s">
        <v>31</v>
      </c>
      <c r="L7" s="14" t="s">
        <v>32</v>
      </c>
      <c r="M7" s="14"/>
      <c r="N7" s="14" t="s">
        <v>31</v>
      </c>
      <c r="O7" s="14" t="s">
        <v>32</v>
      </c>
      <c r="P7" s="14"/>
      <c r="Q7" s="14" t="s">
        <v>31</v>
      </c>
      <c r="R7" s="14" t="s">
        <v>32</v>
      </c>
      <c r="T7" s="14"/>
      <c r="U7" s="14" t="s">
        <v>36</v>
      </c>
      <c r="V7" s="14" t="s">
        <v>32</v>
      </c>
      <c r="W7" s="14"/>
      <c r="X7" s="14" t="s">
        <v>36</v>
      </c>
      <c r="Y7" s="14" t="s">
        <v>32</v>
      </c>
      <c r="Z7" s="14"/>
      <c r="AA7" s="16" t="s">
        <v>36</v>
      </c>
      <c r="AB7" s="16" t="s">
        <v>32</v>
      </c>
      <c r="AC7" s="14"/>
      <c r="AD7" s="14"/>
    </row>
    <row r="8" spans="1:30" x14ac:dyDescent="0.2">
      <c r="A8" s="6">
        <v>1</v>
      </c>
      <c r="C8" s="3">
        <v>0.5543055555555555</v>
      </c>
      <c r="D8" s="3">
        <v>0.55481481481481476</v>
      </c>
      <c r="E8" s="3">
        <f xml:space="preserve"> D8-C8</f>
        <v>5.0925925925926485E-4</v>
      </c>
    </row>
    <row r="9" spans="1:30" x14ac:dyDescent="0.2">
      <c r="A9" s="6"/>
      <c r="K9" t="str">
        <f>[1]Sheet3!B10</f>
        <v>Nyx</v>
      </c>
      <c r="L9">
        <f>[1]Sheet3!C10</f>
        <v>1</v>
      </c>
      <c r="N9" t="str">
        <f>[1]Sheet3!B54</f>
        <v>Nyx</v>
      </c>
      <c r="O9">
        <f>[1]Sheet3!C54</f>
        <v>3</v>
      </c>
      <c r="Q9" t="str">
        <f>[1]Sheet3!B192</f>
        <v>NyxTraceViewer</v>
      </c>
      <c r="R9">
        <f>[1]Sheet3!C192</f>
        <v>1</v>
      </c>
      <c r="U9" t="str">
        <f>[1]Sheet3!E33</f>
        <v>EmbeddedRes/CodeSite/Nyx/Nyx/NyxStreamRW.hpp</v>
      </c>
      <c r="V9">
        <f>[1]Sheet3!F33</f>
        <v>1</v>
      </c>
      <c r="X9" t="str">
        <f>[1]Sheet3!E123</f>
        <v>EmbeddedRes/CodeSite/Nyx/Nyx/NyxRef.hpp</v>
      </c>
      <c r="Y9">
        <f>[1]Sheet3!F123</f>
        <v>2</v>
      </c>
      <c r="AA9" t="str">
        <f>[1]Sheet3!E226</f>
        <v>EmbeddedRes/CodeSite/Nyx/NyxTraceViewer/QtTraceClient/Sources/Dialogs/AboutDlg.h</v>
      </c>
      <c r="AB9">
        <f>[1]Sheet3!F226</f>
        <v>2</v>
      </c>
    </row>
    <row r="10" spans="1:30" x14ac:dyDescent="0.2">
      <c r="A10" s="6">
        <v>2</v>
      </c>
      <c r="C10" s="3">
        <v>0.5549884259259259</v>
      </c>
      <c r="D10" s="5">
        <v>0.55803240740740734</v>
      </c>
      <c r="E10" s="5">
        <f>D10-C10</f>
        <v>3.0439814814814392E-3</v>
      </c>
      <c r="F10" s="6" t="s">
        <v>11</v>
      </c>
      <c r="N10" t="str">
        <f>[1]Sheet3!B58</f>
        <v>NyxTraceViewer</v>
      </c>
      <c r="O10">
        <f>[1]Sheet3!C58</f>
        <v>13</v>
      </c>
      <c r="Q10" t="str">
        <f>[1]Sheet3!B193</f>
        <v>QtTraceClient</v>
      </c>
      <c r="R10">
        <f>[1]Sheet3!C193</f>
        <v>1</v>
      </c>
      <c r="U10" t="str">
        <f>[1]Sheet3!E36</f>
        <v>EmbeddedRes/CodeSite/Nyx/Nyx/NyxRef.hpp</v>
      </c>
      <c r="V10">
        <f>[1]Sheet3!F36</f>
        <v>1</v>
      </c>
      <c r="X10" t="str">
        <f>[1]Sheet3!E135</f>
        <v>EmbeddedRes/CodeSite/Nyx/Nyx/NyxModule.hpp</v>
      </c>
      <c r="Y10">
        <f>[1]Sheet3!F135</f>
        <v>1</v>
      </c>
      <c r="AA10" t="str">
        <f>[1]Sheet3!E229</f>
        <v>EmbeddedRes/CodeSite/Nyx/NyxTraceViewer/QtTraceClient/Sources/Dialogs/NewViewDlg.hpp</v>
      </c>
      <c r="AB10">
        <f>[1]Sheet3!F229</f>
        <v>1</v>
      </c>
    </row>
    <row r="11" spans="1:30" x14ac:dyDescent="0.2">
      <c r="A11" s="6"/>
      <c r="N11" t="str">
        <f>[1]Sheet3!B66</f>
        <v>NyxNet</v>
      </c>
      <c r="O11">
        <f>[1]Sheet3!C66</f>
        <v>2</v>
      </c>
      <c r="Q11" t="str">
        <f>[1]Sheet3!B194</f>
        <v>Sources</v>
      </c>
      <c r="R11">
        <f>[1]Sheet3!C194</f>
        <v>1</v>
      </c>
      <c r="U11" t="str">
        <f>[1]Sheet3!E39</f>
        <v>EmbeddedRes/CodeSite/Nyx/Nyx/NyxUtf8String.hpp</v>
      </c>
      <c r="V11">
        <f>[1]Sheet3!F39</f>
        <v>1</v>
      </c>
      <c r="X11" t="str">
        <f>[1]Sheet3!E138</f>
        <v>EmbeddedRes/CodeSite/Nyx/Nyx/NyxSystem.hpp</v>
      </c>
      <c r="Y11">
        <f>[1]Sheet3!F138</f>
        <v>2</v>
      </c>
      <c r="AA11" t="str">
        <f>[1]Sheet3!E238</f>
        <v>EmbeddedRes/CodeSite/Nyx/NyxTraceViewer/QtTraceClient/Sources/View/ViewSettings.hpp</v>
      </c>
      <c r="AB11">
        <f>[1]Sheet3!F238</f>
        <v>1</v>
      </c>
    </row>
    <row r="12" spans="1:30" x14ac:dyDescent="0.2">
      <c r="A12" s="6">
        <v>3</v>
      </c>
      <c r="C12" s="4">
        <v>0.5584027777777778</v>
      </c>
      <c r="D12" s="4">
        <v>0.55938657407407411</v>
      </c>
      <c r="E12" s="4">
        <f>D12 - C12</f>
        <v>9.8379629629630205E-4</v>
      </c>
      <c r="N12" t="str">
        <f>[1]Sheet3!B73</f>
        <v>NyxWebSvr</v>
      </c>
      <c r="O12">
        <f>[1]Sheet3!C73</f>
        <v>1</v>
      </c>
      <c r="Q12" t="str">
        <f>[1]Sheet3!B195</f>
        <v>Dialogs</v>
      </c>
      <c r="R12">
        <f>[1]Sheet3!C195</f>
        <v>2</v>
      </c>
      <c r="X12" t="str">
        <f>[1]Sheet3!E151</f>
        <v>EmbeddedRes/CodeSite/Nyx/Nyx/NyxTraceTimeReference.hpp</v>
      </c>
      <c r="Y12">
        <f>[1]Sheet3!F151</f>
        <v>1</v>
      </c>
      <c r="AA12" t="str">
        <f>[1]Sheet3!E245</f>
        <v>EmbeddedRes/CodeSite/Nyx/NyxTraceViewer/QtTraceClient/Sources/StatusUpdaters/StatusUpdater.hpp</v>
      </c>
      <c r="AB12">
        <f>[1]Sheet3!F245</f>
        <v>1</v>
      </c>
    </row>
    <row r="13" spans="1:30" x14ac:dyDescent="0.2">
      <c r="N13" t="str">
        <f>[1]Sheet3!B92</f>
        <v>QtTraceClient</v>
      </c>
      <c r="O13">
        <f>[1]Sheet3!C92</f>
        <v>2</v>
      </c>
      <c r="Q13" t="str">
        <f>[1]Sheet3!B207</f>
        <v>View</v>
      </c>
      <c r="R13">
        <f>[1]Sheet3!C207</f>
        <v>1</v>
      </c>
      <c r="X13" t="str">
        <f>[1]Sheet3!E154</f>
        <v>EmbeddedRes/CodeSite/Nyx/Nyx/NyxTestUnit.hpp</v>
      </c>
      <c r="Y13">
        <f>[1]Sheet3!F154</f>
        <v>1</v>
      </c>
    </row>
    <row r="14" spans="1:30" x14ac:dyDescent="0.2">
      <c r="N14" t="str">
        <f>[1]Sheet3!B93</f>
        <v>TraceClientCore</v>
      </c>
      <c r="O14">
        <f>[1]Sheet3!C93</f>
        <v>1</v>
      </c>
      <c r="Q14" t="str">
        <f>[1]Sheet3!B214</f>
        <v>StatusUpdaters</v>
      </c>
      <c r="R14">
        <f>[1]Sheet3!C214</f>
        <v>1</v>
      </c>
      <c r="X14" t="str">
        <f>[1]Sheet3!E163</f>
        <v>EmbeddedRes/CodeSite/Nyx/NyxTraceViewer/TraceClientCore/include/TcpModule.hpp</v>
      </c>
      <c r="Y14">
        <f>[1]Sheet3!F163</f>
        <v>1</v>
      </c>
    </row>
    <row r="15" spans="1:30" x14ac:dyDescent="0.2">
      <c r="N15" t="str">
        <f>[1]Sheet3!B94</f>
        <v>include</v>
      </c>
      <c r="O15">
        <f>[1]Sheet3!C94</f>
        <v>1</v>
      </c>
      <c r="X15" t="str">
        <f>[1]Sheet3!E166</f>
        <v>EmbeddedRes/CodeSite/Nyx/NyxTraceViewer/TraceClientCore/include/TraceClientCoreModule.hpp</v>
      </c>
      <c r="Y15">
        <f>[1]Sheet3!F166</f>
        <v>1</v>
      </c>
    </row>
    <row r="16" spans="1:30" s="13" customFormat="1" ht="16" customHeight="1" x14ac:dyDescent="0.25">
      <c r="J16"/>
      <c r="K16"/>
      <c r="L16"/>
      <c r="M16"/>
      <c r="N16" t="str">
        <f>[1]Sheet3!B101</f>
        <v>Sources</v>
      </c>
      <c r="O16">
        <f>[1]Sheet3!C101</f>
        <v>3</v>
      </c>
      <c r="P16"/>
      <c r="Q16"/>
      <c r="R16"/>
      <c r="X16" t="str">
        <f>[1]Sheet3!E171</f>
        <v>EmbeddedRes/CodeSite/Nyx/Nyx/NyxWString.hpp</v>
      </c>
      <c r="Y16">
        <f>[1]Sheet3!F171</f>
        <v>1</v>
      </c>
    </row>
    <row r="17" spans="10:28" x14ac:dyDescent="0.2">
      <c r="N17" t="str">
        <f>[1]Sheet3!B112</f>
        <v>Config</v>
      </c>
      <c r="O17">
        <f>[1]Sheet3!C112</f>
        <v>1</v>
      </c>
      <c r="X17" t="str">
        <f>[1]Sheet3!E183</f>
        <v>EmbeddedRes/CodeSite/Nyx/NyxTraceViewer/QtTraceClient/Sources/Config/ConfigReader.hpp</v>
      </c>
      <c r="Y17">
        <f>[1]Sheet3!F183</f>
        <v>1</v>
      </c>
    </row>
    <row r="19" spans="10:28" x14ac:dyDescent="0.2">
      <c r="J19" s="15" t="s">
        <v>33</v>
      </c>
      <c r="K19" s="15"/>
      <c r="L19" s="15">
        <f>SUM(L9:L17)</f>
        <v>1</v>
      </c>
      <c r="M19" s="15"/>
      <c r="N19" s="15"/>
      <c r="O19" s="15">
        <f>SUM(O9:O17)</f>
        <v>27</v>
      </c>
      <c r="P19" s="15"/>
      <c r="Q19" s="15"/>
      <c r="R19" s="15">
        <f>SUM(R9:R14)</f>
        <v>7</v>
      </c>
      <c r="T19" s="15" t="s">
        <v>33</v>
      </c>
      <c r="U19" s="15"/>
      <c r="V19" s="15">
        <f>SUM(V9:V17)</f>
        <v>3</v>
      </c>
      <c r="W19" s="15"/>
      <c r="X19" s="15"/>
      <c r="Y19" s="15">
        <f>SUM(Y9:Y17)</f>
        <v>11</v>
      </c>
      <c r="Z19" s="15"/>
      <c r="AA19" s="15"/>
      <c r="AB19" s="15">
        <f>SUM(AB9:AB12)</f>
        <v>5</v>
      </c>
    </row>
  </sheetData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0"/>
  <sheetViews>
    <sheetView showRuler="0" workbookViewId="0">
      <selection activeCell="U37" sqref="U37"/>
    </sheetView>
  </sheetViews>
  <sheetFormatPr baseColWidth="10" defaultRowHeight="16" x14ac:dyDescent="0.2"/>
  <sheetData>
    <row r="2" spans="3:3" s="2" customFormat="1" ht="21" thickBot="1" x14ac:dyDescent="0.3">
      <c r="C2" s="2" t="s">
        <v>2</v>
      </c>
    </row>
    <row r="3" spans="3:3" ht="17" thickTop="1" x14ac:dyDescent="0.2"/>
    <row r="25" spans="3:3" s="2" customFormat="1" ht="21" thickBot="1" x14ac:dyDescent="0.3">
      <c r="C25" s="2" t="s">
        <v>27</v>
      </c>
    </row>
    <row r="26" spans="3:3" ht="17" thickTop="1" x14ac:dyDescent="0.2"/>
    <row r="49" spans="3:3" s="2" customFormat="1" ht="21" thickBot="1" x14ac:dyDescent="0.3">
      <c r="C49" s="2" t="s">
        <v>28</v>
      </c>
    </row>
    <row r="50" spans="3:3" ht="17" thickTop="1" x14ac:dyDescent="0.2"/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H52" sqref="H5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AB19"/>
  <sheetViews>
    <sheetView showRuler="0" topLeftCell="H1" workbookViewId="0">
      <selection activeCell="U38" sqref="U38"/>
    </sheetView>
  </sheetViews>
  <sheetFormatPr baseColWidth="10" defaultRowHeight="16" x14ac:dyDescent="0.2"/>
  <cols>
    <col min="3" max="3" width="17.5" customWidth="1"/>
    <col min="4" max="4" width="19.5" customWidth="1"/>
    <col min="5" max="5" width="19" customWidth="1"/>
    <col min="6" max="6" width="19.83203125" customWidth="1"/>
    <col min="11" max="11" width="13.83203125" bestFit="1" customWidth="1"/>
    <col min="14" max="14" width="14.33203125" bestFit="1" customWidth="1"/>
    <col min="17" max="17" width="14.33203125" bestFit="1" customWidth="1"/>
    <col min="21" max="21" width="79" bestFit="1" customWidth="1"/>
    <col min="22" max="22" width="5.6640625" bestFit="1" customWidth="1"/>
    <col min="24" max="24" width="87.1640625" bestFit="1" customWidth="1"/>
  </cols>
  <sheetData>
    <row r="1" spans="1:28" s="2" customFormat="1" ht="21" thickBot="1" x14ac:dyDescent="0.3">
      <c r="A1" s="2" t="s">
        <v>0</v>
      </c>
      <c r="B1" s="2" t="s">
        <v>1</v>
      </c>
      <c r="D1" s="2" t="s">
        <v>9</v>
      </c>
      <c r="I1" s="2" t="s">
        <v>10</v>
      </c>
    </row>
    <row r="2" spans="1:28" ht="17" thickTop="1" x14ac:dyDescent="0.2"/>
    <row r="4" spans="1:28" ht="23" x14ac:dyDescent="0.25">
      <c r="A4" s="13" t="s">
        <v>37</v>
      </c>
      <c r="B4" s="13"/>
      <c r="J4" s="13" t="s">
        <v>30</v>
      </c>
      <c r="T4" s="13" t="s">
        <v>35</v>
      </c>
    </row>
    <row r="6" spans="1:28" s="6" customFormat="1" ht="18" thickBot="1" x14ac:dyDescent="0.25">
      <c r="A6" s="7" t="s">
        <v>3</v>
      </c>
      <c r="B6" s="7"/>
      <c r="C6" s="7" t="s">
        <v>4</v>
      </c>
      <c r="D6" s="7" t="s">
        <v>5</v>
      </c>
      <c r="E6" s="7" t="s">
        <v>8</v>
      </c>
      <c r="F6" s="7" t="s">
        <v>12</v>
      </c>
      <c r="G6"/>
      <c r="H6"/>
      <c r="I6"/>
      <c r="J6" s="1"/>
      <c r="K6" s="1" t="s">
        <v>2</v>
      </c>
      <c r="L6" s="1"/>
      <c r="M6" s="1"/>
      <c r="N6" s="1" t="s">
        <v>27</v>
      </c>
      <c r="O6" s="1"/>
      <c r="P6" s="1"/>
      <c r="Q6" s="1" t="s">
        <v>28</v>
      </c>
      <c r="R6" s="1"/>
      <c r="T6" s="1"/>
      <c r="U6" s="1" t="s">
        <v>2</v>
      </c>
      <c r="V6" s="1"/>
      <c r="W6" s="1"/>
      <c r="X6" s="1" t="s">
        <v>27</v>
      </c>
      <c r="Y6" s="1"/>
      <c r="Z6" s="1"/>
      <c r="AA6" s="1" t="s">
        <v>28</v>
      </c>
      <c r="AB6" s="7"/>
    </row>
    <row r="7" spans="1:28" ht="18" thickTop="1" thickBot="1" x14ac:dyDescent="0.25">
      <c r="J7" s="14"/>
      <c r="K7" s="14" t="s">
        <v>31</v>
      </c>
      <c r="L7" s="14" t="s">
        <v>32</v>
      </c>
      <c r="M7" s="14"/>
      <c r="N7" s="14" t="s">
        <v>31</v>
      </c>
      <c r="O7" s="14" t="s">
        <v>32</v>
      </c>
      <c r="P7" s="14"/>
      <c r="Q7" s="14" t="s">
        <v>31</v>
      </c>
      <c r="R7" s="14" t="s">
        <v>32</v>
      </c>
      <c r="T7" s="14"/>
      <c r="U7" s="14" t="s">
        <v>36</v>
      </c>
      <c r="V7" s="14" t="s">
        <v>32</v>
      </c>
      <c r="W7" s="14"/>
      <c r="X7" s="14" t="s">
        <v>36</v>
      </c>
      <c r="Y7" s="14" t="s">
        <v>32</v>
      </c>
      <c r="Z7" s="14"/>
      <c r="AA7" s="14" t="s">
        <v>36</v>
      </c>
      <c r="AB7" s="14" t="s">
        <v>32</v>
      </c>
    </row>
    <row r="8" spans="1:28" x14ac:dyDescent="0.2">
      <c r="A8">
        <v>1</v>
      </c>
      <c r="C8" s="3">
        <v>0.58087962962962958</v>
      </c>
      <c r="D8" s="3">
        <v>0.58122685185185186</v>
      </c>
      <c r="E8" s="3">
        <f>D8-C8</f>
        <v>3.472222222222765E-4</v>
      </c>
    </row>
    <row r="9" spans="1:28" x14ac:dyDescent="0.2">
      <c r="K9" t="str">
        <f>[2]Sheet2!B8</f>
        <v>Nyx</v>
      </c>
      <c r="L9">
        <f>[2]Sheet2!C8</f>
        <v>1</v>
      </c>
      <c r="N9" t="str">
        <f>[2]Sheet2!B35</f>
        <v>NyxTraceViewer</v>
      </c>
      <c r="O9">
        <f>[2]Sheet2!C35</f>
        <v>3</v>
      </c>
      <c r="Q9" t="str">
        <f>[2]Sheet2!B148</f>
        <v>Nyx</v>
      </c>
      <c r="R9">
        <f>[2]Sheet2!C148</f>
        <v>1</v>
      </c>
      <c r="U9" t="str">
        <f>[2]Sheet2!E21</f>
        <v>EmbeddedRes/CodeSite/Nyx/Nyx/NyxUtf8String.hpp</v>
      </c>
      <c r="V9">
        <f>[2]Sheet2!F21</f>
        <v>1</v>
      </c>
      <c r="X9" t="str">
        <f>[2]Sheet2!E96</f>
        <v>EmbeddedRes/CodeSite/Nyx/Nyx/NyxWebSvr/ConnStream.hpp</v>
      </c>
      <c r="Y9">
        <f>[2]Sheet2!F96</f>
        <v>1</v>
      </c>
      <c r="AA9" t="str">
        <f>[2]Sheet2!E187</f>
        <v>EmbeddedRes/CodeSite/Nyx/NyxTraceViewer/QtTraceClient/Sources/Dialogs/NewViewDlg.hpp</v>
      </c>
      <c r="AB9">
        <f>[2]Sheet2!F187</f>
        <v>1</v>
      </c>
    </row>
    <row r="10" spans="1:28" x14ac:dyDescent="0.2">
      <c r="A10">
        <v>2</v>
      </c>
      <c r="C10" s="3">
        <v>0.58138888888888884</v>
      </c>
      <c r="D10" s="5">
        <v>0.58576388888888886</v>
      </c>
      <c r="E10" s="5">
        <f>D10-C10</f>
        <v>4.3750000000000178E-3</v>
      </c>
      <c r="F10" s="6" t="s">
        <v>11</v>
      </c>
      <c r="N10" t="str">
        <f>[2]Sheet2!B36</f>
        <v>Nyx</v>
      </c>
      <c r="O10">
        <f>[2]Sheet2!C36</f>
        <v>3</v>
      </c>
      <c r="Q10" t="str">
        <f>[2]Sheet2!B151</f>
        <v>NyxTraceViewer</v>
      </c>
      <c r="R10">
        <f>[2]Sheet2!C151</f>
        <v>1</v>
      </c>
      <c r="X10" t="str">
        <f>[2]Sheet2!E99</f>
        <v>EmbeddedRes/CodeSite/Nyx/Nyx/NyxWebSvr/HttpServer.hpp</v>
      </c>
      <c r="Y10">
        <f>[2]Sheet2!F99</f>
        <v>1</v>
      </c>
      <c r="AA10" t="str">
        <f>[2]Sheet2!E195</f>
        <v>EmbeddedRes/CodeSite/Nyx/NyxTraceViewer/QtTraceClient/Sources/StatusUpdaters/StatusUpdater.hpp</v>
      </c>
      <c r="AB10">
        <f>[2]Sheet2!F195</f>
        <v>1</v>
      </c>
    </row>
    <row r="11" spans="1:28" x14ac:dyDescent="0.2">
      <c r="N11" t="str">
        <f>[2]Sheet2!B39</f>
        <v>NyxWebSvr</v>
      </c>
      <c r="O11">
        <f>[2]Sheet2!C39</f>
        <v>8</v>
      </c>
      <c r="Q11" t="str">
        <f>[2]Sheet2!B152</f>
        <v>TraceClientCore</v>
      </c>
      <c r="R11">
        <f>[2]Sheet2!C152</f>
        <v>1</v>
      </c>
      <c r="X11" t="str">
        <f>[2]Sheet2!E105</f>
        <v>EmbeddedRes/CodeSite/Nyx/Nyx/NyxException.hpp</v>
      </c>
      <c r="Y11">
        <f>[2]Sheet2!F105</f>
        <v>1</v>
      </c>
    </row>
    <row r="12" spans="1:28" x14ac:dyDescent="0.2">
      <c r="A12">
        <v>3</v>
      </c>
      <c r="C12" s="4">
        <v>0.58600694444444446</v>
      </c>
      <c r="D12" s="4">
        <v>0.58827546296296296</v>
      </c>
      <c r="E12" s="4">
        <f>D12-C12</f>
        <v>2.2685185185185031E-3</v>
      </c>
      <c r="N12" t="str">
        <f>[2]Sheet2!B40</f>
        <v>NyxNet</v>
      </c>
      <c r="O12">
        <f>[2]Sheet2!C40</f>
        <v>3</v>
      </c>
      <c r="Q12" t="str">
        <f>[2]Sheet2!B153</f>
        <v>include</v>
      </c>
      <c r="R12">
        <f>[2]Sheet2!C153</f>
        <v>2</v>
      </c>
      <c r="X12" t="str">
        <f>[2]Sheet2!E117</f>
        <v>EmbeddedRes/CodeSite/Nyx/Nyx/NyxResException.hpp</v>
      </c>
      <c r="Y12">
        <f>[2]Sheet2!F117</f>
        <v>1</v>
      </c>
    </row>
    <row r="13" spans="1:28" x14ac:dyDescent="0.2">
      <c r="N13" t="str">
        <f>[2]Sheet2!B47</f>
        <v>TraceClientCore</v>
      </c>
      <c r="O13">
        <f>[2]Sheet2!C47</f>
        <v>1</v>
      </c>
      <c r="Q13" t="str">
        <f>[2]Sheet2!B155</f>
        <v>QtTraceClient</v>
      </c>
      <c r="R13">
        <f>[2]Sheet2!C155</f>
        <v>1</v>
      </c>
      <c r="X13" t="str">
        <f>[2]Sheet2!E120</f>
        <v>EmbeddedRes/CodeSite/Nyx/Nyx/NyxStreamReader.hpp</v>
      </c>
      <c r="Y13">
        <f>[2]Sheet2!F120</f>
        <v>1</v>
      </c>
    </row>
    <row r="14" spans="1:28" x14ac:dyDescent="0.2">
      <c r="N14" t="str">
        <f>[2]Sheet2!B80</f>
        <v>QtTraceClient</v>
      </c>
      <c r="O14">
        <f>[2]Sheet2!C80</f>
        <v>1</v>
      </c>
      <c r="Q14" t="str">
        <f>[2]Sheet2!B156</f>
        <v>Sources</v>
      </c>
      <c r="R14">
        <f>[2]Sheet2!C156</f>
        <v>1</v>
      </c>
      <c r="X14" t="str">
        <f>[2]Sheet2!E123</f>
        <v>EmbeddedRes/CodeSite/Nyx/Nyx/NyxRef.hpp</v>
      </c>
      <c r="Y14">
        <f>[2]Sheet2!F123</f>
        <v>1</v>
      </c>
    </row>
    <row r="15" spans="1:28" x14ac:dyDescent="0.2">
      <c r="N15" t="str">
        <f>[2]Sheet2!B81</f>
        <v>Sources</v>
      </c>
      <c r="O15">
        <f>[2]Sheet2!C81</f>
        <v>1</v>
      </c>
      <c r="Q15" t="str">
        <f>[2]Sheet2!B159</f>
        <v>Dialogs</v>
      </c>
      <c r="R15">
        <f>[2]Sheet2!C159</f>
        <v>1</v>
      </c>
      <c r="X15" t="str">
        <f>[2]Sheet2!E126</f>
        <v>EmbeddedRes/CodeSite/Nyx/Nyx/NyxFile.hpp</v>
      </c>
      <c r="Y15">
        <f>[2]Sheet2!F126</f>
        <v>1</v>
      </c>
    </row>
    <row r="16" spans="1:28" x14ac:dyDescent="0.2">
      <c r="N16" t="str">
        <f>[2]Sheet2!B82</f>
        <v>Config</v>
      </c>
      <c r="O16">
        <f>[2]Sheet2!C82</f>
        <v>1</v>
      </c>
      <c r="Q16" t="str">
        <f>[2]Sheet2!B163</f>
        <v>View</v>
      </c>
      <c r="R16">
        <f>[2]Sheet2!C163</f>
        <v>2</v>
      </c>
      <c r="X16" t="str">
        <f>[2]Sheet2!E138</f>
        <v>EmbeddedRes/CodeSite/Nyx/NyxTraceViewer/QtTraceClient/Sources/Config/ConfigReader.hpp</v>
      </c>
      <c r="Y16">
        <f>[2]Sheet2!F138</f>
        <v>1</v>
      </c>
    </row>
    <row r="17" spans="10:28" x14ac:dyDescent="0.2">
      <c r="Q17" t="str">
        <f>[2]Sheet2!B167</f>
        <v>StatusUpdaters</v>
      </c>
      <c r="R17">
        <f>[2]Sheet2!C167</f>
        <v>1</v>
      </c>
    </row>
    <row r="18" spans="10:28" x14ac:dyDescent="0.2">
      <c r="T18" s="15" t="s">
        <v>33</v>
      </c>
      <c r="U18" s="15"/>
      <c r="V18" s="15">
        <f>SUM(V9)</f>
        <v>1</v>
      </c>
      <c r="W18" s="15"/>
      <c r="X18" s="15"/>
      <c r="Y18" s="15">
        <f>SUM(Y9:Y16)</f>
        <v>8</v>
      </c>
      <c r="Z18" s="15"/>
      <c r="AA18" s="15"/>
      <c r="AB18" s="15">
        <f>SUM(AB9:AB16)</f>
        <v>2</v>
      </c>
    </row>
    <row r="19" spans="10:28" x14ac:dyDescent="0.2">
      <c r="J19" s="15" t="s">
        <v>33</v>
      </c>
      <c r="K19" s="15"/>
      <c r="L19" s="15">
        <f>SUM(L9:L16)</f>
        <v>1</v>
      </c>
      <c r="M19" s="15"/>
      <c r="N19" s="15"/>
      <c r="O19" s="15">
        <f>SUM(O9:O16)</f>
        <v>21</v>
      </c>
      <c r="P19" s="15"/>
      <c r="Q19" s="15"/>
      <c r="R19" s="15">
        <f>SUM(R9:R17)</f>
        <v>11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AC24"/>
  <sheetViews>
    <sheetView showRuler="0" topLeftCell="M1" workbookViewId="0">
      <selection activeCell="U4" sqref="U4:AC7"/>
    </sheetView>
  </sheetViews>
  <sheetFormatPr baseColWidth="10" defaultRowHeight="16" x14ac:dyDescent="0.2"/>
  <cols>
    <col min="3" max="3" width="15.6640625" customWidth="1"/>
    <col min="4" max="4" width="15.83203125" customWidth="1"/>
    <col min="5" max="5" width="14.5" customWidth="1"/>
    <col min="11" max="11" width="14.33203125" bestFit="1" customWidth="1"/>
    <col min="14" max="14" width="14.33203125" bestFit="1" customWidth="1"/>
    <col min="17" max="17" width="13.83203125" bestFit="1" customWidth="1"/>
    <col min="22" max="22" width="47.5" bestFit="1" customWidth="1"/>
    <col min="25" max="25" width="79" bestFit="1" customWidth="1"/>
    <col min="28" max="28" width="87.1640625" bestFit="1" customWidth="1"/>
  </cols>
  <sheetData>
    <row r="1" spans="1:29" s="2" customFormat="1" ht="21" thickBot="1" x14ac:dyDescent="0.3">
      <c r="A1" s="2" t="s">
        <v>0</v>
      </c>
      <c r="B1" s="2" t="s">
        <v>1</v>
      </c>
      <c r="D1" s="2" t="s">
        <v>13</v>
      </c>
      <c r="I1" s="2" t="s">
        <v>14</v>
      </c>
    </row>
    <row r="2" spans="1:29" ht="17" thickTop="1" x14ac:dyDescent="0.2"/>
    <row r="4" spans="1:29" ht="23" x14ac:dyDescent="0.25">
      <c r="A4" s="13" t="s">
        <v>37</v>
      </c>
      <c r="J4" s="13" t="s">
        <v>30</v>
      </c>
      <c r="U4" s="13" t="s">
        <v>35</v>
      </c>
    </row>
    <row r="6" spans="1:29" ht="18" thickBot="1" x14ac:dyDescent="0.25">
      <c r="A6" s="7" t="s">
        <v>3</v>
      </c>
      <c r="B6" s="7"/>
      <c r="C6" s="7" t="s">
        <v>4</v>
      </c>
      <c r="D6" s="7" t="s">
        <v>5</v>
      </c>
      <c r="E6" s="7" t="s">
        <v>8</v>
      </c>
      <c r="F6" s="7" t="s">
        <v>12</v>
      </c>
      <c r="J6" s="1"/>
      <c r="K6" s="1" t="s">
        <v>2</v>
      </c>
      <c r="L6" s="1"/>
      <c r="M6" s="1"/>
      <c r="N6" s="1" t="s">
        <v>27</v>
      </c>
      <c r="O6" s="1"/>
      <c r="P6" s="1"/>
      <c r="Q6" s="1" t="s">
        <v>28</v>
      </c>
      <c r="R6" s="1"/>
      <c r="U6" s="1"/>
      <c r="V6" s="1" t="s">
        <v>2</v>
      </c>
      <c r="W6" s="1"/>
      <c r="X6" s="1"/>
      <c r="Y6" s="1" t="s">
        <v>27</v>
      </c>
      <c r="Z6" s="1"/>
      <c r="AA6" s="1"/>
      <c r="AB6" s="1" t="s">
        <v>28</v>
      </c>
      <c r="AC6" s="7"/>
    </row>
    <row r="7" spans="1:29" ht="18" thickTop="1" thickBot="1" x14ac:dyDescent="0.25">
      <c r="J7" s="14"/>
      <c r="K7" s="14" t="s">
        <v>31</v>
      </c>
      <c r="L7" s="14" t="s">
        <v>32</v>
      </c>
      <c r="M7" s="14"/>
      <c r="N7" s="14" t="s">
        <v>31</v>
      </c>
      <c r="O7" s="14" t="s">
        <v>32</v>
      </c>
      <c r="P7" s="14"/>
      <c r="Q7" s="14" t="s">
        <v>31</v>
      </c>
      <c r="R7" s="14" t="s">
        <v>32</v>
      </c>
      <c r="U7" s="14"/>
      <c r="V7" s="14" t="s">
        <v>36</v>
      </c>
      <c r="W7" s="14" t="s">
        <v>32</v>
      </c>
      <c r="X7" s="14"/>
      <c r="Y7" s="14" t="s">
        <v>36</v>
      </c>
      <c r="Z7" s="14" t="s">
        <v>32</v>
      </c>
      <c r="AA7" s="14"/>
      <c r="AB7" s="14" t="s">
        <v>36</v>
      </c>
      <c r="AC7" s="14" t="s">
        <v>32</v>
      </c>
    </row>
    <row r="8" spans="1:29" x14ac:dyDescent="0.2">
      <c r="A8">
        <v>1</v>
      </c>
      <c r="C8" s="3">
        <v>0.61230324074074072</v>
      </c>
      <c r="D8" s="3">
        <v>0.61271990740740734</v>
      </c>
      <c r="E8" s="3">
        <f>D8-C8</f>
        <v>4.1666666666662078E-4</v>
      </c>
    </row>
    <row r="9" spans="1:29" x14ac:dyDescent="0.2">
      <c r="K9" t="str">
        <f>[3]Sheet2!B8</f>
        <v>Nyx</v>
      </c>
      <c r="L9">
        <f>[3]Sheet2!C8</f>
        <v>3</v>
      </c>
      <c r="N9" t="str">
        <f>[3]Sheet2!B56</f>
        <v>Nyx</v>
      </c>
      <c r="O9">
        <f>[3]Sheet2!C56</f>
        <v>1</v>
      </c>
      <c r="Q9" t="str">
        <f>[3]Sheet2!B216</f>
        <v>NyxTraceViewer</v>
      </c>
      <c r="R9">
        <f>[3]Sheet2!C216</f>
        <v>1</v>
      </c>
      <c r="V9" t="str">
        <f>[3]Sheet2!E38</f>
        <v>EmbeddedRes/CodeSite/Nyx/Nyx/NyxMFString.hpp</v>
      </c>
      <c r="W9">
        <f>[3]Sheet2!F38</f>
        <v>1</v>
      </c>
      <c r="Y9" t="str">
        <f>[3]Sheet2!E135</f>
        <v>EmbeddedRes/CodeSite/Nyx/Nyx/NyxSystem.hpp</v>
      </c>
      <c r="Z9">
        <f>[3]Sheet2!F135</f>
        <v>3</v>
      </c>
      <c r="AB9" t="str">
        <f>[3]Sheet2!E244</f>
        <v>EmbeddedRes/CodeSite/Nyx/NyxTraceViewer/QtTraceClient/Sources/Dialogs/NewViewDlg.hpp</v>
      </c>
      <c r="AC9">
        <f>[3]Sheet2!F244</f>
        <v>1</v>
      </c>
    </row>
    <row r="10" spans="1:29" x14ac:dyDescent="0.2">
      <c r="A10">
        <v>2</v>
      </c>
      <c r="C10" s="3">
        <v>0.61278935185185179</v>
      </c>
      <c r="D10" s="8">
        <v>0.61526620370370366</v>
      </c>
      <c r="E10" s="8">
        <f>D10-C10</f>
        <v>2.476851851851869E-3</v>
      </c>
      <c r="F10" s="6"/>
      <c r="K10" t="str">
        <f>[3]Sheet2!B10</f>
        <v>NyxTraceViewer</v>
      </c>
      <c r="L10">
        <f>[3]Sheet2!C10</f>
        <v>1</v>
      </c>
      <c r="N10" t="str">
        <f>[3]Sheet2!B60</f>
        <v>NyxNet</v>
      </c>
      <c r="O10">
        <f>[3]Sheet2!C60</f>
        <v>4</v>
      </c>
      <c r="Q10" t="str">
        <f>[3]Sheet2!B217</f>
        <v>QtTraceClient</v>
      </c>
      <c r="R10">
        <f>[3]Sheet2!C217</f>
        <v>1</v>
      </c>
      <c r="V10" t="str">
        <f>[3]Sheet2!E41</f>
        <v>EmbeddedRes/CodeSite/Nyx/Nyx/NyxStreamReader.hpp</v>
      </c>
      <c r="W10">
        <f>[3]Sheet2!F41</f>
        <v>1</v>
      </c>
      <c r="Y10" t="str">
        <f>[3]Sheet2!E139</f>
        <v>EmbeddedRes/CodeSite/Nyx/Nyx/NyxNet/NyxNetServer.hpp</v>
      </c>
      <c r="Z10">
        <f>[3]Sheet2!F139</f>
        <v>2</v>
      </c>
      <c r="AB10" t="str">
        <f>[3]Sheet2!E249</f>
        <v>EmbeddedRes/CodeSite/Nyx/NyxTraceViewer/QtTraceClient/Sources/Dialogs/AboutDlg.h</v>
      </c>
      <c r="AC10">
        <f>[3]Sheet2!F249</f>
        <v>1</v>
      </c>
    </row>
    <row r="11" spans="1:29" x14ac:dyDescent="0.2">
      <c r="K11" t="str">
        <f>[3]Sheet2!B11</f>
        <v>TraceClientCore</v>
      </c>
      <c r="L11">
        <f>[3]Sheet2!C11</f>
        <v>1</v>
      </c>
      <c r="N11" t="str">
        <f>[3]Sheet2!B64</f>
        <v>NyxWebSvr</v>
      </c>
      <c r="O11">
        <f>[3]Sheet2!C64</f>
        <v>5</v>
      </c>
      <c r="Q11" t="str">
        <f>[3]Sheet2!B218</f>
        <v>Sources</v>
      </c>
      <c r="R11">
        <f>[3]Sheet2!C218</f>
        <v>1</v>
      </c>
      <c r="V11" t="str">
        <f>[3]Sheet2!E46</f>
        <v>EmbeddedRes/CodeSite/Nyx/Nyx/NyxUtf8String.hpp</v>
      </c>
      <c r="W11">
        <f>[3]Sheet2!F46</f>
        <v>1</v>
      </c>
      <c r="Y11" t="str">
        <f>[3]Sheet2!E143</f>
        <v>EmbeddedRes/CodeSite/Nyx/Nyx/NyxWebSvr/HttpServer.hpp</v>
      </c>
      <c r="Z11">
        <f>[3]Sheet2!F143</f>
        <v>1</v>
      </c>
      <c r="AB11" t="str">
        <f>[3]Sheet2!E253</f>
        <v>EmbeddedRes/CodeSite/Nyx/NyxTraceViewer/QtTraceClient/Sources/StatusUpdaters/StatusUpdater.hpp</v>
      </c>
      <c r="AC11">
        <f>[3]Sheet2!F253</f>
        <v>1</v>
      </c>
    </row>
    <row r="12" spans="1:29" x14ac:dyDescent="0.2">
      <c r="A12">
        <v>3</v>
      </c>
      <c r="C12" s="4">
        <v>0.61540509259259257</v>
      </c>
      <c r="D12" s="4">
        <v>0.61575231481481485</v>
      </c>
      <c r="E12" s="4">
        <f>D12-C12</f>
        <v>3.472222222222765E-4</v>
      </c>
      <c r="N12" t="str">
        <f>[3]Sheet2!B72</f>
        <v>NyxTraceViewer</v>
      </c>
      <c r="O12">
        <f>[3]Sheet2!C72</f>
        <v>1</v>
      </c>
      <c r="Q12" t="str">
        <f>[3]Sheet2!B219</f>
        <v>Dialogs</v>
      </c>
      <c r="R12">
        <f>[3]Sheet2!C219</f>
        <v>1</v>
      </c>
      <c r="Y12" t="str">
        <f>[3]Sheet2!E146</f>
        <v>EmbeddedRes/CodeSite/Nyx/Nyx/NyxWebSvr/HttpsServer.hpp</v>
      </c>
      <c r="Z12">
        <f>[3]Sheet2!F146</f>
        <v>1</v>
      </c>
    </row>
    <row r="13" spans="1:29" x14ac:dyDescent="0.2">
      <c r="N13" t="str">
        <f>[3]Sheet2!B73</f>
        <v>TraceClientCore</v>
      </c>
      <c r="O13">
        <f>[3]Sheet2!C73</f>
        <v>1</v>
      </c>
      <c r="Q13" t="str">
        <f>[3]Sheet2!B228</f>
        <v>StatusUpdaters</v>
      </c>
      <c r="R13">
        <f>[3]Sheet2!C228</f>
        <v>1</v>
      </c>
      <c r="Y13" t="str">
        <f>[3]Sheet2!E154</f>
        <v>EmbeddedRes/CodeSite/Nyx/Nyx/NyxWebSvr/Module.hpp</v>
      </c>
      <c r="Z13">
        <f>[3]Sheet2!F154</f>
        <v>2</v>
      </c>
    </row>
    <row r="14" spans="1:29" x14ac:dyDescent="0.2">
      <c r="N14" t="str">
        <f>[3]Sheet2!B123</f>
        <v>QtTraceClient</v>
      </c>
      <c r="O14">
        <f>[3]Sheet2!C123</f>
        <v>1</v>
      </c>
      <c r="Y14" t="str">
        <f>[3]Sheet2!E163</f>
        <v>EmbeddedRes/CodeSite/Nyx/Nyx/NyxWebSvr/ConnHttpHandler.hpp</v>
      </c>
      <c r="Z14">
        <f>[3]Sheet2!F163</f>
        <v>1</v>
      </c>
    </row>
    <row r="15" spans="1:29" x14ac:dyDescent="0.2">
      <c r="N15" t="str">
        <f>[3]Sheet2!B124</f>
        <v>Sources</v>
      </c>
      <c r="O15">
        <f>[3]Sheet2!C124</f>
        <v>1</v>
      </c>
      <c r="Y15" t="str">
        <f>[3]Sheet2!E171</f>
        <v>EmbeddedRes/CodeSite/Nyx/Nyx/NyxWString.hpp</v>
      </c>
      <c r="Z15">
        <f>[3]Sheet2!F171</f>
        <v>1</v>
      </c>
    </row>
    <row r="16" spans="1:29" x14ac:dyDescent="0.2">
      <c r="N16" t="str">
        <f>[3]Sheet2!B125</f>
        <v>Config</v>
      </c>
      <c r="O16">
        <f>[3]Sheet2!C125</f>
        <v>1</v>
      </c>
      <c r="Y16" t="str">
        <f>[3]Sheet2!E174</f>
        <v>EmbeddedRes/CodeSite/Nyx/Nyx/NyxNet/NyxNetNxStreamRW.hpp</v>
      </c>
      <c r="Z16">
        <f>[3]Sheet2!F174</f>
        <v>1</v>
      </c>
    </row>
    <row r="17" spans="10:29" x14ac:dyDescent="0.2">
      <c r="Y17" t="str">
        <f>[3]Sheet2!E180</f>
        <v>EmbeddedRes/CodeSite/Nyx/Nyx/NyxWebSvr/ConnStream.hpp</v>
      </c>
      <c r="Z17">
        <f>[3]Sheet2!F180</f>
        <v>1</v>
      </c>
    </row>
    <row r="18" spans="10:29" x14ac:dyDescent="0.2">
      <c r="J18" s="15" t="s">
        <v>33</v>
      </c>
      <c r="K18" s="15"/>
      <c r="L18" s="15">
        <f>SUM(L9:L11)</f>
        <v>5</v>
      </c>
      <c r="M18" s="15"/>
      <c r="N18" s="15"/>
      <c r="O18" s="15">
        <f>SUM(O9:O16)</f>
        <v>15</v>
      </c>
      <c r="P18" s="15"/>
      <c r="Q18" s="15"/>
      <c r="R18" s="15">
        <f>SUM(R9:R13)</f>
        <v>5</v>
      </c>
      <c r="Y18" t="str">
        <f>[3]Sheet2!E186</f>
        <v>EmbeddedRes/CodeSite/Nyx/Nyx/NyxFile.hpp</v>
      </c>
      <c r="Z18">
        <f>[3]Sheet2!F186</f>
        <v>1</v>
      </c>
    </row>
    <row r="19" spans="10:29" x14ac:dyDescent="0.2">
      <c r="Y19" t="str">
        <f>[3]Sheet2!E189</f>
        <v>EmbeddedRes/CodeSite/Nyx/Nyx/NyxStreamHandler.hpp</v>
      </c>
      <c r="Z19">
        <f>[3]Sheet2!F189</f>
        <v>1</v>
      </c>
    </row>
    <row r="20" spans="10:29" x14ac:dyDescent="0.2">
      <c r="Y20" t="str">
        <f>[3]Sheet2!E192</f>
        <v>EmbeddedRes/CodeSite/Nyx/Nyx/NyxStreamReader.hpp</v>
      </c>
      <c r="Z20">
        <f>[3]Sheet2!F192</f>
        <v>1</v>
      </c>
    </row>
    <row r="21" spans="10:29" x14ac:dyDescent="0.2">
      <c r="Y21" t="str">
        <f>[3]Sheet2!E198</f>
        <v>EmbeddedRes/CodeSite/Nyx/Nyx/NyxTextFile.hpp</v>
      </c>
      <c r="Z21">
        <f>[3]Sheet2!F198</f>
        <v>1</v>
      </c>
    </row>
    <row r="22" spans="10:29" x14ac:dyDescent="0.2">
      <c r="Y22" t="str">
        <f>[3]Sheet2!E204</f>
        <v>EmbeddedRes/CodeSite/Nyx/NyxTraceViewer/QtTraceClient/Sources/Config/ConfigReader.hpp</v>
      </c>
      <c r="Z22">
        <f>[3]Sheet2!F204</f>
        <v>1</v>
      </c>
    </row>
    <row r="24" spans="10:29" x14ac:dyDescent="0.2">
      <c r="U24" s="15" t="s">
        <v>33</v>
      </c>
      <c r="V24" s="15"/>
      <c r="W24" s="15">
        <f>SUM(W9:W11)</f>
        <v>3</v>
      </c>
      <c r="X24" s="15"/>
      <c r="Y24" s="15"/>
      <c r="Z24" s="15">
        <f>SUM(Z9:Z22)</f>
        <v>18</v>
      </c>
      <c r="AA24" s="15"/>
      <c r="AB24" s="15"/>
      <c r="AC24" s="15">
        <f>SUM(AC9:AC11)</f>
        <v>3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AC24"/>
  <sheetViews>
    <sheetView tabSelected="1" showRuler="0" workbookViewId="0">
      <selection activeCell="AB35" sqref="AB35"/>
    </sheetView>
  </sheetViews>
  <sheetFormatPr baseColWidth="10" defaultRowHeight="16" x14ac:dyDescent="0.2"/>
  <cols>
    <col min="3" max="3" width="14.6640625" customWidth="1"/>
    <col min="4" max="4" width="15.6640625" customWidth="1"/>
    <col min="5" max="5" width="17.83203125" customWidth="1"/>
    <col min="6" max="6" width="20.6640625" customWidth="1"/>
    <col min="11" max="11" width="14.33203125" bestFit="1" customWidth="1"/>
    <col min="14" max="14" width="14.33203125" bestFit="1" customWidth="1"/>
    <col min="17" max="17" width="13.83203125" bestFit="1" customWidth="1"/>
    <col min="22" max="22" width="44.1640625" bestFit="1" customWidth="1"/>
    <col min="25" max="25" width="79" bestFit="1" customWidth="1"/>
    <col min="28" max="28" width="91" bestFit="1" customWidth="1"/>
  </cols>
  <sheetData>
    <row r="1" spans="1:29" s="2" customFormat="1" ht="21" thickBot="1" x14ac:dyDescent="0.3">
      <c r="A1" s="2" t="s">
        <v>0</v>
      </c>
      <c r="B1" s="2" t="s">
        <v>1</v>
      </c>
      <c r="D1" s="2" t="s">
        <v>16</v>
      </c>
      <c r="I1" s="2" t="s">
        <v>15</v>
      </c>
    </row>
    <row r="2" spans="1:29" ht="17" thickTop="1" x14ac:dyDescent="0.2"/>
    <row r="4" spans="1:29" ht="23" x14ac:dyDescent="0.25">
      <c r="A4" s="13" t="s">
        <v>37</v>
      </c>
      <c r="J4" s="13" t="s">
        <v>30</v>
      </c>
      <c r="U4" s="13" t="s">
        <v>35</v>
      </c>
    </row>
    <row r="6" spans="1:29" ht="18" thickBot="1" x14ac:dyDescent="0.25">
      <c r="A6" s="7" t="s">
        <v>3</v>
      </c>
      <c r="B6" s="7"/>
      <c r="C6" s="7" t="s">
        <v>4</v>
      </c>
      <c r="D6" s="7" t="s">
        <v>5</v>
      </c>
      <c r="E6" s="7" t="s">
        <v>8</v>
      </c>
      <c r="F6" s="7" t="s">
        <v>12</v>
      </c>
      <c r="J6" s="1"/>
      <c r="K6" s="1" t="s">
        <v>2</v>
      </c>
      <c r="L6" s="1"/>
      <c r="M6" s="1"/>
      <c r="N6" s="1" t="s">
        <v>27</v>
      </c>
      <c r="O6" s="1"/>
      <c r="P6" s="1"/>
      <c r="Q6" s="1" t="s">
        <v>28</v>
      </c>
      <c r="R6" s="1"/>
      <c r="U6" s="1"/>
      <c r="V6" s="1" t="s">
        <v>2</v>
      </c>
      <c r="W6" s="1"/>
      <c r="X6" s="1"/>
      <c r="Y6" s="1" t="s">
        <v>27</v>
      </c>
      <c r="Z6" s="1"/>
      <c r="AA6" s="1"/>
      <c r="AB6" s="1" t="s">
        <v>28</v>
      </c>
      <c r="AC6" s="7"/>
    </row>
    <row r="7" spans="1:29" ht="18" thickTop="1" thickBot="1" x14ac:dyDescent="0.25">
      <c r="J7" s="14"/>
      <c r="K7" s="14" t="s">
        <v>31</v>
      </c>
      <c r="L7" s="14" t="s">
        <v>32</v>
      </c>
      <c r="M7" s="14"/>
      <c r="N7" s="14" t="s">
        <v>31</v>
      </c>
      <c r="O7" s="14" t="s">
        <v>32</v>
      </c>
      <c r="P7" s="14"/>
      <c r="Q7" s="14" t="s">
        <v>31</v>
      </c>
      <c r="R7" s="14" t="s">
        <v>32</v>
      </c>
      <c r="U7" s="14"/>
      <c r="V7" s="14" t="s">
        <v>36</v>
      </c>
      <c r="W7" s="14" t="s">
        <v>32</v>
      </c>
      <c r="X7" s="14"/>
      <c r="Y7" s="14" t="s">
        <v>36</v>
      </c>
      <c r="Z7" s="14" t="s">
        <v>32</v>
      </c>
      <c r="AA7" s="14"/>
      <c r="AB7" s="14" t="s">
        <v>36</v>
      </c>
      <c r="AC7" s="14" t="s">
        <v>32</v>
      </c>
    </row>
    <row r="8" spans="1:29" x14ac:dyDescent="0.2">
      <c r="A8">
        <v>1</v>
      </c>
      <c r="C8" s="3">
        <v>0.63275462962962969</v>
      </c>
      <c r="D8" s="3">
        <v>0.63371527777777781</v>
      </c>
      <c r="E8" s="3">
        <f>D8-C8</f>
        <v>9.6064814814811328E-4</v>
      </c>
    </row>
    <row r="9" spans="1:29" x14ac:dyDescent="0.2">
      <c r="K9" t="str">
        <f>[4]Sheet2!B11</f>
        <v>Nyx</v>
      </c>
      <c r="L9">
        <f>[4]Sheet2!C11</f>
        <v>1</v>
      </c>
      <c r="N9" t="str">
        <f>[4]Sheet2!B53</f>
        <v>NyxTraceViewer</v>
      </c>
      <c r="O9">
        <f>[4]Sheet2!C53</f>
        <v>1</v>
      </c>
      <c r="Q9" t="str">
        <f>[4]Sheet2!B107</f>
        <v>NyxTraceViewer</v>
      </c>
      <c r="R9">
        <f>[4]Sheet2!C107</f>
        <v>3</v>
      </c>
      <c r="V9" s="19" t="str">
        <f>[4]Sheet2!E39</f>
        <v>EmbeddedRes/CodeSite/Nyx/Nyx/NyxAString.hpp</v>
      </c>
      <c r="W9" s="19">
        <f>[4]Sheet2!F39</f>
        <v>1</v>
      </c>
      <c r="Y9" t="str">
        <f>[4]Sheet2!E84</f>
        <v>EmbeddedRes/CodeSite/Nyx/Nyx/NyxNet/NyxNetAddress.hpp</v>
      </c>
      <c r="Z9">
        <f>[4]Sheet2!F84</f>
        <v>1</v>
      </c>
      <c r="AB9" t="str">
        <f>[4]Sheet2!E200</f>
        <v>EmbeddedRes/CodeSite/Nyx/NyxTraceViewer/QtTraceClient/Sources/Controls/ConnectionStatusToolButton.h</v>
      </c>
      <c r="AC9">
        <f>[4]Sheet2!F200</f>
        <v>1</v>
      </c>
    </row>
    <row r="10" spans="1:29" x14ac:dyDescent="0.2">
      <c r="A10">
        <v>2</v>
      </c>
      <c r="C10" s="3">
        <v>0.6338773148148148</v>
      </c>
      <c r="D10" s="8">
        <v>0.6350810185185185</v>
      </c>
      <c r="E10" s="8">
        <f>D10-C10</f>
        <v>1.2037037037037068E-3</v>
      </c>
      <c r="F10" s="6"/>
      <c r="K10" t="str">
        <f>[4]Sheet2!B12</f>
        <v>NyxTraceViewer</v>
      </c>
      <c r="L10">
        <f>[4]Sheet2!C12</f>
        <v>2</v>
      </c>
      <c r="N10" t="str">
        <f>[4]Sheet2!B54</f>
        <v>Nyx</v>
      </c>
      <c r="O10">
        <f>[4]Sheet2!C54</f>
        <v>1</v>
      </c>
      <c r="Q10" t="str">
        <f>[4]Sheet2!B108</f>
        <v>QtTraceClient</v>
      </c>
      <c r="R10">
        <f>[4]Sheet2!C108</f>
        <v>3</v>
      </c>
      <c r="V10" s="19" t="str">
        <f>[4]Sheet2!E43</f>
        <v>EmbeddedRes/CodeSite/Nyx/Nyx/NyxUtf8String.hpp</v>
      </c>
      <c r="W10" s="19">
        <f>[4]Sheet2!F43</f>
        <v>1</v>
      </c>
      <c r="Y10" t="str">
        <f>[4]Sheet2!E87</f>
        <v>EmbeddedRes/CodeSite/Nyx/Nyx/NyxNet/NyxNetNxStreamRW.hpp</v>
      </c>
      <c r="Z10">
        <f>[4]Sheet2!F87</f>
        <v>1</v>
      </c>
      <c r="AB10" t="str">
        <f>[4]Sheet2!E204</f>
        <v>EmbeddedRes/CodeSite/Nyx/NyxTraceViewer/QtTraceClient/Sources/Dialogs/NewViewDlg.hpp</v>
      </c>
      <c r="AC10">
        <f>[4]Sheet2!F204</f>
        <v>1</v>
      </c>
    </row>
    <row r="11" spans="1:29" x14ac:dyDescent="0.2">
      <c r="K11" t="str">
        <f>[4]Sheet2!B14</f>
        <v>NyxWebSvr</v>
      </c>
      <c r="L11">
        <f>[4]Sheet2!C14</f>
        <v>3</v>
      </c>
      <c r="N11" t="str">
        <f>[4]Sheet2!B57</f>
        <v>NyxNet</v>
      </c>
      <c r="O11">
        <f>[4]Sheet2!C57</f>
        <v>1</v>
      </c>
      <c r="Q11" t="str">
        <f>[4]Sheet2!B109</f>
        <v>Sources</v>
      </c>
      <c r="R11">
        <f>[4]Sheet2!C109</f>
        <v>3</v>
      </c>
      <c r="Y11" t="str">
        <f>[4]Sheet2!E90</f>
        <v>EmbeddedRes/CodeSite/Nyx/Nyx/NyxFile.hpp</v>
      </c>
      <c r="Z11">
        <f>[4]Sheet2!F90</f>
        <v>1</v>
      </c>
      <c r="AB11" t="str">
        <f>[4]Sheet2!E211</f>
        <v>EmbeddedRes/CodeSite/Nyx/Nyx/NyxModule.hpp</v>
      </c>
      <c r="AC11">
        <f>[4]Sheet2!F211</f>
        <v>1</v>
      </c>
    </row>
    <row r="12" spans="1:29" x14ac:dyDescent="0.2">
      <c r="A12">
        <v>3</v>
      </c>
      <c r="C12" s="4">
        <v>0.63530092592592591</v>
      </c>
      <c r="D12" s="9">
        <v>0.64027777777777783</v>
      </c>
      <c r="E12" s="9">
        <f>D12-C12</f>
        <v>4.9768518518519267E-3</v>
      </c>
      <c r="F12" s="6" t="s">
        <v>11</v>
      </c>
      <c r="K12" t="str">
        <f>[4]Sheet2!B15</f>
        <v>NyxNet</v>
      </c>
      <c r="L12">
        <f>[4]Sheet2!C15</f>
        <v>2</v>
      </c>
      <c r="N12" t="str">
        <f>[4]Sheet2!B67</f>
        <v>TraceClientCore</v>
      </c>
      <c r="O12">
        <f>[4]Sheet2!C67</f>
        <v>1</v>
      </c>
      <c r="Q12" t="str">
        <f>[4]Sheet2!B110</f>
        <v>Controls</v>
      </c>
      <c r="R12">
        <f>[4]Sheet2!C110</f>
        <v>1</v>
      </c>
      <c r="Y12" t="str">
        <f>[4]Sheet2!E97</f>
        <v>EmbeddedRes/CodeSite/Nyx/NyxTraceViewer/QtTraceClient/Sources/Config/ConfigReader.hpp</v>
      </c>
      <c r="Z12">
        <f>[4]Sheet2!F97</f>
        <v>1</v>
      </c>
      <c r="AB12" t="str">
        <f>[4]Sheet2!E221</f>
        <v>EmbeddedRes/CodeSite/Nyx/Nyx/NyxMsgHandler.hpp</v>
      </c>
      <c r="AC12">
        <f>[4]Sheet2!F221</f>
        <v>2</v>
      </c>
    </row>
    <row r="13" spans="1:29" x14ac:dyDescent="0.2">
      <c r="N13" t="str">
        <f>[4]Sheet2!B68</f>
        <v>QtTraceClient</v>
      </c>
      <c r="O13">
        <f>[4]Sheet2!C68</f>
        <v>1</v>
      </c>
      <c r="Q13" t="str">
        <f>[4]Sheet2!B114</f>
        <v>Dialogs</v>
      </c>
      <c r="R13">
        <f>[4]Sheet2!C114</f>
        <v>1</v>
      </c>
      <c r="AB13" t="str">
        <f>[4]Sheet2!E224</f>
        <v>EmbeddedRes/CodeSite/Nyx/Nyx/NyxMsg.hpp</v>
      </c>
      <c r="AC13">
        <f>[4]Sheet2!F224</f>
        <v>1</v>
      </c>
    </row>
    <row r="14" spans="1:29" x14ac:dyDescent="0.2">
      <c r="N14" t="str">
        <f>[4]Sheet2!B69</f>
        <v>Sources</v>
      </c>
      <c r="O14">
        <f>[4]Sheet2!C69</f>
        <v>1</v>
      </c>
      <c r="Q14" t="str">
        <f>[4]Sheet2!B121</f>
        <v>Nyx</v>
      </c>
      <c r="R14">
        <f>[4]Sheet2!C121</f>
        <v>3</v>
      </c>
      <c r="AB14" t="str">
        <f>[4]Sheet2!E227</f>
        <v>EmbeddedRes/CodeSite/Nyx/Nyx/NyxEvent.hpp</v>
      </c>
      <c r="AC14">
        <f>[4]Sheet2!F227</f>
        <v>2</v>
      </c>
    </row>
    <row r="15" spans="1:29" x14ac:dyDescent="0.2">
      <c r="N15" t="str">
        <f>[4]Sheet2!B70</f>
        <v>Config</v>
      </c>
      <c r="O15">
        <f>[4]Sheet2!C70</f>
        <v>1</v>
      </c>
      <c r="Q15" t="str">
        <f>[4]Sheet2!B125</f>
        <v>NyxWebSvr</v>
      </c>
      <c r="R15">
        <f>[4]Sheet2!C125</f>
        <v>4</v>
      </c>
      <c r="AB15" t="str">
        <f>[4]Sheet2!E230</f>
        <v>EmbeddedRes/CodeSite/Nyx/Nyx/NyxException.hpp</v>
      </c>
      <c r="AC15">
        <f>[4]Sheet2!F230</f>
        <v>2</v>
      </c>
    </row>
    <row r="16" spans="1:29" x14ac:dyDescent="0.2">
      <c r="Q16" t="str">
        <f>[4]Sheet2!B126</f>
        <v>NyxNet</v>
      </c>
      <c r="R16">
        <f>[4]Sheet2!C126</f>
        <v>3</v>
      </c>
      <c r="AB16" t="str">
        <f>[4]Sheet2!E234</f>
        <v>EmbeddedRes/CodeSite/Nyx/Nyx/NyxConsoleTraceOutput.hpp</v>
      </c>
      <c r="AC16">
        <f>[4]Sheet2!F234</f>
        <v>2</v>
      </c>
    </row>
    <row r="17" spans="10:29" x14ac:dyDescent="0.2">
      <c r="Q17" t="str">
        <f>[4]Sheet2!B187</f>
        <v>StatusUpdaters</v>
      </c>
      <c r="R17">
        <f>[4]Sheet2!C187</f>
        <v>1</v>
      </c>
      <c r="AB17" t="str">
        <f>[4]Sheet2!E237</f>
        <v>EmbeddedRes/CodeSite/Nyx/Nyx/NyxResException.hpp</v>
      </c>
      <c r="AC17">
        <f>[4]Sheet2!F237</f>
        <v>1</v>
      </c>
    </row>
    <row r="18" spans="10:29" x14ac:dyDescent="0.2">
      <c r="AB18" t="str">
        <f>[4]Sheet2!E257</f>
        <v>EmbeddedRes/CodeSite/Nyx/Nyx/NyxWebSvr/HttpServer.hpp</v>
      </c>
      <c r="AC18">
        <f>[4]Sheet2!F257</f>
        <v>1</v>
      </c>
    </row>
    <row r="19" spans="10:29" x14ac:dyDescent="0.2">
      <c r="J19" s="15" t="s">
        <v>33</v>
      </c>
      <c r="K19" s="15"/>
      <c r="L19" s="15">
        <f>SUM(L9:L12)</f>
        <v>8</v>
      </c>
      <c r="M19" s="15"/>
      <c r="N19" s="15"/>
      <c r="O19" s="15">
        <f>SUM(O9:O15)</f>
        <v>7</v>
      </c>
      <c r="P19" s="15"/>
      <c r="Q19" s="15"/>
      <c r="R19" s="15">
        <f>SUM(R9:R17)</f>
        <v>22</v>
      </c>
      <c r="AB19" t="str">
        <f>[4]Sheet2!E260</f>
        <v>EmbeddedRes/CodeSite/Nyx/Nyx/NyxWebSvr/HttpsServer.hpp</v>
      </c>
      <c r="AC19">
        <f>[4]Sheet2!F260</f>
        <v>1</v>
      </c>
    </row>
    <row r="20" spans="10:29" x14ac:dyDescent="0.2">
      <c r="AB20" t="str">
        <f>[4]Sheet2!E263</f>
        <v>EmbeddedRes/CodeSite/Nyx/Nyx/NyxWebSvr/ConnListener.hpp</v>
      </c>
      <c r="AC20">
        <f>[4]Sheet2!F263</f>
        <v>1</v>
      </c>
    </row>
    <row r="21" spans="10:29" x14ac:dyDescent="0.2">
      <c r="AB21" t="str">
        <f>[4]Sheet2!E268</f>
        <v>EmbeddedRes/CodeSite/Nyx/Nyx/NyxWString.hpp</v>
      </c>
      <c r="AC21">
        <f>[4]Sheet2!F268</f>
        <v>1</v>
      </c>
    </row>
    <row r="22" spans="10:29" x14ac:dyDescent="0.2">
      <c r="AB22" t="str">
        <f>[4]Sheet2!E277</f>
        <v>EmbeddedRes/CodeSite/Nyx/NyxTraceViewer/QtTraceClient/Sources/StatusUpdaters/StatusUpdater.hpp</v>
      </c>
      <c r="AC22">
        <f>[4]Sheet2!F277</f>
        <v>1</v>
      </c>
    </row>
    <row r="24" spans="10:29" x14ac:dyDescent="0.2">
      <c r="U24" s="15" t="s">
        <v>33</v>
      </c>
      <c r="V24" s="15"/>
      <c r="W24" s="15">
        <f>SUM(W9:W10)</f>
        <v>2</v>
      </c>
      <c r="X24" s="15"/>
      <c r="Y24" s="15"/>
      <c r="Z24" s="15">
        <f>SUM(Z9:Z12)</f>
        <v>4</v>
      </c>
      <c r="AA24" s="15"/>
      <c r="AB24" s="15"/>
      <c r="AC24" s="15">
        <f>SUM(AC9:AC22)</f>
        <v>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F11"/>
  <sheetViews>
    <sheetView showRuler="0" workbookViewId="0">
      <selection activeCell="H58" sqref="H58"/>
    </sheetView>
  </sheetViews>
  <sheetFormatPr baseColWidth="10" defaultRowHeight="16" x14ac:dyDescent="0.2"/>
  <cols>
    <col min="3" max="3" width="16" customWidth="1"/>
    <col min="4" max="4" width="15.6640625" customWidth="1"/>
    <col min="5" max="5" width="17.1640625" customWidth="1"/>
  </cols>
  <sheetData>
    <row r="1" spans="1:6" s="2" customFormat="1" ht="21" thickBot="1" x14ac:dyDescent="0.3">
      <c r="A1" s="2" t="s">
        <v>0</v>
      </c>
      <c r="B1" s="2" t="s">
        <v>18</v>
      </c>
      <c r="D1" s="2" t="s">
        <v>19</v>
      </c>
    </row>
    <row r="2" spans="1:6" ht="17" thickTop="1" x14ac:dyDescent="0.2"/>
    <row r="5" spans="1:6" s="1" customFormat="1" ht="18" thickBot="1" x14ac:dyDescent="0.25">
      <c r="A5" s="7" t="s">
        <v>3</v>
      </c>
      <c r="B5" s="7"/>
      <c r="C5" s="7" t="s">
        <v>4</v>
      </c>
      <c r="D5" s="7" t="s">
        <v>5</v>
      </c>
      <c r="E5" s="7" t="s">
        <v>8</v>
      </c>
      <c r="F5" s="7" t="s">
        <v>12</v>
      </c>
    </row>
    <row r="6" spans="1:6" ht="17" thickTop="1" x14ac:dyDescent="0.2"/>
    <row r="7" spans="1:6" x14ac:dyDescent="0.2">
      <c r="A7" s="6">
        <v>1</v>
      </c>
      <c r="C7" s="8">
        <v>0.56513888888888886</v>
      </c>
      <c r="D7" s="8">
        <v>0.56806712962962969</v>
      </c>
      <c r="E7" s="8">
        <f>D7-C7</f>
        <v>2.9282407407408284E-3</v>
      </c>
      <c r="F7" s="10"/>
    </row>
    <row r="8" spans="1:6" x14ac:dyDescent="0.2">
      <c r="A8" s="6"/>
      <c r="C8" s="10"/>
      <c r="D8" s="10"/>
      <c r="E8" s="10"/>
      <c r="F8" s="10"/>
    </row>
    <row r="9" spans="1:6" x14ac:dyDescent="0.2">
      <c r="A9" s="6">
        <v>2</v>
      </c>
      <c r="C9" s="8">
        <v>0.56819444444444445</v>
      </c>
      <c r="D9" s="8">
        <v>0.56827546296296294</v>
      </c>
      <c r="E9" s="8">
        <f>D9-C9</f>
        <v>8.1018518518494176E-5</v>
      </c>
      <c r="F9" s="11"/>
    </row>
    <row r="10" spans="1:6" x14ac:dyDescent="0.2">
      <c r="A10" s="6"/>
      <c r="C10" s="10"/>
      <c r="D10" s="10"/>
      <c r="E10" s="10"/>
      <c r="F10" s="10"/>
    </row>
    <row r="11" spans="1:6" x14ac:dyDescent="0.2">
      <c r="A11" s="6">
        <v>3</v>
      </c>
      <c r="C11" s="12">
        <v>0.56842592592592589</v>
      </c>
      <c r="D11" s="12">
        <v>0.56949074074074069</v>
      </c>
      <c r="E11" s="12">
        <f>D11-C11</f>
        <v>1.0648148148147962E-3</v>
      </c>
      <c r="F11" s="10"/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F11"/>
  <sheetViews>
    <sheetView showRuler="0" workbookViewId="0">
      <selection activeCell="K57" sqref="K57"/>
    </sheetView>
  </sheetViews>
  <sheetFormatPr baseColWidth="10" defaultRowHeight="16" x14ac:dyDescent="0.2"/>
  <cols>
    <col min="3" max="3" width="13.83203125" customWidth="1"/>
    <col min="4" max="4" width="15.6640625" customWidth="1"/>
    <col min="6" max="6" width="13.6640625" customWidth="1"/>
  </cols>
  <sheetData>
    <row r="1" spans="1:6" s="2" customFormat="1" ht="21" thickBot="1" x14ac:dyDescent="0.3">
      <c r="A1" s="2" t="s">
        <v>0</v>
      </c>
      <c r="B1" s="2" t="s">
        <v>18</v>
      </c>
      <c r="D1" s="2" t="s">
        <v>24</v>
      </c>
    </row>
    <row r="2" spans="1:6" ht="17" thickTop="1" x14ac:dyDescent="0.2"/>
    <row r="5" spans="1:6" s="1" customFormat="1" ht="18" thickBot="1" x14ac:dyDescent="0.25">
      <c r="A5" s="7" t="s">
        <v>3</v>
      </c>
      <c r="B5" s="7"/>
      <c r="C5" s="7" t="s">
        <v>4</v>
      </c>
      <c r="D5" s="7" t="s">
        <v>5</v>
      </c>
      <c r="E5" s="7" t="s">
        <v>8</v>
      </c>
      <c r="F5" s="7" t="s">
        <v>12</v>
      </c>
    </row>
    <row r="6" spans="1:6" ht="17" thickTop="1" x14ac:dyDescent="0.2"/>
    <row r="7" spans="1:6" x14ac:dyDescent="0.2">
      <c r="A7" s="6">
        <v>1</v>
      </c>
      <c r="C7" s="8">
        <v>0.59342592592592591</v>
      </c>
      <c r="D7" s="8">
        <v>0.59361111111111109</v>
      </c>
      <c r="E7" s="8">
        <f>D7-C7</f>
        <v>1.8518518518517713E-4</v>
      </c>
      <c r="F7" s="10"/>
    </row>
    <row r="8" spans="1:6" x14ac:dyDescent="0.2">
      <c r="A8" s="6"/>
      <c r="C8" s="10"/>
      <c r="D8" s="10"/>
      <c r="E8" s="10"/>
      <c r="F8" s="10"/>
    </row>
    <row r="9" spans="1:6" x14ac:dyDescent="0.2">
      <c r="A9" s="6">
        <v>2</v>
      </c>
      <c r="C9" s="8">
        <v>0.59371527777777777</v>
      </c>
      <c r="D9" s="8">
        <v>0.5947337962962963</v>
      </c>
      <c r="E9" s="8">
        <f>D9-C9</f>
        <v>1.0185185185185297E-3</v>
      </c>
      <c r="F9" s="11"/>
    </row>
    <row r="10" spans="1:6" x14ac:dyDescent="0.2">
      <c r="A10" s="6"/>
      <c r="C10" s="10"/>
      <c r="D10" s="10"/>
      <c r="E10" s="10"/>
      <c r="F10" s="10"/>
    </row>
    <row r="11" spans="1:6" x14ac:dyDescent="0.2">
      <c r="A11" s="6">
        <v>3</v>
      </c>
      <c r="C11" s="12">
        <v>0.59490740740740744</v>
      </c>
      <c r="D11" s="12">
        <v>0.59666666666666668</v>
      </c>
      <c r="E11" s="12">
        <f>D11-C11</f>
        <v>1.7592592592592382E-3</v>
      </c>
      <c r="F11" s="10"/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F11"/>
  <sheetViews>
    <sheetView showRuler="0" workbookViewId="0">
      <selection activeCell="K57" sqref="K57"/>
    </sheetView>
  </sheetViews>
  <sheetFormatPr baseColWidth="10" defaultRowHeight="16" x14ac:dyDescent="0.2"/>
  <cols>
    <col min="3" max="3" width="16.1640625" customWidth="1"/>
    <col min="4" max="4" width="16.33203125" customWidth="1"/>
    <col min="5" max="5" width="15.1640625" customWidth="1"/>
  </cols>
  <sheetData>
    <row r="1" spans="1:6" s="2" customFormat="1" ht="21" thickBot="1" x14ac:dyDescent="0.3">
      <c r="A1" s="2" t="s">
        <v>0</v>
      </c>
      <c r="B1" s="2" t="s">
        <v>18</v>
      </c>
      <c r="D1" s="2" t="s">
        <v>25</v>
      </c>
    </row>
    <row r="2" spans="1:6" ht="17" thickTop="1" x14ac:dyDescent="0.2"/>
    <row r="5" spans="1:6" s="1" customFormat="1" ht="18" thickBot="1" x14ac:dyDescent="0.25">
      <c r="A5" s="7" t="s">
        <v>3</v>
      </c>
      <c r="B5" s="7"/>
      <c r="C5" s="7" t="s">
        <v>4</v>
      </c>
      <c r="D5" s="7" t="s">
        <v>5</v>
      </c>
      <c r="E5" s="7" t="s">
        <v>8</v>
      </c>
      <c r="F5" s="7" t="s">
        <v>12</v>
      </c>
    </row>
    <row r="6" spans="1:6" ht="17" thickTop="1" x14ac:dyDescent="0.2"/>
    <row r="7" spans="1:6" x14ac:dyDescent="0.2">
      <c r="A7" s="6">
        <v>1</v>
      </c>
      <c r="C7" s="8">
        <v>0.62145833333333333</v>
      </c>
      <c r="D7" s="8">
        <v>0.62268518518518523</v>
      </c>
      <c r="E7" s="8">
        <f>D7-C7</f>
        <v>1.2268518518518956E-3</v>
      </c>
      <c r="F7" s="10"/>
    </row>
    <row r="8" spans="1:6" x14ac:dyDescent="0.2">
      <c r="A8" s="6"/>
      <c r="C8" s="10"/>
      <c r="D8" s="10"/>
      <c r="E8" s="10"/>
      <c r="F8" s="10"/>
    </row>
    <row r="9" spans="1:6" x14ac:dyDescent="0.2">
      <c r="A9" s="6">
        <v>2</v>
      </c>
      <c r="C9" s="8">
        <v>0.6227314814814815</v>
      </c>
      <c r="D9" s="8">
        <v>0.62349537037037039</v>
      </c>
      <c r="E9" s="8">
        <f>D9-C9</f>
        <v>7.6388888888889728E-4</v>
      </c>
      <c r="F9" s="11"/>
    </row>
    <row r="10" spans="1:6" x14ac:dyDescent="0.2">
      <c r="A10" s="6"/>
      <c r="C10" s="10"/>
      <c r="D10" s="10"/>
      <c r="E10" s="10"/>
      <c r="F10" s="10"/>
    </row>
    <row r="11" spans="1:6" x14ac:dyDescent="0.2">
      <c r="A11" s="6">
        <v>3</v>
      </c>
      <c r="C11" s="12">
        <v>0.62362268518518515</v>
      </c>
      <c r="D11" s="12">
        <v>0.62406249999999996</v>
      </c>
      <c r="E11" s="12">
        <f>D11-C11</f>
        <v>4.3981481481480955E-4</v>
      </c>
      <c r="F11" s="10"/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F11"/>
  <sheetViews>
    <sheetView showRuler="0" workbookViewId="0">
      <selection activeCell="K57" sqref="K57"/>
    </sheetView>
  </sheetViews>
  <sheetFormatPr baseColWidth="10" defaultRowHeight="16" x14ac:dyDescent="0.2"/>
  <cols>
    <col min="3" max="3" width="13.5" customWidth="1"/>
    <col min="4" max="4" width="14.83203125" customWidth="1"/>
    <col min="5" max="5" width="15.5" customWidth="1"/>
  </cols>
  <sheetData>
    <row r="1" spans="1:6" s="2" customFormat="1" ht="21" thickBot="1" x14ac:dyDescent="0.3">
      <c r="A1" s="2" t="s">
        <v>0</v>
      </c>
      <c r="B1" s="2" t="s">
        <v>18</v>
      </c>
      <c r="D1" s="2" t="s">
        <v>26</v>
      </c>
    </row>
    <row r="2" spans="1:6" ht="17" thickTop="1" x14ac:dyDescent="0.2"/>
    <row r="5" spans="1:6" s="1" customFormat="1" ht="18" thickBot="1" x14ac:dyDescent="0.25">
      <c r="A5" s="7" t="s">
        <v>3</v>
      </c>
      <c r="B5" s="7"/>
      <c r="C5" s="7" t="s">
        <v>4</v>
      </c>
      <c r="D5" s="7" t="s">
        <v>5</v>
      </c>
      <c r="E5" s="7" t="s">
        <v>8</v>
      </c>
      <c r="F5" s="7" t="s">
        <v>12</v>
      </c>
    </row>
    <row r="6" spans="1:6" ht="17" thickTop="1" x14ac:dyDescent="0.2"/>
    <row r="7" spans="1:6" x14ac:dyDescent="0.2">
      <c r="A7" s="6">
        <v>1</v>
      </c>
      <c r="C7" s="8">
        <v>0.64512731481481478</v>
      </c>
      <c r="D7" s="8">
        <v>0.64549768518518513</v>
      </c>
      <c r="E7" s="8">
        <f>D7-C7</f>
        <v>3.7037037037035425E-4</v>
      </c>
      <c r="F7" s="10"/>
    </row>
    <row r="8" spans="1:6" x14ac:dyDescent="0.2">
      <c r="A8" s="6"/>
      <c r="C8" s="10"/>
      <c r="D8" s="10"/>
      <c r="E8" s="10"/>
      <c r="F8" s="10"/>
    </row>
    <row r="9" spans="1:6" x14ac:dyDescent="0.2">
      <c r="A9" s="6">
        <v>2</v>
      </c>
      <c r="C9" s="8">
        <v>0.64554398148148151</v>
      </c>
      <c r="D9" s="8">
        <v>0.64565972222222223</v>
      </c>
      <c r="E9" s="8">
        <f>D9-C9</f>
        <v>1.1574074074072183E-4</v>
      </c>
      <c r="F9" s="11"/>
    </row>
    <row r="10" spans="1:6" x14ac:dyDescent="0.2">
      <c r="A10" s="6"/>
      <c r="C10" s="10"/>
      <c r="D10" s="10"/>
      <c r="E10" s="10"/>
      <c r="F10" s="10"/>
    </row>
    <row r="11" spans="1:6" x14ac:dyDescent="0.2">
      <c r="A11" s="6">
        <v>3</v>
      </c>
      <c r="C11" s="12">
        <v>0.64577546296296295</v>
      </c>
      <c r="D11" s="12">
        <v>0.64587962962962964</v>
      </c>
      <c r="E11" s="12">
        <f>D11-C11</f>
        <v>1.0416666666668295E-4</v>
      </c>
      <c r="F11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Ruler="0" workbookViewId="0">
      <selection activeCell="A5" sqref="A5:XFD6"/>
    </sheetView>
  </sheetViews>
  <sheetFormatPr baseColWidth="10" defaultRowHeight="16" x14ac:dyDescent="0.2"/>
  <cols>
    <col min="1" max="1" width="16.5" customWidth="1"/>
    <col min="2" max="2" width="21" customWidth="1"/>
    <col min="3" max="3" width="20.83203125" customWidth="1"/>
    <col min="4" max="5" width="17.5" customWidth="1"/>
    <col min="7" max="7" width="17.1640625" customWidth="1"/>
    <col min="8" max="8" width="19.33203125" customWidth="1"/>
    <col min="9" max="9" width="20.6640625" customWidth="1"/>
    <col min="10" max="10" width="20.5" customWidth="1"/>
  </cols>
  <sheetData>
    <row r="1" spans="1:10" s="2" customFormat="1" ht="21" thickBot="1" x14ac:dyDescent="0.3">
      <c r="A1" s="2" t="s">
        <v>3</v>
      </c>
      <c r="B1" s="17" t="s">
        <v>17</v>
      </c>
      <c r="C1" s="18"/>
      <c r="D1" s="18"/>
      <c r="E1" s="18"/>
      <c r="G1" s="17" t="s">
        <v>18</v>
      </c>
      <c r="H1" s="18"/>
      <c r="I1" s="18"/>
      <c r="J1" s="18"/>
    </row>
    <row r="2" spans="1:10" s="1" customFormat="1" ht="19" thickTop="1" thickBot="1" x14ac:dyDescent="0.25">
      <c r="B2" s="1" t="s">
        <v>7</v>
      </c>
      <c r="C2" s="1" t="s">
        <v>10</v>
      </c>
      <c r="D2" s="1" t="s">
        <v>14</v>
      </c>
      <c r="E2" s="1" t="s">
        <v>15</v>
      </c>
      <c r="G2" s="1" t="s">
        <v>20</v>
      </c>
      <c r="H2" s="1" t="s">
        <v>22</v>
      </c>
      <c r="I2" s="1" t="s">
        <v>21</v>
      </c>
      <c r="J2" s="1" t="s">
        <v>23</v>
      </c>
    </row>
    <row r="3" spans="1:10" ht="17" thickTop="1" x14ac:dyDescent="0.2"/>
    <row r="4" spans="1:10" x14ac:dyDescent="0.2">
      <c r="A4">
        <v>1</v>
      </c>
      <c r="B4" s="3">
        <f xml:space="preserve"> 'Personne 1'!E8</f>
        <v>5.0925925925926485E-4</v>
      </c>
      <c r="C4" s="3">
        <f xml:space="preserve"> 'Personne 3'!E8</f>
        <v>3.472222222222765E-4</v>
      </c>
      <c r="D4" s="3">
        <f>'Personne 5'!E8</f>
        <v>4.1666666666662078E-4</v>
      </c>
      <c r="E4" s="3">
        <f>'Personne 7'!E8</f>
        <v>9.6064814814811328E-4</v>
      </c>
      <c r="G4" s="3">
        <f>'Personne 2'!E7</f>
        <v>2.9282407407408284E-3</v>
      </c>
      <c r="H4" s="3">
        <f>'Personne 4'!E7</f>
        <v>1.8518518518517713E-4</v>
      </c>
      <c r="I4" s="3">
        <f>'Personne 6'!E7</f>
        <v>1.2268518518518956E-3</v>
      </c>
      <c r="J4" s="3">
        <f>'Personne 8'!E7</f>
        <v>3.7037037037035425E-4</v>
      </c>
    </row>
    <row r="5" spans="1:10" x14ac:dyDescent="0.2">
      <c r="A5">
        <v>2</v>
      </c>
      <c r="B5" s="3">
        <f xml:space="preserve"> 'Personne 1'!E10</f>
        <v>3.0439814814814392E-3</v>
      </c>
      <c r="C5" s="3">
        <f>'Personne 3'!E10</f>
        <v>4.3750000000000178E-3</v>
      </c>
      <c r="D5" s="3">
        <f>'Personne 5'!E10</f>
        <v>2.476851851851869E-3</v>
      </c>
      <c r="E5" s="3">
        <f xml:space="preserve"> 'Personne 7'!E10</f>
        <v>1.2037037037037068E-3</v>
      </c>
      <c r="G5" s="3">
        <f>'Personne 2'!E9</f>
        <v>8.1018518518494176E-5</v>
      </c>
      <c r="H5" s="3">
        <f>'Personne 4'!E10+'Personne 4'!E9</f>
        <v>1.0185185185185297E-3</v>
      </c>
      <c r="I5" s="3">
        <f>'Personne 6'!E9</f>
        <v>7.6388888888889728E-4</v>
      </c>
      <c r="J5" s="3">
        <f>'Personne 8'!E9</f>
        <v>1.1574074074072183E-4</v>
      </c>
    </row>
    <row r="6" spans="1:10" x14ac:dyDescent="0.2">
      <c r="A6">
        <v>3</v>
      </c>
      <c r="B6" s="3">
        <f xml:space="preserve"> 'Personne 1'!E12</f>
        <v>9.8379629629630205E-4</v>
      </c>
      <c r="C6" s="3">
        <f xml:space="preserve"> 'Personne 3'!E12</f>
        <v>2.2685185185185031E-3</v>
      </c>
      <c r="D6" s="3">
        <f>'Personne 5'!E12</f>
        <v>3.472222222222765E-4</v>
      </c>
      <c r="E6" s="3">
        <f>'Personne 7'!E12</f>
        <v>4.9768518518519267E-3</v>
      </c>
      <c r="G6" s="3">
        <f xml:space="preserve"> 'Personne 2'!E11</f>
        <v>1.0648148148147962E-3</v>
      </c>
      <c r="H6" s="3">
        <f>'Personne 4'!E11</f>
        <v>1.7592592592592382E-3</v>
      </c>
      <c r="I6" s="3">
        <f>'Personne 6'!E11</f>
        <v>4.3981481481480955E-4</v>
      </c>
      <c r="J6" s="3">
        <f>'Personne 8'!E12+'Personne 8'!E11</f>
        <v>1.0416666666668295E-4</v>
      </c>
    </row>
  </sheetData>
  <mergeCells count="2">
    <mergeCell ref="B1:E1"/>
    <mergeCell ref="G1:J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Personne 1</vt:lpstr>
      <vt:lpstr>Personne 3</vt:lpstr>
      <vt:lpstr>Personne 5</vt:lpstr>
      <vt:lpstr>Personne 7</vt:lpstr>
      <vt:lpstr>Personne 2</vt:lpstr>
      <vt:lpstr>Personne 4</vt:lpstr>
      <vt:lpstr>Personne 6</vt:lpstr>
      <vt:lpstr>Personne 8</vt:lpstr>
      <vt:lpstr>Sommaire - temps de recherche</vt:lpstr>
      <vt:lpstr>Graphs - temps de recherche</vt:lpstr>
      <vt:lpstr>Graphs - éléments visités</vt:lpstr>
      <vt:lpstr>Graphs - fichiers ouverts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Microsoft Office User</cp:lastModifiedBy>
  <dcterms:created xsi:type="dcterms:W3CDTF">2016-05-15T22:30:26Z</dcterms:created>
  <dcterms:modified xsi:type="dcterms:W3CDTF">2016-06-05T20:03:17Z</dcterms:modified>
</cp:coreProperties>
</file>