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Hierarchic/"/>
    </mc:Choice>
  </mc:AlternateContent>
  <bookViews>
    <workbookView xWindow="10840" yWindow="1100" windowWidth="39320" windowHeight="18840" tabRatio="500"/>
  </bookViews>
  <sheets>
    <sheet name="Sheet1" sheetId="1" r:id="rId1"/>
    <sheet name="Sheet2" sheetId="2" r:id="rId2"/>
  </sheets>
  <definedNames>
    <definedName name="_xlnm._FilterDatabase" localSheetId="1" hidden="1">Sheet2!$E$172:$E$195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3" i="1" l="1"/>
  <c r="E114" i="1"/>
  <c r="E57" i="1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72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46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87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F21" i="2"/>
  <c r="C8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3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F18" i="2"/>
  <c r="F19" i="2"/>
  <c r="F20" i="2"/>
  <c r="F22" i="2"/>
  <c r="F23" i="2"/>
  <c r="F24" i="2"/>
  <c r="F25" i="2"/>
  <c r="F17" i="2"/>
  <c r="E17" i="2"/>
  <c r="E18" i="2"/>
  <c r="E19" i="2"/>
  <c r="E20" i="2"/>
  <c r="E21" i="2"/>
  <c r="E22" i="2"/>
  <c r="E23" i="2"/>
  <c r="E24" i="2"/>
  <c r="E25" i="2"/>
  <c r="C7" i="2"/>
  <c r="C9" i="2"/>
  <c r="C10" i="2"/>
  <c r="C11" i="2"/>
  <c r="C12" i="2"/>
  <c r="C13" i="2"/>
  <c r="C14" i="2"/>
  <c r="C6" i="2"/>
  <c r="B6" i="2"/>
  <c r="B7" i="2"/>
  <c r="B8" i="2"/>
  <c r="B9" i="2"/>
  <c r="B10" i="2"/>
  <c r="B11" i="2"/>
  <c r="B12" i="2"/>
  <c r="B13" i="2"/>
  <c r="B14" i="2"/>
  <c r="B143" i="1"/>
  <c r="B114" i="1"/>
  <c r="B5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</calcChain>
</file>

<file path=xl/sharedStrings.xml><?xml version="1.0" encoding="utf-8"?>
<sst xmlns="http://schemas.openxmlformats.org/spreadsheetml/2006/main" count="151" uniqueCount="144">
  <si>
    <t>Notes</t>
  </si>
  <si>
    <t>temps de recherche</t>
  </si>
  <si>
    <t>Elements Visited</t>
  </si>
  <si>
    <t>File Opened</t>
  </si>
  <si>
    <t>Revisit de la question</t>
  </si>
  <si>
    <t>[Saturday, March 19, 2016 at 13:49:22 GMT-04:00, Open Story] opening story PresentationPageStory</t>
  </si>
  <si>
    <t>[Saturday, March 19, 2016 at 13:50:02 GMT-04:00, Open Story] opening story QuestionnaireStory</t>
  </si>
  <si>
    <t>[Saturday, March 19, 2016 at 13:51:03 GMT-04:00, Write Question &amp; Answer]  {Éducation} -- Maîtrise</t>
  </si>
  <si>
    <t>[Saturday, March 19, 2016 at 13:51:03 GMT-04:00, Write Question &amp; Answer]  {Connaissance de UML} -- Intermédiaire</t>
  </si>
  <si>
    <t>[Saturday, March 19, 2016 at 13:51:03 GMT-04:00, Write Question &amp; Answer]  {Utilisation de UML} -- Occasionnellement</t>
  </si>
  <si>
    <t>[Saturday, March 19, 2016 at 13:51:03 GMT-04:00, Write Question &amp; Answer]  {Expérience en développement logiciel} -- Intermédiaire (5 à 15 ans)</t>
  </si>
  <si>
    <t>[Saturday, March 19, 2016 at 13:51:03 GMT-04:00, Write Question &amp; Answer]  {Possédez ou utilisez vous régulièrement un appareil à écran tactile} -- oui</t>
  </si>
  <si>
    <t>[Saturday, March 19, 2016 at 13:51:03 GMT-04:00, Open Story] opening story MethodSelectionStory</t>
  </si>
  <si>
    <t>[Saturday, March 19, 2016 at 13:51:05 GMT-04:00, Method Selection] method selected : Hierarchique</t>
  </si>
  <si>
    <t>[Saturday, March 19, 2016 at 13:51:14 GMT-04:00, Open Story] opening story DisplayTextContentStory</t>
  </si>
  <si>
    <t>[Saturday, March 19, 2016 at 13:51:14 GMT-04:00] question : 'Trouver l'élément de base responsable du parsing XML.'</t>
  </si>
  <si>
    <t>[Saturday, March 19, 2016 at 13:51:48 GMT-04:00] Starting warmup question</t>
  </si>
  <si>
    <t>[Saturday, March 19, 2016 at 13:51:48 GMT-04:00, Open Story] opening story HierarchicViewStory</t>
  </si>
  <si>
    <t xml:space="preserve">[Saturday, March 19, 2016 at 13:51:57 GMT-04:00, Show Question Recherche] </t>
  </si>
  <si>
    <t>[Saturday, March 19, 2016 at 13:52:01 GMT-04:00, Close Story] closing story QuestionRecherchePopupStory</t>
  </si>
  <si>
    <t xml:space="preserve">[Saturday, March 19, 2016 at 13:52:15 GMT-04:00, Show Question Recherche] </t>
  </si>
  <si>
    <t>[Saturday, March 19, 2016 at 13:52:19 GMT-04:00, Close Story] closing story QuestionRecherchePopupStory</t>
  </si>
  <si>
    <t>[Saturday, March 19, 2016 at 13:52:23 GMT-04:00, Tree Item Expanded]  ProjectFV</t>
  </si>
  <si>
    <t>[Saturday, March 19, 2016 at 13:52:29 GMT-04:00, Tree Item Expanded]  ProjectFV</t>
  </si>
  <si>
    <t>[Saturday, March 19, 2016 at 13:52:32 GMT-04:00, Tree Item Expanded]  VpProject</t>
  </si>
  <si>
    <t>[Saturday, March 19, 2016 at 13:52:35 GMT-04:00, Tree Item Expanded]  parsers</t>
  </si>
  <si>
    <t xml:space="preserve">[Saturday, March 19, 2016 at 13:52:40 GMT-04:00, Show Question Recherche] </t>
  </si>
  <si>
    <t>[Saturday, March 19, 2016 at 13:52:43 GMT-04:00, Close Story] closing story QuestionRecherchePopupStory</t>
  </si>
  <si>
    <t>[Saturday, March 19, 2016 at 13:52:53 GMT-04:00, Tree Item Expanded]  parsers</t>
  </si>
  <si>
    <t>[Saturday, March 19, 2016 at 13:53:03 GMT-04:00, Tree Item Expanded]  parsers</t>
  </si>
  <si>
    <t>[Saturday, March 19, 2016 at 13:53:20 GMT-04:00, Tree Item Selected]  XmlModelsParser.swift</t>
  </si>
  <si>
    <t>[Saturday, March 19, 2016 at 13:53:20 GMT-04:00, File View] viewing file : EmbeddedRes/CodeSite/ProjectFV/VpProject/parsers/XmlModelsParser.swift</t>
  </si>
  <si>
    <t>[Saturday, March 19, 2016 at 13:54:01 GMT-04:00, Close Story] closing story FileViewStory</t>
  </si>
  <si>
    <t>[Saturday, March 19, 2016 at 13:54:44 GMT-04:00, Tree Item Selected]  XmlDiagramParser.swift</t>
  </si>
  <si>
    <t>[Saturday, March 19, 2016 at 13:54:44 GMT-04:00, File View] viewing file : EmbeddedRes/CodeSite/ProjectFV/VpProject/parsers/XmlDiagramParser.swift</t>
  </si>
  <si>
    <t>[Saturday, March 19, 2016 at 13:54:52 GMT-04:00, Close Story] closing story FileViewStory</t>
  </si>
  <si>
    <t>[Saturday, March 19, 2016 at 13:54:55 GMT-04:00, Tree Item Expanded]  parsers</t>
  </si>
  <si>
    <t>[Saturday, March 19, 2016 at 13:54:58 GMT-04:00, Tree Item Expanded]  DiagramElements</t>
  </si>
  <si>
    <t>[Saturday, March 19, 2016 at 13:55:04 GMT-04:00, Tree Item Expanded]  DiagramElements</t>
  </si>
  <si>
    <t>[Saturday, March 19, 2016 at 13:55:19 GMT-04:00, Tree Item Selected]  XmlDocParser.swift</t>
  </si>
  <si>
    <t>[Saturday, March 19, 2016 at 13:55:19 GMT-04:00, File View] viewing file : EmbeddedRes/CodeSite/ProjectFV/VpProject/XmlDocParser.swift</t>
  </si>
  <si>
    <t>[Saturday, March 19, 2016 at 13:55:25 GMT-04:00, Close Story] closing story FileViewStory</t>
  </si>
  <si>
    <t xml:space="preserve">[Saturday, March 19, 2016 at 13:55:31 GMT-04:00, Show Question Recherche] </t>
  </si>
  <si>
    <t>[Saturday, March 19, 2016 at 13:55:34 GMT-04:00, Close Story] closing story QuestionRecherchePopupStory</t>
  </si>
  <si>
    <t>[Saturday, March 19, 2016 at 13:55:38 GMT-04:00, Tree Item Selected]  XmlElementParser.swift</t>
  </si>
  <si>
    <t>[Saturday, March 19, 2016 at 13:55:38 GMT-04:00, File View] viewing file : EmbeddedRes/CodeSite/ProjectFV/VpProject/XmlElementParser.swift</t>
  </si>
  <si>
    <t>[Saturday, March 19, 2016 at 13:55:38 GMT-04:00] item found</t>
  </si>
  <si>
    <t>[Saturday, March 19, 2016 at 13:55:41 GMT-04:00, Open Story] opening story DisplayTextContentStory</t>
  </si>
  <si>
    <t>[Saturday, March 19, 2016 at 13:56:13 GMT-04:00, Open Story] opening story DisplayTextContentStory</t>
  </si>
  <si>
    <t>[Saturday, March 19, 2016 at 13:56:13 GMT-04:00] question : 'Problème avec les string UTF-8'</t>
  </si>
  <si>
    <t>[Saturday, March 19, 2016 at 13:56:28 GMT-04:00] starting question 1</t>
  </si>
  <si>
    <t>[Saturday, March 19, 2016 at 13:56:28 GMT-04:00, Open Story] opening story HierarchicViewStory</t>
  </si>
  <si>
    <t>[Saturday, March 19, 2016 at 13:56:34 GMT-04:00, Tree Item Expanded]  Nyx</t>
  </si>
  <si>
    <t>[Saturday, March 19, 2016 at 13:56:58 GMT-04:00, Tree Item Selected]  NyxUtf8String.hpp</t>
  </si>
  <si>
    <t>[Saturday, March 19, 2016 at 13:56:58 GMT-04:00, File View] viewing file : EmbeddedRes/CodeSite/Nyx/Nyx/NyxUtf8String.hpp</t>
  </si>
  <si>
    <t>[Saturday, March 19, 2016 at 13:56:58 GMT-04:00] item found</t>
  </si>
  <si>
    <t>[Saturday, March 19, 2016 at 13:57:00 GMT-04:00, Open Story] opening story DisplayTextContentStory</t>
  </si>
  <si>
    <t>[Saturday, March 19, 2016 at 13:57:00 GMT-04:00] question : 'Problème de lecture de configuration lors du démarrage de l'application'</t>
  </si>
  <si>
    <t>[Saturday, March 19, 2016 at 13:57:12 GMT-04:00] starting question 2</t>
  </si>
  <si>
    <t>[Saturday, March 19, 2016 at 13:57:12 GMT-04:00, Open Story] opening story HierarchicViewStory</t>
  </si>
  <si>
    <t>[Saturday, March 19, 2016 at 13:57:18 GMT-04:00, Tree Item Expanded]  NyxTraceViewer</t>
  </si>
  <si>
    <t>[Saturday, March 19, 2016 at 13:57:24 GMT-04:00, Tree Item Expanded]  Nyx</t>
  </si>
  <si>
    <t xml:space="preserve">[Saturday, March 19, 2016 at 13:58:05 GMT-04:00, Show Question Recherche] </t>
  </si>
  <si>
    <t>[Saturday, March 19, 2016 at 13:58:10 GMT-04:00, Close Story] closing story QuestionRecherchePopupStory</t>
  </si>
  <si>
    <t>[Saturday, March 19, 2016 at 13:58:24 GMT-04:00, Tree Item Expanded]  NyxWebSvr</t>
  </si>
  <si>
    <t>[Saturday, March 19, 2016 at 13:58:39 GMT-04:00, Tree Item Expanded]  NyxNet</t>
  </si>
  <si>
    <t>[Saturday, March 19, 2016 at 13:58:59 GMT-04:00, Tree Item Selected]  ConnStream.hpp</t>
  </si>
  <si>
    <t>[Saturday, March 19, 2016 at 13:58:59 GMT-04:00, File View] viewing file : EmbeddedRes/CodeSite/Nyx/Nyx/NyxWebSvr/ConnStream.hpp</t>
  </si>
  <si>
    <t>[Saturday, March 19, 2016 at 13:59:03 GMT-04:00, Close Story] closing story FileViewStory</t>
  </si>
  <si>
    <t>[Saturday, March 19, 2016 at 13:59:07 GMT-04:00, Tree Item Selected]  HttpServer.hpp</t>
  </si>
  <si>
    <t>[Saturday, March 19, 2016 at 13:59:07 GMT-04:00, File View] viewing file : EmbeddedRes/CodeSite/Nyx/Nyx/NyxWebSvr/HttpServer.hpp</t>
  </si>
  <si>
    <t>[Saturday, March 19, 2016 at 13:59:11 GMT-04:00, Close Story] closing story FileViewStory</t>
  </si>
  <si>
    <t>[Saturday, March 19, 2016 at 13:59:27 GMT-04:00, Tree Item Expanded]  TraceClientCore</t>
  </si>
  <si>
    <t xml:space="preserve">[Saturday, March 19, 2016 at 14:00:03 GMT-04:00, Show Question Recherche] </t>
  </si>
  <si>
    <t>[Saturday, March 19, 2016 at 14:00:06 GMT-04:00, Close Story] closing story QuestionRecherchePopupStory</t>
  </si>
  <si>
    <t>[Saturday, March 19, 2016 at 14:00:08 GMT-04:00, Tree Item Selected]  NyxException.hpp</t>
  </si>
  <si>
    <t>[Saturday, March 19, 2016 at 14:00:08 GMT-04:00, File View] viewing file : EmbeddedRes/CodeSite/Nyx/Nyx/NyxException.hpp</t>
  </si>
  <si>
    <t>[Saturday, March 19, 2016 at 14:00:09 GMT-04:00, Close Story] closing story FileViewStory</t>
  </si>
  <si>
    <t>[Saturday, March 19, 2016 at 14:00:42 GMT-04:00, Tree Item Expanded]  NyxNet</t>
  </si>
  <si>
    <t>[Saturday, March 19, 2016 at 14:00:43 GMT-04:00, Tree Item Expanded]  NyxWebSvr</t>
  </si>
  <si>
    <t>[Saturday, March 19, 2016 at 14:00:46 GMT-04:00, Tree Item Expanded]  NyxWebSvr</t>
  </si>
  <si>
    <t>[Saturday, March 19, 2016 at 14:00:47 GMT-04:00, Tree Item Expanded]  NyxWebSvr</t>
  </si>
  <si>
    <t>[Saturday, March 19, 2016 at 14:00:49 GMT-04:00, Tree Item Expanded]  NyxWebSvr</t>
  </si>
  <si>
    <t>[Saturday, March 19, 2016 at 14:00:52 GMT-04:00, Tree Item Expanded]  Nyx</t>
  </si>
  <si>
    <t>[Saturday, March 19, 2016 at 14:00:57 GMT-04:00, Tree Item Expanded]  NyxTraceViewer</t>
  </si>
  <si>
    <t>[Saturday, March 19, 2016 at 14:00:58 GMT-04:00, Tree Item Expanded]  Nyx</t>
  </si>
  <si>
    <t>[Saturday, March 19, 2016 at 14:01:19 GMT-04:00, Tree Item Selected]  NyxResException.hpp</t>
  </si>
  <si>
    <t>[Saturday, March 19, 2016 at 14:01:19 GMT-04:00, File View] viewing file : EmbeddedRes/CodeSite/Nyx/Nyx/NyxResException.hpp</t>
  </si>
  <si>
    <t>[Saturday, March 19, 2016 at 14:01:21 GMT-04:00, Close Story] closing story FileViewStory</t>
  </si>
  <si>
    <t>[Saturday, March 19, 2016 at 14:02:07 GMT-04:00, Tree Item Selected]  NyxStreamReader.hpp</t>
  </si>
  <si>
    <t>[Saturday, March 19, 2016 at 14:02:07 GMT-04:00, File View] viewing file : EmbeddedRes/CodeSite/Nyx/Nyx/NyxStreamReader.hpp</t>
  </si>
  <si>
    <t>[Saturday, March 19, 2016 at 14:02:09 GMT-04:00, Close Story] closing story FileViewStory</t>
  </si>
  <si>
    <t>[Saturday, March 19, 2016 at 14:02:12 GMT-04:00, Tree Item Selected]  NyxRef.hpp</t>
  </si>
  <si>
    <t>[Saturday, March 19, 2016 at 14:02:12 GMT-04:00, File View] viewing file : EmbeddedRes/CodeSite/Nyx/Nyx/NyxRef.hpp</t>
  </si>
  <si>
    <t>[Saturday, March 19, 2016 at 14:02:13 GMT-04:00, Close Story] closing story FileViewStory</t>
  </si>
  <si>
    <t>[Saturday, March 19, 2016 at 14:02:25 GMT-04:00, Tree Item Selected]  NyxFile.hpp</t>
  </si>
  <si>
    <t>[Saturday, March 19, 2016 at 14:02:25 GMT-04:00, File View] viewing file : EmbeddedRes/CodeSite/Nyx/Nyx/NyxFile.hpp</t>
  </si>
  <si>
    <t>[Saturday, March 19, 2016 at 14:02:26 GMT-04:00, Close Story] closing story FileViewStory</t>
  </si>
  <si>
    <t>[Saturday, March 19, 2016 at 14:02:37 GMT-04:00, Tree Item Expanded]  NyxWebSvr</t>
  </si>
  <si>
    <t>[Saturday, March 19, 2016 at 14:02:49 GMT-04:00, Tree Item Expanded]  NyxWebSvr</t>
  </si>
  <si>
    <t>[Saturday, March 19, 2016 at 14:02:50 GMT-04:00, Tree Item Expanded]  NyxNet</t>
  </si>
  <si>
    <t xml:space="preserve">[Saturday, March 19, 2016 at 14:03:12 GMT-04:00, Show Question Recherche] </t>
  </si>
  <si>
    <t>[Saturday, March 19, 2016 at 14:03:19 GMT-04:00, Close Story] closing story QuestionRecherchePopupStory</t>
  </si>
  <si>
    <t>[Saturday, March 19, 2016 at 14:03:22 GMT-04:00, Tree Item Expanded]  NyxTraceViewer</t>
  </si>
  <si>
    <t>[Saturday, March 19, 2016 at 14:03:24 GMT-04:00, Tree Item Expanded]  QtTraceClient</t>
  </si>
  <si>
    <t>[Saturday, March 19, 2016 at 14:03:26 GMT-04:00, Tree Item Expanded]  Sources</t>
  </si>
  <si>
    <t>[Saturday, March 19, 2016 at 14:03:29 GMT-04:00, Tree Item Expanded]  Config</t>
  </si>
  <si>
    <t>[Saturday, March 19, 2016 at 14:03:30 GMT-04:00, Tree Item Selected]  ConfigReader.hpp</t>
  </si>
  <si>
    <t>[Saturday, March 19, 2016 at 14:03:30 GMT-04:00, File View] viewing file : EmbeddedRes/CodeSite/Nyx/NyxTraceViewer/QtTraceClient/Sources/Config/ConfigReader.hpp</t>
  </si>
  <si>
    <t>[Saturday, March 19, 2016 at 14:03:30 GMT-04:00] item found</t>
  </si>
  <si>
    <t>[Saturday, March 19, 2016 at 14:03:32 GMT-04:00, Open Story] opening story DisplayTextContentStory</t>
  </si>
  <si>
    <t>[Saturday, March 19, 2016 at 14:03:32 GMT-04:00] question : 'Problème de mise à jour du status lors de la création d'une nouvelle vue ou de l'affichage d'une boite de dialogue.'</t>
  </si>
  <si>
    <t>[Saturday, March 19, 2016 at 14:03:51 GMT-04:00] starting question 3</t>
  </si>
  <si>
    <t>[Saturday, March 19, 2016 at 14:03:51 GMT-04:00, Open Story] opening story HierarchicViewStory</t>
  </si>
  <si>
    <t>[Saturday, March 19, 2016 at 14:03:55 GMT-04:00, Tree Item Expanded]  Nyx</t>
  </si>
  <si>
    <t xml:space="preserve">[Saturday, March 19, 2016 at 14:04:02 GMT-04:00, Show Question Recherche] </t>
  </si>
  <si>
    <t>[Saturday, March 19, 2016 at 14:04:08 GMT-04:00, Close Story] closing story QuestionRecherchePopupStory</t>
  </si>
  <si>
    <t>[Saturday, March 19, 2016 at 14:04:46 GMT-04:00, Tree Item Expanded]  NyxTraceViewer</t>
  </si>
  <si>
    <t>[Saturday, March 19, 2016 at 14:04:52 GMT-04:00, Tree Item Expanded]  TraceClientCore</t>
  </si>
  <si>
    <t>[Saturday, March 19, 2016 at 14:04:55 GMT-04:00, Tree Item Expanded]  include</t>
  </si>
  <si>
    <t>[Saturday, March 19, 2016 at 14:05:28 GMT-04:00, Tree Item Expanded]  include</t>
  </si>
  <si>
    <t>[Saturday, March 19, 2016 at 14:05:30 GMT-04:00, Tree Item Expanded]  QtTraceClient</t>
  </si>
  <si>
    <t>[Saturday, March 19, 2016 at 14:05:32 GMT-04:00, Tree Item Expanded]  Sources</t>
  </si>
  <si>
    <t xml:space="preserve">[Saturday, March 19, 2016 at 14:05:37 GMT-04:00, Show Question Recherche] </t>
  </si>
  <si>
    <t>[Saturday, March 19, 2016 at 14:05:42 GMT-04:00, Close Story] closing story QuestionRecherchePopupStory</t>
  </si>
  <si>
    <t>[Saturday, March 19, 2016 at 14:05:44 GMT-04:00, Tree Item Expanded]  Dialogs</t>
  </si>
  <si>
    <t>[Saturday, March 19, 2016 at 14:05:53 GMT-04:00, Tree Item Selected]  NewViewDlg.hpp</t>
  </si>
  <si>
    <t>[Saturday, March 19, 2016 at 14:05:53 GMT-04:00, File View] viewing file : EmbeddedRes/CodeSite/Nyx/NyxTraceViewer/QtTraceClient/Sources/Dialogs/NewViewDlg.hpp</t>
  </si>
  <si>
    <t>[Saturday, March 19, 2016 at 14:05:54 GMT-04:00, Close Story] closing story FileViewStory</t>
  </si>
  <si>
    <t>[Saturday, March 19, 2016 at 14:06:07 GMT-04:00, Tree Item Expanded]  View</t>
  </si>
  <si>
    <t xml:space="preserve">[Saturday, March 19, 2016 at 14:06:39 GMT-04:00, Show Question Recherche] </t>
  </si>
  <si>
    <t>[Saturday, March 19, 2016 at 14:06:49 GMT-04:00, Close Story] closing story QuestionRecherchePopupStory</t>
  </si>
  <si>
    <t>[Saturday, March 19, 2016 at 14:06:57 GMT-04:00, Tree Item Expanded]  View</t>
  </si>
  <si>
    <t>[Saturday, March 19, 2016 at 14:07:01 GMT-04:00, Tree Item Expanded]  StatusUpdaters</t>
  </si>
  <si>
    <t>[Saturday, March 19, 2016 at 14:07:07 GMT-04:00, Tree Item Selected]  StatusUpdater.hpp</t>
  </si>
  <si>
    <t>[Saturday, March 19, 2016 at 14:07:07 GMT-04:00, File View] viewing file : EmbeddedRes/CodeSite/Nyx/NyxTraceViewer/QtTraceClient/Sources/StatusUpdaters/StatusUpdater.hpp</t>
  </si>
  <si>
    <t>[Saturday, March 19, 2016 at 14:07:07 GMT-04:00] item found</t>
  </si>
  <si>
    <t>[Saturday, March 19, 2016 at 14:07:09 GMT-04:00, Open Story] opening story DisplayTextContentStory</t>
  </si>
  <si>
    <t>warmup</t>
  </si>
  <si>
    <t>Question 1</t>
  </si>
  <si>
    <t>Question 2</t>
  </si>
  <si>
    <t>Question 3</t>
  </si>
  <si>
    <t>Abandon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</si>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</sst>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5"/>
      <name val="Calibri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</cellStyleXfs>
  <cellXfs count="3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2" borderId="0" xfId="0" applyFill="1"/>
    <xf numFmtId="2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21" fontId="1" fillId="2" borderId="0" xfId="0" applyNumberFormat="1" applyFont="1" applyFill="1"/>
    <xf numFmtId="0" fontId="0" fillId="3" borderId="0" xfId="0" applyFill="1"/>
    <xf numFmtId="21" fontId="0" fillId="3" borderId="0" xfId="0" applyNumberFormat="1" applyFill="1"/>
    <xf numFmtId="0" fontId="0" fillId="3" borderId="0" xfId="0" applyFont="1" applyFill="1"/>
    <xf numFmtId="0" fontId="0" fillId="3" borderId="0" xfId="0" applyFont="1" applyFill="1" applyAlignment="1"/>
    <xf numFmtId="0" fontId="5" fillId="3" borderId="0" xfId="0" applyFont="1" applyFill="1"/>
    <xf numFmtId="21" fontId="1" fillId="3" borderId="0" xfId="0" applyNumberFormat="1" applyFont="1" applyFill="1"/>
    <xf numFmtId="0" fontId="0" fillId="4" borderId="0" xfId="0" applyFill="1"/>
    <xf numFmtId="21" fontId="0" fillId="4" borderId="0" xfId="0" applyNumberFormat="1" applyFill="1"/>
    <xf numFmtId="0" fontId="0" fillId="4" borderId="0" xfId="0" applyFont="1" applyFill="1"/>
    <xf numFmtId="0" fontId="0" fillId="4" borderId="0" xfId="0" applyFont="1" applyFill="1" applyAlignment="1"/>
    <xf numFmtId="21" fontId="1" fillId="4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6" fillId="0" borderId="1" xfId="3"/>
    <xf numFmtId="0" fontId="6" fillId="0" borderId="1" xfId="3" applyAlignment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4">
    <cellStyle name="Followed Hyperlink" xfId="2" builtinId="9" hidden="1"/>
    <cellStyle name="Heading 1" xfId="3" builtinId="16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showRuler="0" workbookViewId="0">
      <pane ySplit="1" topLeftCell="A2" activePane="bottomLeft" state="frozen"/>
      <selection pane="bottomLeft" activeCell="A6" sqref="A6:XFD10"/>
    </sheetView>
  </sheetViews>
  <sheetFormatPr baseColWidth="10" defaultRowHeight="16" x14ac:dyDescent="0.2"/>
  <cols>
    <col min="1" max="1" width="15.5" customWidth="1"/>
    <col min="2" max="2" width="17.5" bestFit="1" customWidth="1"/>
    <col min="3" max="3" width="14.83203125" style="4" bestFit="1" customWidth="1"/>
    <col min="4" max="4" width="87.33203125" bestFit="1" customWidth="1"/>
    <col min="5" max="5" width="18.5" style="4" bestFit="1" customWidth="1"/>
    <col min="7" max="7" width="148" bestFit="1" customWidth="1"/>
  </cols>
  <sheetData>
    <row r="1" spans="1:7" s="26" customFormat="1" ht="21" thickBot="1" x14ac:dyDescent="0.3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</row>
    <row r="2" spans="1:7" ht="17" thickTop="1" x14ac:dyDescent="0.2"/>
    <row r="4" spans="1:7" x14ac:dyDescent="0.2">
      <c r="A4" t="s">
        <v>138</v>
      </c>
      <c r="C4" s="2" t="str">
        <f t="shared" ref="C4:C67" si="0" xml:space="preserve"> IF(ISNUMBER(FIND("Tree Item Expanded]", G4)), MID( G4, FIND("Tree Item Expanded]  ", G4) + LEN("Tree Item Expanded]  "), LEN(G4) - FIND("Tree Item Expanded]  ", G4) - LEN("Tree Item Expanded]  ") + 1  ), "")</f>
        <v/>
      </c>
      <c r="D4" s="1" t="str">
        <f t="shared" ref="D4:D67" si="1" xml:space="preserve"> IF(ISNUMBER(FIND("viewing file : ", G4)), MID( G4, FIND("viewing file : ", G4) + LEN("viewing file : "), LEN(G4) - FIND("viewing file : ", G4) - LEN("viewing file : ") + 1  ), "")</f>
        <v/>
      </c>
      <c r="E4" s="5" t="str">
        <f t="shared" ref="E4:E67" si="2" xml:space="preserve"> IF( ISNUMBER(FIND("Show Question Recherche", G4)), 1, "")</f>
        <v/>
      </c>
      <c r="G4" s="2" t="s">
        <v>5</v>
      </c>
    </row>
    <row r="5" spans="1:7" x14ac:dyDescent="0.2">
      <c r="C5" s="2" t="str">
        <f t="shared" si="0"/>
        <v/>
      </c>
      <c r="D5" s="1" t="str">
        <f t="shared" si="1"/>
        <v/>
      </c>
      <c r="E5" s="5" t="str">
        <f t="shared" si="2"/>
        <v/>
      </c>
      <c r="G5" s="2" t="s">
        <v>6</v>
      </c>
    </row>
    <row r="6" spans="1:7" s="4" customFormat="1" x14ac:dyDescent="0.2">
      <c r="C6" s="4" t="str">
        <f t="shared" si="0"/>
        <v/>
      </c>
      <c r="D6" s="3" t="str">
        <f t="shared" si="1"/>
        <v/>
      </c>
      <c r="E6" s="6" t="str">
        <f t="shared" si="2"/>
        <v/>
      </c>
      <c r="G6" s="4" t="s">
        <v>7</v>
      </c>
    </row>
    <row r="7" spans="1:7" s="4" customFormat="1" x14ac:dyDescent="0.2">
      <c r="C7" s="4" t="str">
        <f t="shared" si="0"/>
        <v/>
      </c>
      <c r="D7" s="3" t="str">
        <f t="shared" si="1"/>
        <v/>
      </c>
      <c r="E7" s="6" t="str">
        <f t="shared" si="2"/>
        <v/>
      </c>
      <c r="G7" s="4" t="s">
        <v>8</v>
      </c>
    </row>
    <row r="8" spans="1:7" s="4" customFormat="1" x14ac:dyDescent="0.2">
      <c r="C8" s="4" t="str">
        <f t="shared" si="0"/>
        <v/>
      </c>
      <c r="D8" s="3" t="str">
        <f t="shared" si="1"/>
        <v/>
      </c>
      <c r="E8" s="6" t="str">
        <f t="shared" si="2"/>
        <v/>
      </c>
      <c r="G8" s="4" t="s">
        <v>9</v>
      </c>
    </row>
    <row r="9" spans="1:7" s="4" customFormat="1" x14ac:dyDescent="0.2">
      <c r="C9" s="4" t="str">
        <f t="shared" si="0"/>
        <v/>
      </c>
      <c r="D9" s="3" t="str">
        <f t="shared" si="1"/>
        <v/>
      </c>
      <c r="E9" s="6" t="str">
        <f t="shared" si="2"/>
        <v/>
      </c>
      <c r="G9" s="4" t="s">
        <v>10</v>
      </c>
    </row>
    <row r="10" spans="1:7" s="4" customFormat="1" x14ac:dyDescent="0.2">
      <c r="C10" s="4" t="str">
        <f t="shared" si="0"/>
        <v/>
      </c>
      <c r="D10" s="3" t="str">
        <f t="shared" si="1"/>
        <v/>
      </c>
      <c r="E10" s="6" t="str">
        <f t="shared" si="2"/>
        <v/>
      </c>
      <c r="G10" s="4" t="s">
        <v>11</v>
      </c>
    </row>
    <row r="11" spans="1:7" x14ac:dyDescent="0.2">
      <c r="C11" s="2" t="str">
        <f t="shared" si="0"/>
        <v/>
      </c>
      <c r="D11" s="1" t="str">
        <f t="shared" si="1"/>
        <v/>
      </c>
      <c r="E11" s="5" t="str">
        <f t="shared" si="2"/>
        <v/>
      </c>
      <c r="G11" s="2" t="s">
        <v>12</v>
      </c>
    </row>
    <row r="12" spans="1:7" x14ac:dyDescent="0.2">
      <c r="C12" s="2" t="str">
        <f t="shared" si="0"/>
        <v/>
      </c>
      <c r="D12" s="1" t="str">
        <f t="shared" si="1"/>
        <v/>
      </c>
      <c r="E12" s="5" t="str">
        <f t="shared" si="2"/>
        <v/>
      </c>
      <c r="G12" s="2" t="s">
        <v>13</v>
      </c>
    </row>
    <row r="13" spans="1:7" x14ac:dyDescent="0.2">
      <c r="C13" s="2" t="str">
        <f t="shared" si="0"/>
        <v/>
      </c>
      <c r="D13" s="1" t="str">
        <f t="shared" si="1"/>
        <v/>
      </c>
      <c r="E13" s="5" t="str">
        <f t="shared" si="2"/>
        <v/>
      </c>
      <c r="G13" s="2" t="s">
        <v>14</v>
      </c>
    </row>
    <row r="14" spans="1:7" x14ac:dyDescent="0.2">
      <c r="C14" s="2" t="str">
        <f t="shared" si="0"/>
        <v/>
      </c>
      <c r="D14" s="1" t="str">
        <f t="shared" si="1"/>
        <v/>
      </c>
      <c r="E14" s="5" t="str">
        <f t="shared" si="2"/>
        <v/>
      </c>
      <c r="G14" s="2" t="s">
        <v>15</v>
      </c>
    </row>
    <row r="15" spans="1:7" x14ac:dyDescent="0.2">
      <c r="C15" s="2" t="str">
        <f t="shared" si="0"/>
        <v/>
      </c>
      <c r="D15" s="1" t="str">
        <f t="shared" si="1"/>
        <v/>
      </c>
      <c r="E15" s="5" t="str">
        <f t="shared" si="2"/>
        <v/>
      </c>
      <c r="G15" s="2" t="s">
        <v>16</v>
      </c>
    </row>
    <row r="16" spans="1:7" x14ac:dyDescent="0.2">
      <c r="C16" s="2" t="str">
        <f t="shared" si="0"/>
        <v/>
      </c>
      <c r="D16" s="1" t="str">
        <f t="shared" si="1"/>
        <v/>
      </c>
      <c r="E16" s="5" t="str">
        <f t="shared" si="2"/>
        <v/>
      </c>
      <c r="G16" s="2" t="s">
        <v>17</v>
      </c>
    </row>
    <row r="17" spans="3:7" x14ac:dyDescent="0.2">
      <c r="C17" s="2" t="str">
        <f t="shared" si="0"/>
        <v/>
      </c>
      <c r="D17" s="1" t="str">
        <f t="shared" si="1"/>
        <v/>
      </c>
      <c r="E17" s="5">
        <f t="shared" si="2"/>
        <v>1</v>
      </c>
      <c r="G17" s="2" t="s">
        <v>18</v>
      </c>
    </row>
    <row r="18" spans="3:7" x14ac:dyDescent="0.2">
      <c r="C18" s="2" t="str">
        <f t="shared" si="0"/>
        <v/>
      </c>
      <c r="D18" s="1" t="str">
        <f t="shared" si="1"/>
        <v/>
      </c>
      <c r="E18" s="5" t="str">
        <f t="shared" si="2"/>
        <v/>
      </c>
      <c r="G18" s="2" t="s">
        <v>19</v>
      </c>
    </row>
    <row r="19" spans="3:7" x14ac:dyDescent="0.2">
      <c r="C19" s="2" t="str">
        <f t="shared" si="0"/>
        <v/>
      </c>
      <c r="D19" s="1" t="str">
        <f t="shared" si="1"/>
        <v/>
      </c>
      <c r="E19" s="5">
        <f t="shared" si="2"/>
        <v>1</v>
      </c>
      <c r="G19" s="2" t="s">
        <v>20</v>
      </c>
    </row>
    <row r="20" spans="3:7" x14ac:dyDescent="0.2">
      <c r="C20" s="2" t="str">
        <f t="shared" si="0"/>
        <v/>
      </c>
      <c r="D20" s="1" t="str">
        <f t="shared" si="1"/>
        <v/>
      </c>
      <c r="E20" s="5" t="str">
        <f t="shared" si="2"/>
        <v/>
      </c>
      <c r="G20" s="2" t="s">
        <v>21</v>
      </c>
    </row>
    <row r="21" spans="3:7" x14ac:dyDescent="0.2">
      <c r="C21" s="2" t="str">
        <f t="shared" si="0"/>
        <v>ProjectFV</v>
      </c>
      <c r="D21" s="1" t="str">
        <f t="shared" si="1"/>
        <v/>
      </c>
      <c r="E21" s="5" t="str">
        <f t="shared" si="2"/>
        <v/>
      </c>
      <c r="G21" s="2" t="s">
        <v>22</v>
      </c>
    </row>
    <row r="22" spans="3:7" x14ac:dyDescent="0.2">
      <c r="C22" s="2" t="str">
        <f t="shared" si="0"/>
        <v>ProjectFV</v>
      </c>
      <c r="D22" s="1" t="str">
        <f t="shared" si="1"/>
        <v/>
      </c>
      <c r="E22" s="5" t="str">
        <f t="shared" si="2"/>
        <v/>
      </c>
      <c r="G22" s="2" t="s">
        <v>23</v>
      </c>
    </row>
    <row r="23" spans="3:7" x14ac:dyDescent="0.2">
      <c r="C23" s="2" t="str">
        <f t="shared" si="0"/>
        <v>VpProject</v>
      </c>
      <c r="D23" s="1" t="str">
        <f t="shared" si="1"/>
        <v/>
      </c>
      <c r="E23" s="5" t="str">
        <f t="shared" si="2"/>
        <v/>
      </c>
      <c r="G23" s="2" t="s">
        <v>24</v>
      </c>
    </row>
    <row r="24" spans="3:7" x14ac:dyDescent="0.2">
      <c r="C24" s="2" t="str">
        <f t="shared" si="0"/>
        <v>parsers</v>
      </c>
      <c r="D24" s="1" t="str">
        <f t="shared" si="1"/>
        <v/>
      </c>
      <c r="E24" s="5" t="str">
        <f t="shared" si="2"/>
        <v/>
      </c>
      <c r="G24" s="2" t="s">
        <v>25</v>
      </c>
    </row>
    <row r="25" spans="3:7" x14ac:dyDescent="0.2">
      <c r="C25" s="2" t="str">
        <f t="shared" si="0"/>
        <v/>
      </c>
      <c r="D25" s="1" t="str">
        <f t="shared" si="1"/>
        <v/>
      </c>
      <c r="E25" s="5">
        <f t="shared" si="2"/>
        <v>1</v>
      </c>
      <c r="G25" s="2" t="s">
        <v>26</v>
      </c>
    </row>
    <row r="26" spans="3:7" x14ac:dyDescent="0.2">
      <c r="C26" s="2" t="str">
        <f t="shared" si="0"/>
        <v/>
      </c>
      <c r="D26" s="1" t="str">
        <f t="shared" si="1"/>
        <v/>
      </c>
      <c r="E26" s="5" t="str">
        <f t="shared" si="2"/>
        <v/>
      </c>
      <c r="G26" s="2" t="s">
        <v>27</v>
      </c>
    </row>
    <row r="27" spans="3:7" x14ac:dyDescent="0.2">
      <c r="C27" s="2" t="str">
        <f t="shared" si="0"/>
        <v>parsers</v>
      </c>
      <c r="D27" s="1" t="str">
        <f t="shared" si="1"/>
        <v/>
      </c>
      <c r="E27" s="5" t="str">
        <f t="shared" si="2"/>
        <v/>
      </c>
      <c r="G27" s="2" t="s">
        <v>28</v>
      </c>
    </row>
    <row r="28" spans="3:7" x14ac:dyDescent="0.2">
      <c r="C28" s="2" t="str">
        <f t="shared" si="0"/>
        <v>parsers</v>
      </c>
      <c r="D28" s="1" t="str">
        <f t="shared" si="1"/>
        <v/>
      </c>
      <c r="E28" s="5" t="str">
        <f t="shared" si="2"/>
        <v/>
      </c>
      <c r="G28" s="2" t="s">
        <v>29</v>
      </c>
    </row>
    <row r="29" spans="3:7" x14ac:dyDescent="0.2">
      <c r="C29" s="2" t="str">
        <f t="shared" si="0"/>
        <v/>
      </c>
      <c r="D29" s="1" t="str">
        <f t="shared" si="1"/>
        <v/>
      </c>
      <c r="E29" s="5" t="str">
        <f t="shared" si="2"/>
        <v/>
      </c>
      <c r="G29" s="2" t="s">
        <v>30</v>
      </c>
    </row>
    <row r="30" spans="3:7" x14ac:dyDescent="0.2">
      <c r="C30" s="2" t="str">
        <f t="shared" si="0"/>
        <v/>
      </c>
      <c r="D30" s="1" t="str">
        <f t="shared" si="1"/>
        <v>EmbeddedRes/CodeSite/ProjectFV/VpProject/parsers/XmlModelsParser.swift</v>
      </c>
      <c r="E30" s="5" t="str">
        <f t="shared" si="2"/>
        <v/>
      </c>
      <c r="G30" s="2" t="s">
        <v>31</v>
      </c>
    </row>
    <row r="31" spans="3:7" x14ac:dyDescent="0.2">
      <c r="C31" s="2" t="str">
        <f t="shared" si="0"/>
        <v/>
      </c>
      <c r="D31" s="1" t="str">
        <f t="shared" si="1"/>
        <v/>
      </c>
      <c r="E31" s="5" t="str">
        <f t="shared" si="2"/>
        <v/>
      </c>
      <c r="G31" s="2" t="s">
        <v>32</v>
      </c>
    </row>
    <row r="32" spans="3:7" x14ac:dyDescent="0.2">
      <c r="C32" s="2" t="str">
        <f t="shared" si="0"/>
        <v/>
      </c>
      <c r="D32" s="1" t="str">
        <f t="shared" si="1"/>
        <v/>
      </c>
      <c r="E32" s="5" t="str">
        <f t="shared" si="2"/>
        <v/>
      </c>
      <c r="G32" s="2" t="s">
        <v>33</v>
      </c>
    </row>
    <row r="33" spans="3:7" x14ac:dyDescent="0.2">
      <c r="C33" s="2" t="str">
        <f t="shared" si="0"/>
        <v/>
      </c>
      <c r="D33" s="1" t="str">
        <f t="shared" si="1"/>
        <v>EmbeddedRes/CodeSite/ProjectFV/VpProject/parsers/XmlDiagramParser.swift</v>
      </c>
      <c r="E33" s="5" t="str">
        <f t="shared" si="2"/>
        <v/>
      </c>
      <c r="G33" s="2" t="s">
        <v>34</v>
      </c>
    </row>
    <row r="34" spans="3:7" x14ac:dyDescent="0.2">
      <c r="C34" s="2" t="str">
        <f t="shared" si="0"/>
        <v/>
      </c>
      <c r="D34" s="1" t="str">
        <f t="shared" si="1"/>
        <v/>
      </c>
      <c r="E34" s="5" t="str">
        <f t="shared" si="2"/>
        <v/>
      </c>
      <c r="G34" s="2" t="s">
        <v>35</v>
      </c>
    </row>
    <row r="35" spans="3:7" x14ac:dyDescent="0.2">
      <c r="C35" s="2" t="str">
        <f t="shared" si="0"/>
        <v>parsers</v>
      </c>
      <c r="D35" s="1" t="str">
        <f t="shared" si="1"/>
        <v/>
      </c>
      <c r="E35" s="5" t="str">
        <f t="shared" si="2"/>
        <v/>
      </c>
      <c r="G35" s="2" t="s">
        <v>36</v>
      </c>
    </row>
    <row r="36" spans="3:7" x14ac:dyDescent="0.2">
      <c r="C36" s="2" t="str">
        <f t="shared" si="0"/>
        <v>DiagramElements</v>
      </c>
      <c r="D36" s="1" t="str">
        <f t="shared" si="1"/>
        <v/>
      </c>
      <c r="E36" s="5" t="str">
        <f t="shared" si="2"/>
        <v/>
      </c>
      <c r="G36" s="2" t="s">
        <v>37</v>
      </c>
    </row>
    <row r="37" spans="3:7" x14ac:dyDescent="0.2">
      <c r="C37" s="2" t="str">
        <f t="shared" si="0"/>
        <v>DiagramElements</v>
      </c>
      <c r="D37" s="1" t="str">
        <f t="shared" si="1"/>
        <v/>
      </c>
      <c r="E37" s="5" t="str">
        <f t="shared" si="2"/>
        <v/>
      </c>
      <c r="G37" s="2" t="s">
        <v>38</v>
      </c>
    </row>
    <row r="38" spans="3:7" x14ac:dyDescent="0.2">
      <c r="C38" s="2" t="str">
        <f t="shared" si="0"/>
        <v/>
      </c>
      <c r="D38" s="1" t="str">
        <f t="shared" si="1"/>
        <v/>
      </c>
      <c r="E38" s="5" t="str">
        <f t="shared" si="2"/>
        <v/>
      </c>
      <c r="G38" s="2" t="s">
        <v>39</v>
      </c>
    </row>
    <row r="39" spans="3:7" x14ac:dyDescent="0.2">
      <c r="C39" s="2" t="str">
        <f t="shared" si="0"/>
        <v/>
      </c>
      <c r="D39" s="1" t="str">
        <f t="shared" si="1"/>
        <v>EmbeddedRes/CodeSite/ProjectFV/VpProject/XmlDocParser.swift</v>
      </c>
      <c r="E39" s="5" t="str">
        <f t="shared" si="2"/>
        <v/>
      </c>
      <c r="G39" s="2" t="s">
        <v>40</v>
      </c>
    </row>
    <row r="40" spans="3:7" x14ac:dyDescent="0.2">
      <c r="C40" s="2" t="str">
        <f t="shared" si="0"/>
        <v/>
      </c>
      <c r="D40" s="1" t="str">
        <f t="shared" si="1"/>
        <v/>
      </c>
      <c r="E40" s="5" t="str">
        <f t="shared" si="2"/>
        <v/>
      </c>
      <c r="G40" s="2" t="s">
        <v>41</v>
      </c>
    </row>
    <row r="41" spans="3:7" x14ac:dyDescent="0.2">
      <c r="C41" s="2" t="str">
        <f t="shared" si="0"/>
        <v/>
      </c>
      <c r="D41" s="1" t="str">
        <f t="shared" si="1"/>
        <v/>
      </c>
      <c r="E41" s="5">
        <f t="shared" si="2"/>
        <v>1</v>
      </c>
      <c r="G41" s="2" t="s">
        <v>42</v>
      </c>
    </row>
    <row r="42" spans="3:7" x14ac:dyDescent="0.2">
      <c r="C42" s="2" t="str">
        <f t="shared" si="0"/>
        <v/>
      </c>
      <c r="D42" s="1" t="str">
        <f t="shared" si="1"/>
        <v/>
      </c>
      <c r="E42" s="5" t="str">
        <f t="shared" si="2"/>
        <v/>
      </c>
      <c r="G42" s="2" t="s">
        <v>43</v>
      </c>
    </row>
    <row r="43" spans="3:7" x14ac:dyDescent="0.2">
      <c r="C43" s="2" t="str">
        <f t="shared" si="0"/>
        <v/>
      </c>
      <c r="D43" s="1" t="str">
        <f t="shared" si="1"/>
        <v/>
      </c>
      <c r="E43" s="5" t="str">
        <f t="shared" si="2"/>
        <v/>
      </c>
      <c r="G43" s="2" t="s">
        <v>44</v>
      </c>
    </row>
    <row r="44" spans="3:7" x14ac:dyDescent="0.2">
      <c r="C44" s="2" t="str">
        <f t="shared" si="0"/>
        <v/>
      </c>
      <c r="D44" s="1" t="str">
        <f t="shared" si="1"/>
        <v>EmbeddedRes/CodeSite/ProjectFV/VpProject/XmlElementParser.swift</v>
      </c>
      <c r="E44" s="5" t="str">
        <f t="shared" si="2"/>
        <v/>
      </c>
      <c r="G44" s="2" t="s">
        <v>45</v>
      </c>
    </row>
    <row r="45" spans="3:7" x14ac:dyDescent="0.2">
      <c r="C45" s="4" t="str">
        <f t="shared" si="0"/>
        <v/>
      </c>
      <c r="D45" s="1" t="str">
        <f t="shared" si="1"/>
        <v/>
      </c>
      <c r="E45" s="5" t="str">
        <f t="shared" si="2"/>
        <v/>
      </c>
      <c r="G45" s="2" t="s">
        <v>46</v>
      </c>
    </row>
    <row r="46" spans="3:7" x14ac:dyDescent="0.2">
      <c r="C46" s="4" t="str">
        <f t="shared" si="0"/>
        <v/>
      </c>
      <c r="D46" s="1" t="str">
        <f t="shared" si="1"/>
        <v/>
      </c>
      <c r="E46" s="6" t="str">
        <f t="shared" si="2"/>
        <v/>
      </c>
    </row>
    <row r="47" spans="3:7" x14ac:dyDescent="0.2">
      <c r="C47" s="4" t="str">
        <f t="shared" si="0"/>
        <v/>
      </c>
      <c r="D47" s="3" t="str">
        <f t="shared" si="1"/>
        <v/>
      </c>
      <c r="E47" s="6" t="str">
        <f t="shared" si="2"/>
        <v/>
      </c>
      <c r="G47" t="s">
        <v>47</v>
      </c>
    </row>
    <row r="48" spans="3:7" x14ac:dyDescent="0.2">
      <c r="C48" s="4" t="str">
        <f t="shared" si="0"/>
        <v/>
      </c>
      <c r="D48" s="3" t="str">
        <f t="shared" si="1"/>
        <v/>
      </c>
      <c r="E48" s="6" t="str">
        <f t="shared" si="2"/>
        <v/>
      </c>
      <c r="G48" t="s">
        <v>48</v>
      </c>
    </row>
    <row r="49" spans="1:7" x14ac:dyDescent="0.2">
      <c r="C49" s="4" t="str">
        <f t="shared" si="0"/>
        <v/>
      </c>
      <c r="D49" s="3" t="str">
        <f t="shared" si="1"/>
        <v/>
      </c>
      <c r="E49" s="6" t="str">
        <f t="shared" si="2"/>
        <v/>
      </c>
      <c r="G49" t="s">
        <v>49</v>
      </c>
    </row>
    <row r="50" spans="1:7" x14ac:dyDescent="0.2">
      <c r="C50" s="4" t="str">
        <f t="shared" si="0"/>
        <v/>
      </c>
      <c r="D50" s="3" t="str">
        <f t="shared" si="1"/>
        <v/>
      </c>
      <c r="E50" s="6" t="str">
        <f t="shared" si="2"/>
        <v/>
      </c>
    </row>
    <row r="51" spans="1:7" s="7" customFormat="1" x14ac:dyDescent="0.2">
      <c r="A51" s="7" t="s">
        <v>139</v>
      </c>
      <c r="B51" s="8">
        <v>0.58087962962962958</v>
      </c>
      <c r="C51" s="9" t="str">
        <f t="shared" si="0"/>
        <v/>
      </c>
      <c r="D51" s="10" t="str">
        <f t="shared" si="1"/>
        <v/>
      </c>
      <c r="E51" s="9" t="str">
        <f t="shared" si="2"/>
        <v/>
      </c>
      <c r="G51" s="7" t="s">
        <v>50</v>
      </c>
    </row>
    <row r="52" spans="1:7" s="7" customFormat="1" x14ac:dyDescent="0.2">
      <c r="C52" s="9" t="str">
        <f t="shared" si="0"/>
        <v/>
      </c>
      <c r="D52" s="10" t="str">
        <f t="shared" si="1"/>
        <v/>
      </c>
      <c r="E52" s="9" t="str">
        <f t="shared" si="2"/>
        <v/>
      </c>
      <c r="G52" s="7" t="s">
        <v>51</v>
      </c>
    </row>
    <row r="53" spans="1:7" s="7" customFormat="1" x14ac:dyDescent="0.2">
      <c r="C53" s="9" t="str">
        <f t="shared" si="0"/>
        <v>Nyx</v>
      </c>
      <c r="D53" s="10" t="str">
        <f t="shared" si="1"/>
        <v/>
      </c>
      <c r="E53" s="9" t="str">
        <f t="shared" si="2"/>
        <v/>
      </c>
      <c r="G53" s="7" t="s">
        <v>52</v>
      </c>
    </row>
    <row r="54" spans="1:7" s="7" customFormat="1" x14ac:dyDescent="0.2">
      <c r="C54" s="9" t="str">
        <f t="shared" si="0"/>
        <v/>
      </c>
      <c r="D54" s="10" t="str">
        <f t="shared" si="1"/>
        <v/>
      </c>
      <c r="E54" s="9" t="str">
        <f t="shared" si="2"/>
        <v/>
      </c>
      <c r="G54" s="7" t="s">
        <v>53</v>
      </c>
    </row>
    <row r="55" spans="1:7" s="7" customFormat="1" x14ac:dyDescent="0.2">
      <c r="C55" s="9" t="str">
        <f t="shared" si="0"/>
        <v/>
      </c>
      <c r="D55" s="10" t="str">
        <f t="shared" si="1"/>
        <v>EmbeddedRes/CodeSite/Nyx/Nyx/NyxUtf8String.hpp</v>
      </c>
      <c r="E55" s="9" t="str">
        <f t="shared" si="2"/>
        <v/>
      </c>
      <c r="G55" s="7" t="s">
        <v>54</v>
      </c>
    </row>
    <row r="56" spans="1:7" s="7" customFormat="1" x14ac:dyDescent="0.2">
      <c r="B56" s="8">
        <v>0.58122685185185186</v>
      </c>
      <c r="C56" s="9" t="str">
        <f xml:space="preserve"> IF(ISNUMBER( FIND("Tree Item Expanded]",#REF!)), MID(#REF!, FIND( "Tree Item Expanded]  ",#REF!) + LEN("Tree Item Expanded]  "), LEN(#REF!) - FIND("Tree Item Expanded]  ",#REF!) - LEN("Tree Item Expanded]  ") + 1  ), "")</f>
        <v/>
      </c>
      <c r="D56" s="10" t="str">
        <f xml:space="preserve"> IF(ISNUMBER( FIND("viewing file : ",#REF!)), MID(#REF!, FIND( "viewing file : ",#REF!) + LEN("viewing file : "), LEN(#REF!) - FIND("viewing file : ",#REF!) - LEN("viewing file : ") + 1  ), "")</f>
        <v/>
      </c>
      <c r="E56" s="9" t="str">
        <f xml:space="preserve"> IF( ISNUMBER( FIND("Show Question Recherche",#REF!)), 1, "")</f>
        <v/>
      </c>
      <c r="G56" s="7" t="s">
        <v>55</v>
      </c>
    </row>
    <row r="57" spans="1:7" s="7" customFormat="1" x14ac:dyDescent="0.2">
      <c r="B57" s="11">
        <f>B56-B51</f>
        <v>3.472222222222765E-4</v>
      </c>
      <c r="C57" s="9" t="str">
        <f xml:space="preserve"> IF(ISNUMBER(FIND("Tree Item Expanded]", G56)), MID( G56, FIND("Tree Item Expanded]  ", G56) + LEN("Tree Item Expanded]  "), LEN(G56) - FIND("Tree Item Expanded]  ", G56) - LEN("Tree Item Expanded]  ") + 1  ), "")</f>
        <v/>
      </c>
      <c r="D57" s="10" t="str">
        <f xml:space="preserve"> IF(ISNUMBER(FIND("viewing file : ", G56)), MID( G56, FIND("viewing file : ", G56) + LEN("viewing file : "), LEN(G56) - FIND("viewing file : ", G56) - LEN("viewing file : ") + 1  ), "")</f>
        <v/>
      </c>
      <c r="E57" s="31">
        <f>SUM(E51:E56)</f>
        <v>0</v>
      </c>
    </row>
    <row r="58" spans="1:7" s="7" customFormat="1" x14ac:dyDescent="0.2">
      <c r="C58" s="9" t="str">
        <f t="shared" si="0"/>
        <v/>
      </c>
      <c r="D58" s="10" t="str">
        <f t="shared" si="1"/>
        <v/>
      </c>
      <c r="E58" s="9" t="str">
        <f t="shared" si="2"/>
        <v/>
      </c>
      <c r="G58" s="7" t="s">
        <v>56</v>
      </c>
    </row>
    <row r="59" spans="1:7" s="7" customFormat="1" x14ac:dyDescent="0.2">
      <c r="C59" s="9" t="str">
        <f t="shared" si="0"/>
        <v/>
      </c>
      <c r="D59" s="10" t="str">
        <f t="shared" si="1"/>
        <v/>
      </c>
      <c r="E59" s="9" t="str">
        <f t="shared" si="2"/>
        <v/>
      </c>
      <c r="G59" s="7" t="s">
        <v>57</v>
      </c>
    </row>
    <row r="60" spans="1:7" x14ac:dyDescent="0.2">
      <c r="C60" s="4" t="str">
        <f t="shared" si="0"/>
        <v/>
      </c>
      <c r="D60" s="3" t="str">
        <f t="shared" si="1"/>
        <v/>
      </c>
      <c r="E60" s="6" t="str">
        <f t="shared" si="2"/>
        <v/>
      </c>
    </row>
    <row r="61" spans="1:7" s="12" customFormat="1" x14ac:dyDescent="0.2">
      <c r="A61" s="12" t="s">
        <v>140</v>
      </c>
      <c r="B61" s="13">
        <v>0.58138888888888884</v>
      </c>
      <c r="C61" s="14" t="str">
        <f t="shared" si="0"/>
        <v/>
      </c>
      <c r="D61" s="15" t="str">
        <f t="shared" si="1"/>
        <v/>
      </c>
      <c r="E61" s="14" t="str">
        <f t="shared" si="2"/>
        <v/>
      </c>
      <c r="G61" s="12" t="s">
        <v>58</v>
      </c>
    </row>
    <row r="62" spans="1:7" s="12" customFormat="1" x14ac:dyDescent="0.2">
      <c r="C62" s="14" t="str">
        <f t="shared" si="0"/>
        <v/>
      </c>
      <c r="D62" s="15" t="str">
        <f t="shared" si="1"/>
        <v/>
      </c>
      <c r="E62" s="14" t="str">
        <f t="shared" si="2"/>
        <v/>
      </c>
      <c r="G62" s="12" t="s">
        <v>59</v>
      </c>
    </row>
    <row r="63" spans="1:7" s="12" customFormat="1" x14ac:dyDescent="0.2">
      <c r="C63" s="14" t="str">
        <f t="shared" si="0"/>
        <v>NyxTraceViewer</v>
      </c>
      <c r="D63" s="15" t="str">
        <f t="shared" si="1"/>
        <v/>
      </c>
      <c r="E63" s="14" t="str">
        <f t="shared" si="2"/>
        <v/>
      </c>
      <c r="G63" s="12" t="s">
        <v>60</v>
      </c>
    </row>
    <row r="64" spans="1:7" s="12" customFormat="1" x14ac:dyDescent="0.2">
      <c r="C64" s="14" t="str">
        <f t="shared" si="0"/>
        <v>Nyx</v>
      </c>
      <c r="D64" s="15" t="str">
        <f t="shared" si="1"/>
        <v/>
      </c>
      <c r="E64" s="14" t="str">
        <f t="shared" si="2"/>
        <v/>
      </c>
      <c r="G64" s="12" t="s">
        <v>61</v>
      </c>
    </row>
    <row r="65" spans="3:7" s="12" customFormat="1" x14ac:dyDescent="0.2">
      <c r="C65" s="14" t="str">
        <f t="shared" si="0"/>
        <v/>
      </c>
      <c r="D65" s="15" t="str">
        <f t="shared" si="1"/>
        <v/>
      </c>
      <c r="E65" s="14">
        <f t="shared" si="2"/>
        <v>1</v>
      </c>
      <c r="G65" s="12" t="s">
        <v>62</v>
      </c>
    </row>
    <row r="66" spans="3:7" s="12" customFormat="1" x14ac:dyDescent="0.2">
      <c r="C66" s="14" t="str">
        <f t="shared" si="0"/>
        <v/>
      </c>
      <c r="D66" s="15" t="str">
        <f t="shared" si="1"/>
        <v/>
      </c>
      <c r="E66" s="14" t="str">
        <f t="shared" si="2"/>
        <v/>
      </c>
      <c r="G66" s="12" t="s">
        <v>63</v>
      </c>
    </row>
    <row r="67" spans="3:7" s="12" customFormat="1" x14ac:dyDescent="0.2">
      <c r="C67" s="14" t="str">
        <f t="shared" si="0"/>
        <v>NyxWebSvr</v>
      </c>
      <c r="D67" s="15" t="str">
        <f t="shared" si="1"/>
        <v/>
      </c>
      <c r="E67" s="14" t="str">
        <f t="shared" si="2"/>
        <v/>
      </c>
      <c r="G67" s="12" t="s">
        <v>64</v>
      </c>
    </row>
    <row r="68" spans="3:7" s="12" customFormat="1" x14ac:dyDescent="0.2">
      <c r="C68" s="14" t="str">
        <f t="shared" ref="C68:C131" si="3" xml:space="preserve"> IF(ISNUMBER(FIND("Tree Item Expanded]", G68)), MID( G68, FIND("Tree Item Expanded]  ", G68) + LEN("Tree Item Expanded]  "), LEN(G68) - FIND("Tree Item Expanded]  ", G68) - LEN("Tree Item Expanded]  ") + 1  ), "")</f>
        <v>NyxNet</v>
      </c>
      <c r="D68" s="15" t="str">
        <f t="shared" ref="D68:D131" si="4" xml:space="preserve"> IF(ISNUMBER(FIND("viewing file : ", G68)), MID( G68, FIND("viewing file : ", G68) + LEN("viewing file : "), LEN(G68) - FIND("viewing file : ", G68) - LEN("viewing file : ") + 1  ), "")</f>
        <v/>
      </c>
      <c r="E68" s="14" t="str">
        <f t="shared" ref="E68:E131" si="5" xml:space="preserve"> IF( ISNUMBER(FIND("Show Question Recherche", G68)), 1, "")</f>
        <v/>
      </c>
      <c r="G68" s="12" t="s">
        <v>65</v>
      </c>
    </row>
    <row r="69" spans="3:7" s="12" customFormat="1" x14ac:dyDescent="0.2">
      <c r="C69" s="14" t="str">
        <f t="shared" si="3"/>
        <v/>
      </c>
      <c r="D69" s="15" t="str">
        <f t="shared" si="4"/>
        <v/>
      </c>
      <c r="E69" s="14" t="str">
        <f t="shared" si="5"/>
        <v/>
      </c>
      <c r="G69" s="12" t="s">
        <v>66</v>
      </c>
    </row>
    <row r="70" spans="3:7" s="12" customFormat="1" x14ac:dyDescent="0.2">
      <c r="C70" s="14" t="str">
        <f t="shared" si="3"/>
        <v/>
      </c>
      <c r="D70" s="15" t="str">
        <f t="shared" si="4"/>
        <v>EmbeddedRes/CodeSite/Nyx/Nyx/NyxWebSvr/ConnStream.hpp</v>
      </c>
      <c r="E70" s="14" t="str">
        <f t="shared" si="5"/>
        <v/>
      </c>
      <c r="G70" s="12" t="s">
        <v>67</v>
      </c>
    </row>
    <row r="71" spans="3:7" s="12" customFormat="1" x14ac:dyDescent="0.2">
      <c r="C71" s="14" t="str">
        <f t="shared" si="3"/>
        <v/>
      </c>
      <c r="D71" s="15" t="str">
        <f t="shared" si="4"/>
        <v/>
      </c>
      <c r="E71" s="14" t="str">
        <f t="shared" si="5"/>
        <v/>
      </c>
      <c r="G71" s="12" t="s">
        <v>68</v>
      </c>
    </row>
    <row r="72" spans="3:7" s="12" customFormat="1" x14ac:dyDescent="0.2">
      <c r="C72" s="14" t="str">
        <f t="shared" si="3"/>
        <v/>
      </c>
      <c r="D72" s="15" t="str">
        <f t="shared" si="4"/>
        <v/>
      </c>
      <c r="E72" s="14" t="str">
        <f t="shared" si="5"/>
        <v/>
      </c>
      <c r="G72" s="12" t="s">
        <v>69</v>
      </c>
    </row>
    <row r="73" spans="3:7" s="12" customFormat="1" x14ac:dyDescent="0.2">
      <c r="C73" s="14" t="str">
        <f t="shared" si="3"/>
        <v/>
      </c>
      <c r="D73" s="15" t="str">
        <f t="shared" si="4"/>
        <v>EmbeddedRes/CodeSite/Nyx/Nyx/NyxWebSvr/HttpServer.hpp</v>
      </c>
      <c r="E73" s="14" t="str">
        <f t="shared" si="5"/>
        <v/>
      </c>
      <c r="G73" s="12" t="s">
        <v>70</v>
      </c>
    </row>
    <row r="74" spans="3:7" s="12" customFormat="1" x14ac:dyDescent="0.2">
      <c r="C74" s="14" t="str">
        <f t="shared" si="3"/>
        <v/>
      </c>
      <c r="D74" s="15" t="str">
        <f t="shared" si="4"/>
        <v/>
      </c>
      <c r="E74" s="14" t="str">
        <f t="shared" si="5"/>
        <v/>
      </c>
      <c r="G74" s="12" t="s">
        <v>71</v>
      </c>
    </row>
    <row r="75" spans="3:7" s="12" customFormat="1" x14ac:dyDescent="0.2">
      <c r="C75" s="14" t="str">
        <f t="shared" si="3"/>
        <v>TraceClientCore</v>
      </c>
      <c r="D75" s="15" t="str">
        <f t="shared" si="4"/>
        <v/>
      </c>
      <c r="E75" s="14" t="str">
        <f t="shared" si="5"/>
        <v/>
      </c>
      <c r="G75" s="12" t="s">
        <v>72</v>
      </c>
    </row>
    <row r="76" spans="3:7" s="12" customFormat="1" x14ac:dyDescent="0.2">
      <c r="C76" s="14" t="str">
        <f t="shared" si="3"/>
        <v/>
      </c>
      <c r="D76" s="15" t="str">
        <f t="shared" si="4"/>
        <v/>
      </c>
      <c r="E76" s="14">
        <f t="shared" si="5"/>
        <v>1</v>
      </c>
      <c r="G76" s="12" t="s">
        <v>73</v>
      </c>
    </row>
    <row r="77" spans="3:7" s="12" customFormat="1" x14ac:dyDescent="0.2">
      <c r="C77" s="14" t="str">
        <f t="shared" si="3"/>
        <v/>
      </c>
      <c r="D77" s="15" t="str">
        <f t="shared" si="4"/>
        <v/>
      </c>
      <c r="E77" s="14" t="str">
        <f t="shared" si="5"/>
        <v/>
      </c>
      <c r="G77" s="12" t="s">
        <v>74</v>
      </c>
    </row>
    <row r="78" spans="3:7" s="12" customFormat="1" x14ac:dyDescent="0.2">
      <c r="C78" s="14" t="str">
        <f t="shared" si="3"/>
        <v/>
      </c>
      <c r="D78" s="15" t="str">
        <f t="shared" si="4"/>
        <v/>
      </c>
      <c r="E78" s="14" t="str">
        <f t="shared" si="5"/>
        <v/>
      </c>
      <c r="G78" s="12" t="s">
        <v>75</v>
      </c>
    </row>
    <row r="79" spans="3:7" s="12" customFormat="1" x14ac:dyDescent="0.2">
      <c r="C79" s="14" t="str">
        <f t="shared" si="3"/>
        <v/>
      </c>
      <c r="D79" s="15" t="str">
        <f t="shared" si="4"/>
        <v>EmbeddedRes/CodeSite/Nyx/Nyx/NyxException.hpp</v>
      </c>
      <c r="E79" s="14" t="str">
        <f t="shared" si="5"/>
        <v/>
      </c>
      <c r="G79" s="12" t="s">
        <v>76</v>
      </c>
    </row>
    <row r="80" spans="3:7" s="12" customFormat="1" x14ac:dyDescent="0.2">
      <c r="C80" s="14" t="str">
        <f t="shared" si="3"/>
        <v/>
      </c>
      <c r="D80" s="15" t="str">
        <f t="shared" si="4"/>
        <v/>
      </c>
      <c r="E80" s="14" t="str">
        <f t="shared" si="5"/>
        <v/>
      </c>
      <c r="G80" s="12" t="s">
        <v>77</v>
      </c>
    </row>
    <row r="81" spans="3:7" s="12" customFormat="1" x14ac:dyDescent="0.2">
      <c r="C81" s="14" t="str">
        <f t="shared" si="3"/>
        <v>NyxNet</v>
      </c>
      <c r="D81" s="15" t="str">
        <f t="shared" si="4"/>
        <v/>
      </c>
      <c r="E81" s="14" t="str">
        <f t="shared" si="5"/>
        <v/>
      </c>
      <c r="G81" s="12" t="s">
        <v>78</v>
      </c>
    </row>
    <row r="82" spans="3:7" s="12" customFormat="1" x14ac:dyDescent="0.2">
      <c r="C82" s="14" t="str">
        <f t="shared" si="3"/>
        <v>NyxWebSvr</v>
      </c>
      <c r="D82" s="15" t="str">
        <f t="shared" si="4"/>
        <v/>
      </c>
      <c r="E82" s="14" t="str">
        <f t="shared" si="5"/>
        <v/>
      </c>
      <c r="G82" s="12" t="s">
        <v>79</v>
      </c>
    </row>
    <row r="83" spans="3:7" s="12" customFormat="1" x14ac:dyDescent="0.2">
      <c r="C83" s="14" t="str">
        <f t="shared" si="3"/>
        <v>NyxWebSvr</v>
      </c>
      <c r="D83" s="15" t="str">
        <f t="shared" si="4"/>
        <v/>
      </c>
      <c r="E83" s="14" t="str">
        <f t="shared" si="5"/>
        <v/>
      </c>
      <c r="G83" s="12" t="s">
        <v>80</v>
      </c>
    </row>
    <row r="84" spans="3:7" s="12" customFormat="1" x14ac:dyDescent="0.2">
      <c r="C84" s="14" t="str">
        <f t="shared" si="3"/>
        <v>NyxWebSvr</v>
      </c>
      <c r="D84" s="15" t="str">
        <f t="shared" si="4"/>
        <v/>
      </c>
      <c r="E84" s="14" t="str">
        <f t="shared" si="5"/>
        <v/>
      </c>
      <c r="G84" s="12" t="s">
        <v>81</v>
      </c>
    </row>
    <row r="85" spans="3:7" s="12" customFormat="1" x14ac:dyDescent="0.2">
      <c r="C85" s="14" t="str">
        <f t="shared" si="3"/>
        <v>NyxWebSvr</v>
      </c>
      <c r="D85" s="15" t="str">
        <f t="shared" si="4"/>
        <v/>
      </c>
      <c r="E85" s="14" t="str">
        <f t="shared" si="5"/>
        <v/>
      </c>
      <c r="G85" s="12" t="s">
        <v>82</v>
      </c>
    </row>
    <row r="86" spans="3:7" s="12" customFormat="1" x14ac:dyDescent="0.2">
      <c r="C86" s="14" t="str">
        <f t="shared" si="3"/>
        <v>NyxWebSvr</v>
      </c>
      <c r="D86" s="15" t="str">
        <f t="shared" si="4"/>
        <v/>
      </c>
      <c r="E86" s="14" t="str">
        <f t="shared" si="5"/>
        <v/>
      </c>
      <c r="G86" s="12" t="s">
        <v>82</v>
      </c>
    </row>
    <row r="87" spans="3:7" s="12" customFormat="1" x14ac:dyDescent="0.2">
      <c r="C87" s="14" t="str">
        <f t="shared" si="3"/>
        <v>Nyx</v>
      </c>
      <c r="D87" s="15" t="str">
        <f t="shared" si="4"/>
        <v/>
      </c>
      <c r="E87" s="14" t="str">
        <f t="shared" si="5"/>
        <v/>
      </c>
      <c r="G87" s="12" t="s">
        <v>83</v>
      </c>
    </row>
    <row r="88" spans="3:7" s="12" customFormat="1" x14ac:dyDescent="0.2">
      <c r="C88" s="14" t="str">
        <f t="shared" si="3"/>
        <v>NyxTraceViewer</v>
      </c>
      <c r="D88" s="15" t="str">
        <f t="shared" si="4"/>
        <v/>
      </c>
      <c r="E88" s="14" t="str">
        <f t="shared" si="5"/>
        <v/>
      </c>
      <c r="G88" s="12" t="s">
        <v>84</v>
      </c>
    </row>
    <row r="89" spans="3:7" s="12" customFormat="1" x14ac:dyDescent="0.2">
      <c r="C89" s="14" t="str">
        <f t="shared" si="3"/>
        <v>Nyx</v>
      </c>
      <c r="D89" s="15" t="str">
        <f t="shared" si="4"/>
        <v/>
      </c>
      <c r="E89" s="14" t="str">
        <f t="shared" si="5"/>
        <v/>
      </c>
      <c r="G89" s="12" t="s">
        <v>85</v>
      </c>
    </row>
    <row r="90" spans="3:7" s="12" customFormat="1" x14ac:dyDescent="0.2">
      <c r="C90" s="14" t="str">
        <f t="shared" si="3"/>
        <v/>
      </c>
      <c r="D90" s="15" t="str">
        <f t="shared" si="4"/>
        <v/>
      </c>
      <c r="E90" s="14" t="str">
        <f t="shared" si="5"/>
        <v/>
      </c>
      <c r="G90" s="12" t="s">
        <v>86</v>
      </c>
    </row>
    <row r="91" spans="3:7" s="12" customFormat="1" x14ac:dyDescent="0.2">
      <c r="C91" s="14" t="str">
        <f t="shared" si="3"/>
        <v/>
      </c>
      <c r="D91" s="15" t="str">
        <f t="shared" si="4"/>
        <v>EmbeddedRes/CodeSite/Nyx/Nyx/NyxResException.hpp</v>
      </c>
      <c r="E91" s="14" t="str">
        <f t="shared" si="5"/>
        <v/>
      </c>
      <c r="G91" s="12" t="s">
        <v>87</v>
      </c>
    </row>
    <row r="92" spans="3:7" s="12" customFormat="1" x14ac:dyDescent="0.2">
      <c r="C92" s="14" t="str">
        <f t="shared" si="3"/>
        <v/>
      </c>
      <c r="D92" s="15" t="str">
        <f t="shared" si="4"/>
        <v/>
      </c>
      <c r="E92" s="14" t="str">
        <f t="shared" si="5"/>
        <v/>
      </c>
      <c r="G92" s="12" t="s">
        <v>88</v>
      </c>
    </row>
    <row r="93" spans="3:7" s="12" customFormat="1" x14ac:dyDescent="0.2">
      <c r="C93" s="14" t="str">
        <f t="shared" si="3"/>
        <v/>
      </c>
      <c r="D93" s="15" t="str">
        <f t="shared" si="4"/>
        <v/>
      </c>
      <c r="E93" s="14" t="str">
        <f t="shared" si="5"/>
        <v/>
      </c>
      <c r="G93" s="12" t="s">
        <v>89</v>
      </c>
    </row>
    <row r="94" spans="3:7" s="12" customFormat="1" x14ac:dyDescent="0.2">
      <c r="C94" s="14" t="str">
        <f t="shared" si="3"/>
        <v/>
      </c>
      <c r="D94" s="15" t="str">
        <f t="shared" si="4"/>
        <v>EmbeddedRes/CodeSite/Nyx/Nyx/NyxStreamReader.hpp</v>
      </c>
      <c r="E94" s="14" t="str">
        <f t="shared" si="5"/>
        <v/>
      </c>
      <c r="G94" s="12" t="s">
        <v>90</v>
      </c>
    </row>
    <row r="95" spans="3:7" s="12" customFormat="1" x14ac:dyDescent="0.2">
      <c r="C95" s="14" t="str">
        <f t="shared" si="3"/>
        <v/>
      </c>
      <c r="D95" s="15" t="str">
        <f t="shared" si="4"/>
        <v/>
      </c>
      <c r="E95" s="14" t="str">
        <f t="shared" si="5"/>
        <v/>
      </c>
      <c r="G95" s="12" t="s">
        <v>91</v>
      </c>
    </row>
    <row r="96" spans="3:7" s="12" customFormat="1" x14ac:dyDescent="0.2">
      <c r="C96" s="14" t="str">
        <f t="shared" si="3"/>
        <v/>
      </c>
      <c r="D96" s="15" t="str">
        <f t="shared" si="4"/>
        <v/>
      </c>
      <c r="E96" s="14" t="str">
        <f t="shared" si="5"/>
        <v/>
      </c>
      <c r="G96" s="12" t="s">
        <v>92</v>
      </c>
    </row>
    <row r="97" spans="3:7" s="12" customFormat="1" x14ac:dyDescent="0.2">
      <c r="C97" s="14" t="str">
        <f t="shared" si="3"/>
        <v/>
      </c>
      <c r="D97" s="15" t="str">
        <f t="shared" si="4"/>
        <v>EmbeddedRes/CodeSite/Nyx/Nyx/NyxRef.hpp</v>
      </c>
      <c r="E97" s="14" t="str">
        <f t="shared" si="5"/>
        <v/>
      </c>
      <c r="G97" s="12" t="s">
        <v>93</v>
      </c>
    </row>
    <row r="98" spans="3:7" s="12" customFormat="1" x14ac:dyDescent="0.2">
      <c r="C98" s="14" t="str">
        <f t="shared" si="3"/>
        <v/>
      </c>
      <c r="D98" s="15" t="str">
        <f t="shared" si="4"/>
        <v/>
      </c>
      <c r="E98" s="14" t="str">
        <f t="shared" si="5"/>
        <v/>
      </c>
      <c r="G98" s="12" t="s">
        <v>94</v>
      </c>
    </row>
    <row r="99" spans="3:7" s="12" customFormat="1" x14ac:dyDescent="0.2">
      <c r="C99" s="14" t="str">
        <f t="shared" si="3"/>
        <v/>
      </c>
      <c r="D99" s="15" t="str">
        <f t="shared" si="4"/>
        <v/>
      </c>
      <c r="E99" s="14" t="str">
        <f t="shared" si="5"/>
        <v/>
      </c>
      <c r="G99" s="12" t="s">
        <v>95</v>
      </c>
    </row>
    <row r="100" spans="3:7" s="12" customFormat="1" x14ac:dyDescent="0.2">
      <c r="C100" s="14" t="str">
        <f t="shared" si="3"/>
        <v/>
      </c>
      <c r="D100" s="15" t="str">
        <f t="shared" si="4"/>
        <v>EmbeddedRes/CodeSite/Nyx/Nyx/NyxFile.hpp</v>
      </c>
      <c r="E100" s="14" t="str">
        <f t="shared" si="5"/>
        <v/>
      </c>
      <c r="G100" s="12" t="s">
        <v>96</v>
      </c>
    </row>
    <row r="101" spans="3:7" s="12" customFormat="1" x14ac:dyDescent="0.2">
      <c r="C101" s="14" t="str">
        <f t="shared" si="3"/>
        <v/>
      </c>
      <c r="D101" s="15" t="str">
        <f t="shared" si="4"/>
        <v/>
      </c>
      <c r="E101" s="14" t="str">
        <f t="shared" si="5"/>
        <v/>
      </c>
      <c r="G101" s="12" t="s">
        <v>97</v>
      </c>
    </row>
    <row r="102" spans="3:7" s="12" customFormat="1" x14ac:dyDescent="0.2">
      <c r="C102" s="14" t="str">
        <f t="shared" si="3"/>
        <v>NyxWebSvr</v>
      </c>
      <c r="D102" s="15" t="str">
        <f t="shared" si="4"/>
        <v/>
      </c>
      <c r="E102" s="14" t="str">
        <f t="shared" si="5"/>
        <v/>
      </c>
      <c r="G102" s="12" t="s">
        <v>98</v>
      </c>
    </row>
    <row r="103" spans="3:7" s="12" customFormat="1" x14ac:dyDescent="0.2">
      <c r="C103" s="14" t="str">
        <f t="shared" si="3"/>
        <v>NyxWebSvr</v>
      </c>
      <c r="D103" s="15" t="str">
        <f t="shared" si="4"/>
        <v/>
      </c>
      <c r="E103" s="14" t="str">
        <f t="shared" si="5"/>
        <v/>
      </c>
      <c r="G103" s="12" t="s">
        <v>99</v>
      </c>
    </row>
    <row r="104" spans="3:7" s="12" customFormat="1" x14ac:dyDescent="0.2">
      <c r="C104" s="14" t="str">
        <f t="shared" si="3"/>
        <v>NyxNet</v>
      </c>
      <c r="D104" s="15" t="str">
        <f t="shared" si="4"/>
        <v/>
      </c>
      <c r="E104" s="14" t="str">
        <f t="shared" si="5"/>
        <v/>
      </c>
      <c r="G104" s="12" t="s">
        <v>100</v>
      </c>
    </row>
    <row r="105" spans="3:7" s="12" customFormat="1" x14ac:dyDescent="0.2">
      <c r="C105" s="14" t="str">
        <f t="shared" si="3"/>
        <v/>
      </c>
      <c r="D105" s="15" t="str">
        <f t="shared" si="4"/>
        <v/>
      </c>
      <c r="E105" s="14">
        <f t="shared" si="5"/>
        <v>1</v>
      </c>
      <c r="G105" s="12" t="s">
        <v>101</v>
      </c>
    </row>
    <row r="106" spans="3:7" s="12" customFormat="1" x14ac:dyDescent="0.2">
      <c r="C106" s="14" t="str">
        <f t="shared" si="3"/>
        <v/>
      </c>
      <c r="D106" s="15" t="str">
        <f t="shared" si="4"/>
        <v/>
      </c>
      <c r="E106" s="14" t="str">
        <f t="shared" si="5"/>
        <v/>
      </c>
      <c r="G106" s="12" t="s">
        <v>102</v>
      </c>
    </row>
    <row r="107" spans="3:7" s="12" customFormat="1" x14ac:dyDescent="0.2">
      <c r="C107" s="14" t="str">
        <f t="shared" si="3"/>
        <v>NyxTraceViewer</v>
      </c>
      <c r="D107" s="15" t="str">
        <f t="shared" si="4"/>
        <v/>
      </c>
      <c r="E107" s="14" t="str">
        <f t="shared" si="5"/>
        <v/>
      </c>
      <c r="G107" s="12" t="s">
        <v>103</v>
      </c>
    </row>
    <row r="108" spans="3:7" s="12" customFormat="1" x14ac:dyDescent="0.2">
      <c r="C108" s="14" t="str">
        <f t="shared" si="3"/>
        <v>QtTraceClient</v>
      </c>
      <c r="D108" s="15" t="str">
        <f t="shared" si="4"/>
        <v/>
      </c>
      <c r="E108" s="14" t="str">
        <f t="shared" si="5"/>
        <v/>
      </c>
      <c r="G108" s="12" t="s">
        <v>104</v>
      </c>
    </row>
    <row r="109" spans="3:7" s="12" customFormat="1" x14ac:dyDescent="0.2">
      <c r="C109" s="14" t="str">
        <f t="shared" si="3"/>
        <v>Sources</v>
      </c>
      <c r="D109" s="15" t="str">
        <f t="shared" si="4"/>
        <v/>
      </c>
      <c r="E109" s="14" t="str">
        <f t="shared" si="5"/>
        <v/>
      </c>
      <c r="G109" s="12" t="s">
        <v>105</v>
      </c>
    </row>
    <row r="110" spans="3:7" s="12" customFormat="1" x14ac:dyDescent="0.2">
      <c r="C110" s="14" t="str">
        <f t="shared" si="3"/>
        <v>Config</v>
      </c>
      <c r="D110" s="15" t="str">
        <f t="shared" si="4"/>
        <v/>
      </c>
      <c r="E110" s="14" t="str">
        <f t="shared" si="5"/>
        <v/>
      </c>
      <c r="G110" s="12" t="s">
        <v>106</v>
      </c>
    </row>
    <row r="111" spans="3:7" s="12" customFormat="1" x14ac:dyDescent="0.2">
      <c r="C111" s="14" t="str">
        <f t="shared" si="3"/>
        <v/>
      </c>
      <c r="D111" s="15" t="str">
        <f t="shared" si="4"/>
        <v/>
      </c>
      <c r="E111" s="14" t="str">
        <f t="shared" si="5"/>
        <v/>
      </c>
      <c r="G111" s="12" t="s">
        <v>107</v>
      </c>
    </row>
    <row r="112" spans="3:7" s="12" customFormat="1" x14ac:dyDescent="0.2">
      <c r="C112" s="14" t="str">
        <f t="shared" si="3"/>
        <v/>
      </c>
      <c r="D112" s="15" t="str">
        <f t="shared" si="4"/>
        <v>EmbeddedRes/CodeSite/Nyx/NyxTraceViewer/QtTraceClient/Sources/Config/ConfigReader.hpp</v>
      </c>
      <c r="E112" s="14" t="str">
        <f t="shared" si="5"/>
        <v/>
      </c>
      <c r="G112" s="12" t="s">
        <v>108</v>
      </c>
    </row>
    <row r="113" spans="1:7" s="12" customFormat="1" x14ac:dyDescent="0.2">
      <c r="B113" s="13">
        <v>0.58576388888888886</v>
      </c>
      <c r="C113" s="14" t="str">
        <f t="shared" si="3"/>
        <v/>
      </c>
      <c r="D113" s="15" t="str">
        <f t="shared" si="4"/>
        <v/>
      </c>
      <c r="E113" s="14" t="str">
        <f t="shared" si="5"/>
        <v/>
      </c>
      <c r="G113" s="12" t="s">
        <v>109</v>
      </c>
    </row>
    <row r="114" spans="1:7" s="12" customFormat="1" x14ac:dyDescent="0.2">
      <c r="A114" s="16" t="s">
        <v>142</v>
      </c>
      <c r="B114" s="17">
        <f>B113-B61</f>
        <v>4.3750000000000178E-3</v>
      </c>
      <c r="C114" s="14" t="str">
        <f t="shared" si="3"/>
        <v/>
      </c>
      <c r="D114" s="15" t="str">
        <f t="shared" si="4"/>
        <v/>
      </c>
      <c r="E114" s="32">
        <f>SUM(E61:E113)</f>
        <v>3</v>
      </c>
    </row>
    <row r="115" spans="1:7" s="12" customFormat="1" x14ac:dyDescent="0.2">
      <c r="C115" s="14" t="str">
        <f t="shared" si="3"/>
        <v/>
      </c>
      <c r="D115" s="15" t="str">
        <f t="shared" si="4"/>
        <v/>
      </c>
      <c r="E115" s="14" t="str">
        <f t="shared" si="5"/>
        <v/>
      </c>
      <c r="G115" s="12" t="s">
        <v>110</v>
      </c>
    </row>
    <row r="116" spans="1:7" s="12" customFormat="1" x14ac:dyDescent="0.2">
      <c r="C116" s="14" t="str">
        <f t="shared" si="3"/>
        <v/>
      </c>
      <c r="D116" s="15" t="str">
        <f t="shared" si="4"/>
        <v/>
      </c>
      <c r="E116" s="14" t="str">
        <f t="shared" si="5"/>
        <v/>
      </c>
      <c r="G116" s="12" t="s">
        <v>111</v>
      </c>
    </row>
    <row r="117" spans="1:7" x14ac:dyDescent="0.2">
      <c r="C117" s="4" t="str">
        <f t="shared" si="3"/>
        <v/>
      </c>
      <c r="D117" s="3" t="str">
        <f t="shared" si="4"/>
        <v/>
      </c>
      <c r="E117" s="6" t="str">
        <f t="shared" si="5"/>
        <v/>
      </c>
    </row>
    <row r="118" spans="1:7" s="18" customFormat="1" x14ac:dyDescent="0.2">
      <c r="A118" s="18" t="s">
        <v>141</v>
      </c>
      <c r="B118" s="19">
        <v>0.58600694444444446</v>
      </c>
      <c r="C118" s="20" t="str">
        <f t="shared" si="3"/>
        <v/>
      </c>
      <c r="D118" s="21" t="str">
        <f t="shared" si="4"/>
        <v/>
      </c>
      <c r="E118" s="20" t="str">
        <f t="shared" si="5"/>
        <v/>
      </c>
      <c r="G118" s="18" t="s">
        <v>112</v>
      </c>
    </row>
    <row r="119" spans="1:7" s="18" customFormat="1" x14ac:dyDescent="0.2">
      <c r="C119" s="20" t="str">
        <f t="shared" si="3"/>
        <v/>
      </c>
      <c r="D119" s="21" t="str">
        <f t="shared" si="4"/>
        <v/>
      </c>
      <c r="E119" s="20" t="str">
        <f t="shared" si="5"/>
        <v/>
      </c>
      <c r="G119" s="18" t="s">
        <v>113</v>
      </c>
    </row>
    <row r="120" spans="1:7" s="18" customFormat="1" x14ac:dyDescent="0.2">
      <c r="C120" s="20" t="str">
        <f t="shared" si="3"/>
        <v>Nyx</v>
      </c>
      <c r="D120" s="21" t="str">
        <f t="shared" si="4"/>
        <v/>
      </c>
      <c r="E120" s="20" t="str">
        <f t="shared" si="5"/>
        <v/>
      </c>
      <c r="G120" s="18" t="s">
        <v>114</v>
      </c>
    </row>
    <row r="121" spans="1:7" s="18" customFormat="1" x14ac:dyDescent="0.2">
      <c r="C121" s="20" t="str">
        <f t="shared" si="3"/>
        <v/>
      </c>
      <c r="D121" s="21" t="str">
        <f t="shared" si="4"/>
        <v/>
      </c>
      <c r="E121" s="20">
        <f t="shared" si="5"/>
        <v>1</v>
      </c>
      <c r="G121" s="18" t="s">
        <v>115</v>
      </c>
    </row>
    <row r="122" spans="1:7" s="18" customFormat="1" x14ac:dyDescent="0.2">
      <c r="C122" s="20" t="str">
        <f t="shared" si="3"/>
        <v/>
      </c>
      <c r="D122" s="21" t="str">
        <f t="shared" si="4"/>
        <v/>
      </c>
      <c r="E122" s="20" t="str">
        <f t="shared" si="5"/>
        <v/>
      </c>
      <c r="G122" s="18" t="s">
        <v>116</v>
      </c>
    </row>
    <row r="123" spans="1:7" s="18" customFormat="1" x14ac:dyDescent="0.2">
      <c r="C123" s="20" t="str">
        <f t="shared" si="3"/>
        <v>NyxTraceViewer</v>
      </c>
      <c r="D123" s="21" t="str">
        <f t="shared" si="4"/>
        <v/>
      </c>
      <c r="E123" s="20" t="str">
        <f t="shared" si="5"/>
        <v/>
      </c>
      <c r="G123" s="18" t="s">
        <v>117</v>
      </c>
    </row>
    <row r="124" spans="1:7" s="18" customFormat="1" x14ac:dyDescent="0.2">
      <c r="C124" s="20" t="str">
        <f t="shared" si="3"/>
        <v>TraceClientCore</v>
      </c>
      <c r="D124" s="21" t="str">
        <f t="shared" si="4"/>
        <v/>
      </c>
      <c r="E124" s="20" t="str">
        <f t="shared" si="5"/>
        <v/>
      </c>
      <c r="G124" s="18" t="s">
        <v>118</v>
      </c>
    </row>
    <row r="125" spans="1:7" s="18" customFormat="1" x14ac:dyDescent="0.2">
      <c r="C125" s="20" t="str">
        <f t="shared" si="3"/>
        <v>include</v>
      </c>
      <c r="D125" s="21" t="str">
        <f t="shared" si="4"/>
        <v/>
      </c>
      <c r="E125" s="20" t="str">
        <f t="shared" si="5"/>
        <v/>
      </c>
      <c r="G125" s="18" t="s">
        <v>119</v>
      </c>
    </row>
    <row r="126" spans="1:7" s="18" customFormat="1" x14ac:dyDescent="0.2">
      <c r="C126" s="20" t="str">
        <f t="shared" si="3"/>
        <v>include</v>
      </c>
      <c r="D126" s="21" t="str">
        <f t="shared" si="4"/>
        <v/>
      </c>
      <c r="E126" s="20" t="str">
        <f t="shared" si="5"/>
        <v/>
      </c>
      <c r="G126" s="18" t="s">
        <v>120</v>
      </c>
    </row>
    <row r="127" spans="1:7" s="18" customFormat="1" x14ac:dyDescent="0.2">
      <c r="C127" s="20" t="str">
        <f t="shared" si="3"/>
        <v>QtTraceClient</v>
      </c>
      <c r="D127" s="21" t="str">
        <f t="shared" si="4"/>
        <v/>
      </c>
      <c r="E127" s="20" t="str">
        <f t="shared" si="5"/>
        <v/>
      </c>
      <c r="G127" s="18" t="s">
        <v>121</v>
      </c>
    </row>
    <row r="128" spans="1:7" s="18" customFormat="1" x14ac:dyDescent="0.2">
      <c r="C128" s="20" t="str">
        <f t="shared" si="3"/>
        <v>Sources</v>
      </c>
      <c r="D128" s="21" t="str">
        <f t="shared" si="4"/>
        <v/>
      </c>
      <c r="E128" s="20" t="str">
        <f t="shared" si="5"/>
        <v/>
      </c>
      <c r="G128" s="18" t="s">
        <v>122</v>
      </c>
    </row>
    <row r="129" spans="2:7" s="18" customFormat="1" x14ac:dyDescent="0.2">
      <c r="C129" s="20" t="str">
        <f t="shared" si="3"/>
        <v/>
      </c>
      <c r="D129" s="21" t="str">
        <f t="shared" si="4"/>
        <v/>
      </c>
      <c r="E129" s="20">
        <f t="shared" si="5"/>
        <v>1</v>
      </c>
      <c r="G129" s="18" t="s">
        <v>123</v>
      </c>
    </row>
    <row r="130" spans="2:7" s="18" customFormat="1" x14ac:dyDescent="0.2">
      <c r="C130" s="20" t="str">
        <f t="shared" si="3"/>
        <v/>
      </c>
      <c r="D130" s="21" t="str">
        <f t="shared" si="4"/>
        <v/>
      </c>
      <c r="E130" s="20" t="str">
        <f t="shared" si="5"/>
        <v/>
      </c>
      <c r="G130" s="18" t="s">
        <v>124</v>
      </c>
    </row>
    <row r="131" spans="2:7" s="18" customFormat="1" x14ac:dyDescent="0.2">
      <c r="C131" s="20" t="str">
        <f t="shared" si="3"/>
        <v>Dialogs</v>
      </c>
      <c r="D131" s="21" t="str">
        <f t="shared" si="4"/>
        <v/>
      </c>
      <c r="E131" s="20" t="str">
        <f t="shared" si="5"/>
        <v/>
      </c>
      <c r="G131" s="18" t="s">
        <v>125</v>
      </c>
    </row>
    <row r="132" spans="2:7" s="18" customFormat="1" x14ac:dyDescent="0.2">
      <c r="C132" s="20" t="str">
        <f t="shared" ref="C132:C144" si="6" xml:space="preserve"> IF(ISNUMBER(FIND("Tree Item Expanded]", G132)), MID( G132, FIND("Tree Item Expanded]  ", G132) + LEN("Tree Item Expanded]  "), LEN(G132) - FIND("Tree Item Expanded]  ", G132) - LEN("Tree Item Expanded]  ") + 1  ), "")</f>
        <v/>
      </c>
      <c r="D132" s="21" t="str">
        <f t="shared" ref="D132:D144" si="7" xml:space="preserve"> IF(ISNUMBER(FIND("viewing file : ", G132)), MID( G132, FIND("viewing file : ", G132) + LEN("viewing file : "), LEN(G132) - FIND("viewing file : ", G132) - LEN("viewing file : ") + 1  ), "")</f>
        <v/>
      </c>
      <c r="E132" s="20" t="str">
        <f t="shared" ref="E132:E144" si="8" xml:space="preserve"> IF( ISNUMBER(FIND("Show Question Recherche", G132)), 1, "")</f>
        <v/>
      </c>
      <c r="G132" s="18" t="s">
        <v>126</v>
      </c>
    </row>
    <row r="133" spans="2:7" s="18" customFormat="1" x14ac:dyDescent="0.2">
      <c r="C133" s="20" t="str">
        <f t="shared" si="6"/>
        <v/>
      </c>
      <c r="D133" s="21" t="str">
        <f t="shared" si="7"/>
        <v>EmbeddedRes/CodeSite/Nyx/NyxTraceViewer/QtTraceClient/Sources/Dialogs/NewViewDlg.hpp</v>
      </c>
      <c r="E133" s="20" t="str">
        <f t="shared" si="8"/>
        <v/>
      </c>
      <c r="G133" s="18" t="s">
        <v>127</v>
      </c>
    </row>
    <row r="134" spans="2:7" s="18" customFormat="1" x14ac:dyDescent="0.2">
      <c r="C134" s="20" t="str">
        <f t="shared" si="6"/>
        <v/>
      </c>
      <c r="D134" s="21" t="str">
        <f t="shared" si="7"/>
        <v/>
      </c>
      <c r="E134" s="20" t="str">
        <f t="shared" si="8"/>
        <v/>
      </c>
      <c r="G134" s="18" t="s">
        <v>128</v>
      </c>
    </row>
    <row r="135" spans="2:7" s="18" customFormat="1" x14ac:dyDescent="0.2">
      <c r="C135" s="20" t="str">
        <f t="shared" si="6"/>
        <v>View</v>
      </c>
      <c r="D135" s="21" t="str">
        <f t="shared" si="7"/>
        <v/>
      </c>
      <c r="E135" s="20" t="str">
        <f t="shared" si="8"/>
        <v/>
      </c>
      <c r="G135" s="18" t="s">
        <v>129</v>
      </c>
    </row>
    <row r="136" spans="2:7" s="18" customFormat="1" x14ac:dyDescent="0.2">
      <c r="C136" s="20" t="str">
        <f t="shared" si="6"/>
        <v/>
      </c>
      <c r="D136" s="21" t="str">
        <f t="shared" si="7"/>
        <v/>
      </c>
      <c r="E136" s="20">
        <f t="shared" si="8"/>
        <v>1</v>
      </c>
      <c r="G136" s="18" t="s">
        <v>130</v>
      </c>
    </row>
    <row r="137" spans="2:7" s="18" customFormat="1" x14ac:dyDescent="0.2">
      <c r="C137" s="20" t="str">
        <f t="shared" si="6"/>
        <v/>
      </c>
      <c r="D137" s="21" t="str">
        <f t="shared" si="7"/>
        <v/>
      </c>
      <c r="E137" s="20" t="str">
        <f t="shared" si="8"/>
        <v/>
      </c>
      <c r="G137" s="18" t="s">
        <v>131</v>
      </c>
    </row>
    <row r="138" spans="2:7" s="18" customFormat="1" x14ac:dyDescent="0.2">
      <c r="C138" s="20" t="str">
        <f t="shared" si="6"/>
        <v>View</v>
      </c>
      <c r="D138" s="21" t="str">
        <f t="shared" si="7"/>
        <v/>
      </c>
      <c r="E138" s="20" t="str">
        <f t="shared" si="8"/>
        <v/>
      </c>
      <c r="G138" s="18" t="s">
        <v>132</v>
      </c>
    </row>
    <row r="139" spans="2:7" s="18" customFormat="1" x14ac:dyDescent="0.2">
      <c r="C139" s="20" t="str">
        <f t="shared" si="6"/>
        <v>StatusUpdaters</v>
      </c>
      <c r="D139" s="21" t="str">
        <f t="shared" si="7"/>
        <v/>
      </c>
      <c r="E139" s="20" t="str">
        <f t="shared" si="8"/>
        <v/>
      </c>
      <c r="G139" s="18" t="s">
        <v>133</v>
      </c>
    </row>
    <row r="140" spans="2:7" s="18" customFormat="1" x14ac:dyDescent="0.2">
      <c r="C140" s="20" t="str">
        <f t="shared" si="6"/>
        <v/>
      </c>
      <c r="D140" s="21" t="str">
        <f t="shared" si="7"/>
        <v/>
      </c>
      <c r="E140" s="20" t="str">
        <f t="shared" si="8"/>
        <v/>
      </c>
      <c r="G140" s="18" t="s">
        <v>134</v>
      </c>
    </row>
    <row r="141" spans="2:7" s="18" customFormat="1" x14ac:dyDescent="0.2">
      <c r="C141" s="20" t="str">
        <f t="shared" si="6"/>
        <v/>
      </c>
      <c r="D141" s="21" t="str">
        <f t="shared" si="7"/>
        <v>EmbeddedRes/CodeSite/Nyx/NyxTraceViewer/QtTraceClient/Sources/StatusUpdaters/StatusUpdater.hpp</v>
      </c>
      <c r="E141" s="20" t="str">
        <f t="shared" si="8"/>
        <v/>
      </c>
      <c r="G141" s="18" t="s">
        <v>135</v>
      </c>
    </row>
    <row r="142" spans="2:7" s="18" customFormat="1" x14ac:dyDescent="0.2">
      <c r="B142" s="19">
        <v>0.58827546296296296</v>
      </c>
      <c r="C142" s="20" t="str">
        <f t="shared" si="6"/>
        <v/>
      </c>
      <c r="D142" s="21" t="str">
        <f t="shared" si="7"/>
        <v/>
      </c>
      <c r="E142" s="20" t="str">
        <f t="shared" si="8"/>
        <v/>
      </c>
      <c r="G142" s="18" t="s">
        <v>136</v>
      </c>
    </row>
    <row r="143" spans="2:7" s="18" customFormat="1" x14ac:dyDescent="0.2">
      <c r="B143" s="22">
        <f>B142-B118</f>
        <v>2.2685185185185031E-3</v>
      </c>
      <c r="C143" s="20" t="str">
        <f t="shared" si="6"/>
        <v/>
      </c>
      <c r="D143" s="21" t="str">
        <f t="shared" si="7"/>
        <v/>
      </c>
      <c r="E143" s="33">
        <f>SUM(E118:E142)</f>
        <v>3</v>
      </c>
    </row>
    <row r="144" spans="2:7" s="18" customFormat="1" x14ac:dyDescent="0.2">
      <c r="C144" s="20" t="str">
        <f t="shared" si="6"/>
        <v/>
      </c>
      <c r="D144" s="21" t="str">
        <f t="shared" si="7"/>
        <v/>
      </c>
      <c r="E144" s="20" t="str">
        <f t="shared" si="8"/>
        <v/>
      </c>
      <c r="G144" s="18" t="s">
        <v>137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97"/>
  <sheetViews>
    <sheetView showRuler="0" workbookViewId="0">
      <pane ySplit="1" topLeftCell="A153" activePane="bottomLeft" state="frozen"/>
      <selection pane="bottomLeft" activeCell="A199" sqref="A199"/>
    </sheetView>
  </sheetViews>
  <sheetFormatPr baseColWidth="10" defaultRowHeight="16" x14ac:dyDescent="0.2"/>
  <cols>
    <col min="2" max="2" width="18.33203125" bestFit="1" customWidth="1"/>
    <col min="5" max="5" width="87.1640625" bestFit="1" customWidth="1"/>
  </cols>
  <sheetData>
    <row r="1" spans="1:6" s="26" customFormat="1" ht="21" thickBot="1" x14ac:dyDescent="0.3">
      <c r="B1" s="26" t="s">
        <v>2</v>
      </c>
      <c r="C1" s="26" t="s">
        <v>143</v>
      </c>
      <c r="E1" s="27" t="s">
        <v>3</v>
      </c>
      <c r="F1" s="27" t="s">
        <v>143</v>
      </c>
    </row>
    <row r="2" spans="1:6" ht="17" thickTop="1" x14ac:dyDescent="0.2"/>
    <row r="4" spans="1:6" s="23" customFormat="1" ht="17" thickBot="1" x14ac:dyDescent="0.25">
      <c r="A4" s="23" t="s">
        <v>139</v>
      </c>
    </row>
    <row r="5" spans="1:6" s="7" customFormat="1" ht="17" thickTop="1" x14ac:dyDescent="0.2"/>
    <row r="6" spans="1:6" s="7" customFormat="1" x14ac:dyDescent="0.2">
      <c r="B6" s="7" t="str">
        <f>Sheet1!C51</f>
        <v/>
      </c>
      <c r="C6" s="7" t="str">
        <f>IF(B6 &lt;&gt;"", SUM(COUNTIF(B6:B10, B6)), "")</f>
        <v/>
      </c>
    </row>
    <row r="7" spans="1:6" s="7" customFormat="1" x14ac:dyDescent="0.2">
      <c r="B7" s="7" t="str">
        <f>Sheet1!C52</f>
        <v/>
      </c>
      <c r="C7" s="7" t="str">
        <f t="shared" ref="C7:C14" si="0">IF(B7 &lt;&gt;"", SUM(COUNTIF(B7:B11, B7)), "")</f>
        <v/>
      </c>
    </row>
    <row r="8" spans="1:6" s="7" customFormat="1" x14ac:dyDescent="0.2">
      <c r="B8" s="7" t="str">
        <f>Sheet1!C53</f>
        <v>Nyx</v>
      </c>
      <c r="C8" s="7">
        <f>IF(B8 &lt;&gt;"", SUM(COUNTIF(B6:B14, B8)), "")</f>
        <v>1</v>
      </c>
    </row>
    <row r="9" spans="1:6" hidden="1" x14ac:dyDescent="0.2">
      <c r="B9" s="7" t="str">
        <f>Sheet1!C54</f>
        <v/>
      </c>
      <c r="C9" s="7" t="str">
        <f t="shared" si="0"/>
        <v/>
      </c>
    </row>
    <row r="10" spans="1:6" hidden="1" x14ac:dyDescent="0.2">
      <c r="B10" s="7" t="str">
        <f>Sheet1!C55</f>
        <v/>
      </c>
      <c r="C10" s="7" t="str">
        <f t="shared" si="0"/>
        <v/>
      </c>
    </row>
    <row r="11" spans="1:6" hidden="1" x14ac:dyDescent="0.2">
      <c r="B11" s="7" t="str">
        <f>Sheet1!C56</f>
        <v/>
      </c>
      <c r="C11" s="7" t="str">
        <f t="shared" si="0"/>
        <v/>
      </c>
    </row>
    <row r="12" spans="1:6" hidden="1" x14ac:dyDescent="0.2">
      <c r="B12" s="7" t="str">
        <f>Sheet1!C57</f>
        <v/>
      </c>
      <c r="C12" s="7" t="str">
        <f t="shared" si="0"/>
        <v/>
      </c>
    </row>
    <row r="13" spans="1:6" hidden="1" x14ac:dyDescent="0.2">
      <c r="B13" s="7" t="str">
        <f>Sheet1!C58</f>
        <v/>
      </c>
      <c r="C13" s="7" t="str">
        <f t="shared" si="0"/>
        <v/>
      </c>
    </row>
    <row r="14" spans="1:6" hidden="1" x14ac:dyDescent="0.2">
      <c r="B14" s="7" t="str">
        <f>Sheet1!C59</f>
        <v/>
      </c>
      <c r="C14" s="7" t="str">
        <f t="shared" si="0"/>
        <v/>
      </c>
    </row>
    <row r="15" spans="1:6" s="7" customFormat="1" x14ac:dyDescent="0.2"/>
    <row r="16" spans="1:6" s="24" customFormat="1" x14ac:dyDescent="0.2"/>
    <row r="17" spans="1:6" s="7" customFormat="1" x14ac:dyDescent="0.2">
      <c r="E17" s="7" t="str">
        <f>Sheet1!D51</f>
        <v/>
      </c>
      <c r="F17" s="7" t="str">
        <f>IF(E17 &lt;&gt;"", SUM(COUNTIF(E17:E35, E17)), "")</f>
        <v/>
      </c>
    </row>
    <row r="18" spans="1:6" s="7" customFormat="1" x14ac:dyDescent="0.2">
      <c r="E18" s="7" t="str">
        <f>Sheet1!D52</f>
        <v/>
      </c>
      <c r="F18" s="7" t="str">
        <f t="shared" ref="F18:F25" si="1">IF(E18 &lt;&gt;"", SUM(COUNTIF(E18:E36, E18)), "")</f>
        <v/>
      </c>
    </row>
    <row r="19" spans="1:6" hidden="1" x14ac:dyDescent="0.2">
      <c r="E19" s="7" t="str">
        <f>Sheet1!D53</f>
        <v/>
      </c>
      <c r="F19" s="7" t="str">
        <f t="shared" si="1"/>
        <v/>
      </c>
    </row>
    <row r="20" spans="1:6" hidden="1" x14ac:dyDescent="0.2">
      <c r="E20" s="7" t="str">
        <f>Sheet1!D54</f>
        <v/>
      </c>
      <c r="F20" s="7" t="str">
        <f t="shared" si="1"/>
        <v/>
      </c>
    </row>
    <row r="21" spans="1:6" s="7" customFormat="1" x14ac:dyDescent="0.2">
      <c r="E21" s="7" t="str">
        <f>Sheet1!D55</f>
        <v>EmbeddedRes/CodeSite/Nyx/Nyx/NyxUtf8String.hpp</v>
      </c>
      <c r="F21" s="7">
        <f>IF(E21 &lt;&gt;"", SUM(COUNTIF(E17:E21, E21)), "")</f>
        <v>1</v>
      </c>
    </row>
    <row r="22" spans="1:6" hidden="1" x14ac:dyDescent="0.2">
      <c r="E22" s="7" t="str">
        <f>Sheet1!D56</f>
        <v/>
      </c>
      <c r="F22" s="7" t="str">
        <f t="shared" si="1"/>
        <v/>
      </c>
    </row>
    <row r="23" spans="1:6" hidden="1" x14ac:dyDescent="0.2">
      <c r="E23" s="7" t="str">
        <f>Sheet1!D57</f>
        <v/>
      </c>
      <c r="F23" s="7" t="str">
        <f t="shared" si="1"/>
        <v/>
      </c>
    </row>
    <row r="24" spans="1:6" hidden="1" x14ac:dyDescent="0.2">
      <c r="E24" s="7" t="str">
        <f>Sheet1!D58</f>
        <v/>
      </c>
      <c r="F24" s="7" t="str">
        <f t="shared" si="1"/>
        <v/>
      </c>
    </row>
    <row r="25" spans="1:6" hidden="1" x14ac:dyDescent="0.2">
      <c r="E25" s="7" t="str">
        <f>Sheet1!D59</f>
        <v/>
      </c>
      <c r="F25" s="7" t="str">
        <f t="shared" si="1"/>
        <v/>
      </c>
    </row>
    <row r="26" spans="1:6" s="7" customFormat="1" x14ac:dyDescent="0.2"/>
    <row r="27" spans="1:6" s="24" customFormat="1" x14ac:dyDescent="0.2"/>
    <row r="30" spans="1:6" s="25" customFormat="1" ht="17" thickBot="1" x14ac:dyDescent="0.25">
      <c r="A30" s="25" t="s">
        <v>140</v>
      </c>
    </row>
    <row r="31" spans="1:6" s="12" customFormat="1" ht="17" thickTop="1" x14ac:dyDescent="0.2"/>
    <row r="32" spans="1:6" s="12" customFormat="1" x14ac:dyDescent="0.2"/>
    <row r="33" spans="2:3" s="12" customFormat="1" x14ac:dyDescent="0.2">
      <c r="B33" s="12" t="str">
        <f>Sheet1!C61</f>
        <v/>
      </c>
      <c r="C33" s="12" t="str">
        <f>IF(B33 &lt;&gt;"", SUM(COUNTIF($B$33:$B$84, B33)), "")</f>
        <v/>
      </c>
    </row>
    <row r="34" spans="2:3" s="12" customFormat="1" x14ac:dyDescent="0.2">
      <c r="B34" s="12" t="str">
        <f>Sheet1!C62</f>
        <v/>
      </c>
      <c r="C34" s="12" t="str">
        <f t="shared" ref="C34:C84" si="2">IF(B34 &lt;&gt;"", SUM(COUNTIF($B$33:$B$84, B34)), "")</f>
        <v/>
      </c>
    </row>
    <row r="35" spans="2:3" s="12" customFormat="1" x14ac:dyDescent="0.2">
      <c r="B35" s="12" t="str">
        <f>Sheet1!C63</f>
        <v>NyxTraceViewer</v>
      </c>
      <c r="C35" s="12">
        <f t="shared" si="2"/>
        <v>3</v>
      </c>
    </row>
    <row r="36" spans="2:3" s="12" customFormat="1" x14ac:dyDescent="0.2">
      <c r="B36" s="12" t="str">
        <f>Sheet1!C64</f>
        <v>Nyx</v>
      </c>
      <c r="C36" s="12">
        <f t="shared" si="2"/>
        <v>3</v>
      </c>
    </row>
    <row r="37" spans="2:3" hidden="1" x14ac:dyDescent="0.2">
      <c r="B37" s="12" t="str">
        <f>Sheet1!C65</f>
        <v/>
      </c>
      <c r="C37" s="12" t="str">
        <f t="shared" si="2"/>
        <v/>
      </c>
    </row>
    <row r="38" spans="2:3" hidden="1" x14ac:dyDescent="0.2">
      <c r="B38" s="12" t="str">
        <f>Sheet1!C66</f>
        <v/>
      </c>
      <c r="C38" s="12" t="str">
        <f t="shared" si="2"/>
        <v/>
      </c>
    </row>
    <row r="39" spans="2:3" s="12" customFormat="1" x14ac:dyDescent="0.2">
      <c r="B39" s="12" t="str">
        <f>Sheet1!C67</f>
        <v>NyxWebSvr</v>
      </c>
      <c r="C39" s="12">
        <f t="shared" si="2"/>
        <v>8</v>
      </c>
    </row>
    <row r="40" spans="2:3" s="12" customFormat="1" x14ac:dyDescent="0.2">
      <c r="B40" s="12" t="str">
        <f>Sheet1!C68</f>
        <v>NyxNet</v>
      </c>
      <c r="C40" s="12">
        <f t="shared" si="2"/>
        <v>3</v>
      </c>
    </row>
    <row r="41" spans="2:3" hidden="1" x14ac:dyDescent="0.2">
      <c r="B41" s="12" t="str">
        <f>Sheet1!C69</f>
        <v/>
      </c>
      <c r="C41" s="12" t="str">
        <f t="shared" si="2"/>
        <v/>
      </c>
    </row>
    <row r="42" spans="2:3" hidden="1" x14ac:dyDescent="0.2">
      <c r="B42" s="12" t="str">
        <f>Sheet1!C70</f>
        <v/>
      </c>
      <c r="C42" s="12" t="str">
        <f t="shared" si="2"/>
        <v/>
      </c>
    </row>
    <row r="43" spans="2:3" hidden="1" x14ac:dyDescent="0.2">
      <c r="B43" s="12" t="str">
        <f>Sheet1!C71</f>
        <v/>
      </c>
      <c r="C43" s="12" t="str">
        <f t="shared" si="2"/>
        <v/>
      </c>
    </row>
    <row r="44" spans="2:3" hidden="1" x14ac:dyDescent="0.2">
      <c r="B44" s="12" t="str">
        <f>Sheet1!C72</f>
        <v/>
      </c>
      <c r="C44" s="12" t="str">
        <f t="shared" si="2"/>
        <v/>
      </c>
    </row>
    <row r="45" spans="2:3" hidden="1" x14ac:dyDescent="0.2">
      <c r="B45" s="12" t="str">
        <f>Sheet1!C73</f>
        <v/>
      </c>
      <c r="C45" s="12" t="str">
        <f t="shared" si="2"/>
        <v/>
      </c>
    </row>
    <row r="46" spans="2:3" hidden="1" x14ac:dyDescent="0.2">
      <c r="B46" s="12" t="str">
        <f>Sheet1!C74</f>
        <v/>
      </c>
      <c r="C46" s="12" t="str">
        <f t="shared" si="2"/>
        <v/>
      </c>
    </row>
    <row r="47" spans="2:3" s="12" customFormat="1" x14ac:dyDescent="0.2">
      <c r="B47" s="12" t="str">
        <f>Sheet1!C75</f>
        <v>TraceClientCore</v>
      </c>
      <c r="C47" s="12">
        <f t="shared" si="2"/>
        <v>1</v>
      </c>
    </row>
    <row r="48" spans="2:3" hidden="1" x14ac:dyDescent="0.2">
      <c r="B48" s="12" t="str">
        <f>Sheet1!C76</f>
        <v/>
      </c>
      <c r="C48" s="12" t="str">
        <f t="shared" si="2"/>
        <v/>
      </c>
    </row>
    <row r="49" spans="2:3" hidden="1" x14ac:dyDescent="0.2">
      <c r="B49" s="12" t="str">
        <f>Sheet1!C77</f>
        <v/>
      </c>
      <c r="C49" s="12" t="str">
        <f t="shared" si="2"/>
        <v/>
      </c>
    </row>
    <row r="50" spans="2:3" hidden="1" x14ac:dyDescent="0.2">
      <c r="B50" s="12" t="str">
        <f>Sheet1!C78</f>
        <v/>
      </c>
      <c r="C50" s="12" t="str">
        <f t="shared" si="2"/>
        <v/>
      </c>
    </row>
    <row r="51" spans="2:3" hidden="1" x14ac:dyDescent="0.2">
      <c r="B51" s="12" t="str">
        <f>Sheet1!C79</f>
        <v/>
      </c>
      <c r="C51" s="12" t="str">
        <f t="shared" si="2"/>
        <v/>
      </c>
    </row>
    <row r="52" spans="2:3" hidden="1" x14ac:dyDescent="0.2">
      <c r="B52" s="12" t="str">
        <f>Sheet1!C80</f>
        <v/>
      </c>
      <c r="C52" s="12" t="str">
        <f t="shared" si="2"/>
        <v/>
      </c>
    </row>
    <row r="53" spans="2:3" hidden="1" x14ac:dyDescent="0.2">
      <c r="B53" s="12" t="str">
        <f>Sheet1!C81</f>
        <v>NyxNet</v>
      </c>
      <c r="C53" s="12">
        <f t="shared" si="2"/>
        <v>3</v>
      </c>
    </row>
    <row r="54" spans="2:3" hidden="1" x14ac:dyDescent="0.2">
      <c r="B54" s="12" t="str">
        <f>Sheet1!C82</f>
        <v>NyxWebSvr</v>
      </c>
      <c r="C54" s="12">
        <f t="shared" si="2"/>
        <v>8</v>
      </c>
    </row>
    <row r="55" spans="2:3" hidden="1" x14ac:dyDescent="0.2">
      <c r="B55" s="12" t="str">
        <f>Sheet1!C83</f>
        <v>NyxWebSvr</v>
      </c>
      <c r="C55" s="12">
        <f t="shared" si="2"/>
        <v>8</v>
      </c>
    </row>
    <row r="56" spans="2:3" hidden="1" x14ac:dyDescent="0.2">
      <c r="B56" s="12" t="str">
        <f>Sheet1!C84</f>
        <v>NyxWebSvr</v>
      </c>
      <c r="C56" s="12">
        <f t="shared" si="2"/>
        <v>8</v>
      </c>
    </row>
    <row r="57" spans="2:3" hidden="1" x14ac:dyDescent="0.2">
      <c r="B57" s="12" t="str">
        <f>Sheet1!C85</f>
        <v>NyxWebSvr</v>
      </c>
      <c r="C57" s="12">
        <f t="shared" si="2"/>
        <v>8</v>
      </c>
    </row>
    <row r="58" spans="2:3" hidden="1" x14ac:dyDescent="0.2">
      <c r="B58" s="12" t="str">
        <f>Sheet1!C86</f>
        <v>NyxWebSvr</v>
      </c>
      <c r="C58" s="12">
        <f t="shared" si="2"/>
        <v>8</v>
      </c>
    </row>
    <row r="59" spans="2:3" hidden="1" x14ac:dyDescent="0.2">
      <c r="B59" s="12" t="str">
        <f>Sheet1!C87</f>
        <v>Nyx</v>
      </c>
      <c r="C59" s="12">
        <f t="shared" si="2"/>
        <v>3</v>
      </c>
    </row>
    <row r="60" spans="2:3" hidden="1" x14ac:dyDescent="0.2">
      <c r="B60" s="12" t="str">
        <f>Sheet1!C88</f>
        <v>NyxTraceViewer</v>
      </c>
      <c r="C60" s="12">
        <f t="shared" si="2"/>
        <v>3</v>
      </c>
    </row>
    <row r="61" spans="2:3" hidden="1" x14ac:dyDescent="0.2">
      <c r="B61" s="12" t="str">
        <f>Sheet1!C89</f>
        <v>Nyx</v>
      </c>
      <c r="C61" s="12">
        <f t="shared" si="2"/>
        <v>3</v>
      </c>
    </row>
    <row r="62" spans="2:3" hidden="1" x14ac:dyDescent="0.2">
      <c r="B62" s="12" t="str">
        <f>Sheet1!C90</f>
        <v/>
      </c>
      <c r="C62" s="12" t="str">
        <f t="shared" si="2"/>
        <v/>
      </c>
    </row>
    <row r="63" spans="2:3" hidden="1" x14ac:dyDescent="0.2">
      <c r="B63" s="12" t="str">
        <f>Sheet1!C91</f>
        <v/>
      </c>
      <c r="C63" s="12" t="str">
        <f t="shared" si="2"/>
        <v/>
      </c>
    </row>
    <row r="64" spans="2:3" hidden="1" x14ac:dyDescent="0.2">
      <c r="B64" s="12" t="str">
        <f>Sheet1!C92</f>
        <v/>
      </c>
      <c r="C64" s="12" t="str">
        <f t="shared" si="2"/>
        <v/>
      </c>
    </row>
    <row r="65" spans="2:3" hidden="1" x14ac:dyDescent="0.2">
      <c r="B65" s="12" t="str">
        <f>Sheet1!C93</f>
        <v/>
      </c>
      <c r="C65" s="12" t="str">
        <f t="shared" si="2"/>
        <v/>
      </c>
    </row>
    <row r="66" spans="2:3" hidden="1" x14ac:dyDescent="0.2">
      <c r="B66" s="12" t="str">
        <f>Sheet1!C94</f>
        <v/>
      </c>
      <c r="C66" s="12" t="str">
        <f t="shared" si="2"/>
        <v/>
      </c>
    </row>
    <row r="67" spans="2:3" hidden="1" x14ac:dyDescent="0.2">
      <c r="B67" s="12" t="str">
        <f>Sheet1!C95</f>
        <v/>
      </c>
      <c r="C67" s="12" t="str">
        <f t="shared" si="2"/>
        <v/>
      </c>
    </row>
    <row r="68" spans="2:3" hidden="1" x14ac:dyDescent="0.2">
      <c r="B68" s="12" t="str">
        <f>Sheet1!C96</f>
        <v/>
      </c>
      <c r="C68" s="12" t="str">
        <f t="shared" si="2"/>
        <v/>
      </c>
    </row>
    <row r="69" spans="2:3" hidden="1" x14ac:dyDescent="0.2">
      <c r="B69" s="12" t="str">
        <f>Sheet1!C97</f>
        <v/>
      </c>
      <c r="C69" s="12" t="str">
        <f t="shared" si="2"/>
        <v/>
      </c>
    </row>
    <row r="70" spans="2:3" hidden="1" x14ac:dyDescent="0.2">
      <c r="B70" s="12" t="str">
        <f>Sheet1!C98</f>
        <v/>
      </c>
      <c r="C70" s="12" t="str">
        <f t="shared" si="2"/>
        <v/>
      </c>
    </row>
    <row r="71" spans="2:3" hidden="1" x14ac:dyDescent="0.2">
      <c r="B71" s="12" t="str">
        <f>Sheet1!C99</f>
        <v/>
      </c>
      <c r="C71" s="12" t="str">
        <f t="shared" si="2"/>
        <v/>
      </c>
    </row>
    <row r="72" spans="2:3" hidden="1" x14ac:dyDescent="0.2">
      <c r="B72" s="12" t="str">
        <f>Sheet1!C100</f>
        <v/>
      </c>
      <c r="C72" s="12" t="str">
        <f t="shared" si="2"/>
        <v/>
      </c>
    </row>
    <row r="73" spans="2:3" hidden="1" x14ac:dyDescent="0.2">
      <c r="B73" s="12" t="str">
        <f>Sheet1!C101</f>
        <v/>
      </c>
      <c r="C73" s="12" t="str">
        <f t="shared" si="2"/>
        <v/>
      </c>
    </row>
    <row r="74" spans="2:3" hidden="1" x14ac:dyDescent="0.2">
      <c r="B74" s="12" t="str">
        <f>Sheet1!C102</f>
        <v>NyxWebSvr</v>
      </c>
      <c r="C74" s="12">
        <f t="shared" si="2"/>
        <v>8</v>
      </c>
    </row>
    <row r="75" spans="2:3" hidden="1" x14ac:dyDescent="0.2">
      <c r="B75" s="12" t="str">
        <f>Sheet1!C103</f>
        <v>NyxWebSvr</v>
      </c>
      <c r="C75" s="12">
        <f t="shared" si="2"/>
        <v>8</v>
      </c>
    </row>
    <row r="76" spans="2:3" hidden="1" x14ac:dyDescent="0.2">
      <c r="B76" s="12" t="str">
        <f>Sheet1!C104</f>
        <v>NyxNet</v>
      </c>
      <c r="C76" s="12">
        <f t="shared" si="2"/>
        <v>3</v>
      </c>
    </row>
    <row r="77" spans="2:3" hidden="1" x14ac:dyDescent="0.2">
      <c r="B77" s="12" t="str">
        <f>Sheet1!C105</f>
        <v/>
      </c>
      <c r="C77" s="12" t="str">
        <f t="shared" si="2"/>
        <v/>
      </c>
    </row>
    <row r="78" spans="2:3" hidden="1" x14ac:dyDescent="0.2">
      <c r="B78" s="12" t="str">
        <f>Sheet1!C106</f>
        <v/>
      </c>
      <c r="C78" s="12" t="str">
        <f t="shared" si="2"/>
        <v/>
      </c>
    </row>
    <row r="79" spans="2:3" hidden="1" x14ac:dyDescent="0.2">
      <c r="B79" s="12" t="str">
        <f>Sheet1!C107</f>
        <v>NyxTraceViewer</v>
      </c>
      <c r="C79" s="12">
        <f t="shared" si="2"/>
        <v>3</v>
      </c>
    </row>
    <row r="80" spans="2:3" s="12" customFormat="1" x14ac:dyDescent="0.2">
      <c r="B80" s="12" t="str">
        <f>Sheet1!C108</f>
        <v>QtTraceClient</v>
      </c>
      <c r="C80" s="12">
        <f t="shared" si="2"/>
        <v>1</v>
      </c>
    </row>
    <row r="81" spans="2:6" s="12" customFormat="1" x14ac:dyDescent="0.2">
      <c r="B81" s="12" t="str">
        <f>Sheet1!C109</f>
        <v>Sources</v>
      </c>
      <c r="C81" s="12">
        <f t="shared" si="2"/>
        <v>1</v>
      </c>
    </row>
    <row r="82" spans="2:6" s="12" customFormat="1" x14ac:dyDescent="0.2">
      <c r="B82" s="12" t="str">
        <f>Sheet1!C110</f>
        <v>Config</v>
      </c>
      <c r="C82" s="12">
        <f t="shared" si="2"/>
        <v>1</v>
      </c>
    </row>
    <row r="83" spans="2:6" hidden="1" x14ac:dyDescent="0.2">
      <c r="B83" s="12" t="str">
        <f>Sheet1!C111</f>
        <v/>
      </c>
      <c r="C83" s="12" t="str">
        <f t="shared" si="2"/>
        <v/>
      </c>
    </row>
    <row r="84" spans="2:6" hidden="1" x14ac:dyDescent="0.2">
      <c r="B84" s="12" t="str">
        <f>Sheet1!C112</f>
        <v/>
      </c>
      <c r="C84" s="12" t="str">
        <f t="shared" si="2"/>
        <v/>
      </c>
    </row>
    <row r="85" spans="2:6" s="12" customFormat="1" x14ac:dyDescent="0.2"/>
    <row r="86" spans="2:6" s="28" customFormat="1" x14ac:dyDescent="0.2"/>
    <row r="87" spans="2:6" s="12" customFormat="1" x14ac:dyDescent="0.2">
      <c r="E87" s="12" t="str">
        <f>Sheet1!D61</f>
        <v/>
      </c>
      <c r="F87" s="12" t="str">
        <f xml:space="preserve"> IF(E87 &lt;&gt;"", SUM(COUNTIF($E$87:$E$138, E87)), "")</f>
        <v/>
      </c>
    </row>
    <row r="88" spans="2:6" s="12" customFormat="1" x14ac:dyDescent="0.2">
      <c r="E88" s="12" t="str">
        <f>Sheet1!D62</f>
        <v/>
      </c>
      <c r="F88" s="12" t="str">
        <f t="shared" ref="F88:F138" si="3" xml:space="preserve"> IF(E88 &lt;&gt;"", SUM(COUNTIF($E$87:$E$138, E88)), "")</f>
        <v/>
      </c>
    </row>
    <row r="89" spans="2:6" hidden="1" x14ac:dyDescent="0.2">
      <c r="E89" s="12" t="str">
        <f>Sheet1!D63</f>
        <v/>
      </c>
      <c r="F89" s="12" t="str">
        <f t="shared" si="3"/>
        <v/>
      </c>
    </row>
    <row r="90" spans="2:6" hidden="1" x14ac:dyDescent="0.2">
      <c r="E90" s="12" t="str">
        <f>Sheet1!D64</f>
        <v/>
      </c>
      <c r="F90" s="12" t="str">
        <f t="shared" si="3"/>
        <v/>
      </c>
    </row>
    <row r="91" spans="2:6" hidden="1" x14ac:dyDescent="0.2">
      <c r="E91" s="12" t="str">
        <f>Sheet1!D65</f>
        <v/>
      </c>
      <c r="F91" s="12" t="str">
        <f t="shared" si="3"/>
        <v/>
      </c>
    </row>
    <row r="92" spans="2:6" hidden="1" x14ac:dyDescent="0.2">
      <c r="E92" s="12" t="str">
        <f>Sheet1!D66</f>
        <v/>
      </c>
      <c r="F92" s="12" t="str">
        <f t="shared" si="3"/>
        <v/>
      </c>
    </row>
    <row r="93" spans="2:6" hidden="1" x14ac:dyDescent="0.2">
      <c r="E93" s="12" t="str">
        <f>Sheet1!D67</f>
        <v/>
      </c>
      <c r="F93" s="12" t="str">
        <f t="shared" si="3"/>
        <v/>
      </c>
    </row>
    <row r="94" spans="2:6" hidden="1" x14ac:dyDescent="0.2">
      <c r="E94" s="12" t="str">
        <f>Sheet1!D68</f>
        <v/>
      </c>
      <c r="F94" s="12" t="str">
        <f t="shared" si="3"/>
        <v/>
      </c>
    </row>
    <row r="95" spans="2:6" hidden="1" x14ac:dyDescent="0.2">
      <c r="E95" s="12" t="str">
        <f>Sheet1!D69</f>
        <v/>
      </c>
      <c r="F95" s="12" t="str">
        <f t="shared" si="3"/>
        <v/>
      </c>
    </row>
    <row r="96" spans="2:6" s="12" customFormat="1" x14ac:dyDescent="0.2">
      <c r="E96" s="12" t="str">
        <f>Sheet1!D70</f>
        <v>EmbeddedRes/CodeSite/Nyx/Nyx/NyxWebSvr/ConnStream.hpp</v>
      </c>
      <c r="F96" s="12">
        <f t="shared" si="3"/>
        <v>1</v>
      </c>
    </row>
    <row r="97" spans="5:6" hidden="1" x14ac:dyDescent="0.2">
      <c r="E97" s="12" t="str">
        <f>Sheet1!D71</f>
        <v/>
      </c>
      <c r="F97" s="12" t="str">
        <f t="shared" si="3"/>
        <v/>
      </c>
    </row>
    <row r="98" spans="5:6" hidden="1" x14ac:dyDescent="0.2">
      <c r="E98" s="12" t="str">
        <f>Sheet1!D72</f>
        <v/>
      </c>
      <c r="F98" s="12" t="str">
        <f t="shared" si="3"/>
        <v/>
      </c>
    </row>
    <row r="99" spans="5:6" s="12" customFormat="1" x14ac:dyDescent="0.2">
      <c r="E99" s="12" t="str">
        <f>Sheet1!D73</f>
        <v>EmbeddedRes/CodeSite/Nyx/Nyx/NyxWebSvr/HttpServer.hpp</v>
      </c>
      <c r="F99" s="12">
        <f t="shared" si="3"/>
        <v>1</v>
      </c>
    </row>
    <row r="100" spans="5:6" hidden="1" x14ac:dyDescent="0.2">
      <c r="E100" s="12" t="str">
        <f>Sheet1!D74</f>
        <v/>
      </c>
      <c r="F100" s="12" t="str">
        <f t="shared" si="3"/>
        <v/>
      </c>
    </row>
    <row r="101" spans="5:6" hidden="1" x14ac:dyDescent="0.2">
      <c r="E101" s="12" t="str">
        <f>Sheet1!D75</f>
        <v/>
      </c>
      <c r="F101" s="12" t="str">
        <f t="shared" si="3"/>
        <v/>
      </c>
    </row>
    <row r="102" spans="5:6" hidden="1" x14ac:dyDescent="0.2">
      <c r="E102" s="12" t="str">
        <f>Sheet1!D76</f>
        <v/>
      </c>
      <c r="F102" s="12" t="str">
        <f t="shared" si="3"/>
        <v/>
      </c>
    </row>
    <row r="103" spans="5:6" hidden="1" x14ac:dyDescent="0.2">
      <c r="E103" s="12" t="str">
        <f>Sheet1!D77</f>
        <v/>
      </c>
      <c r="F103" s="12" t="str">
        <f t="shared" si="3"/>
        <v/>
      </c>
    </row>
    <row r="104" spans="5:6" hidden="1" x14ac:dyDescent="0.2">
      <c r="E104" s="12" t="str">
        <f>Sheet1!D78</f>
        <v/>
      </c>
      <c r="F104" s="12" t="str">
        <f t="shared" si="3"/>
        <v/>
      </c>
    </row>
    <row r="105" spans="5:6" s="12" customFormat="1" x14ac:dyDescent="0.2">
      <c r="E105" s="12" t="str">
        <f>Sheet1!D79</f>
        <v>EmbeddedRes/CodeSite/Nyx/Nyx/NyxException.hpp</v>
      </c>
      <c r="F105" s="12">
        <f t="shared" si="3"/>
        <v>1</v>
      </c>
    </row>
    <row r="106" spans="5:6" hidden="1" x14ac:dyDescent="0.2">
      <c r="E106" s="12" t="str">
        <f>Sheet1!D80</f>
        <v/>
      </c>
      <c r="F106" s="12" t="str">
        <f t="shared" si="3"/>
        <v/>
      </c>
    </row>
    <row r="107" spans="5:6" hidden="1" x14ac:dyDescent="0.2">
      <c r="E107" s="12" t="str">
        <f>Sheet1!D81</f>
        <v/>
      </c>
      <c r="F107" s="12" t="str">
        <f t="shared" si="3"/>
        <v/>
      </c>
    </row>
    <row r="108" spans="5:6" hidden="1" x14ac:dyDescent="0.2">
      <c r="E108" s="12" t="str">
        <f>Sheet1!D82</f>
        <v/>
      </c>
      <c r="F108" s="12" t="str">
        <f t="shared" si="3"/>
        <v/>
      </c>
    </row>
    <row r="109" spans="5:6" hidden="1" x14ac:dyDescent="0.2">
      <c r="E109" s="12" t="str">
        <f>Sheet1!D83</f>
        <v/>
      </c>
      <c r="F109" s="12" t="str">
        <f t="shared" si="3"/>
        <v/>
      </c>
    </row>
    <row r="110" spans="5:6" hidden="1" x14ac:dyDescent="0.2">
      <c r="E110" s="12" t="str">
        <f>Sheet1!D84</f>
        <v/>
      </c>
      <c r="F110" s="12" t="str">
        <f t="shared" si="3"/>
        <v/>
      </c>
    </row>
    <row r="111" spans="5:6" hidden="1" x14ac:dyDescent="0.2">
      <c r="E111" s="12" t="str">
        <f>Sheet1!D85</f>
        <v/>
      </c>
      <c r="F111" s="12" t="str">
        <f t="shared" si="3"/>
        <v/>
      </c>
    </row>
    <row r="112" spans="5:6" hidden="1" x14ac:dyDescent="0.2">
      <c r="E112" s="12" t="str">
        <f>Sheet1!D86</f>
        <v/>
      </c>
      <c r="F112" s="12" t="str">
        <f t="shared" si="3"/>
        <v/>
      </c>
    </row>
    <row r="113" spans="5:6" hidden="1" x14ac:dyDescent="0.2">
      <c r="E113" s="12" t="str">
        <f>Sheet1!D87</f>
        <v/>
      </c>
      <c r="F113" s="12" t="str">
        <f t="shared" si="3"/>
        <v/>
      </c>
    </row>
    <row r="114" spans="5:6" hidden="1" x14ac:dyDescent="0.2">
      <c r="E114" s="12" t="str">
        <f>Sheet1!D88</f>
        <v/>
      </c>
      <c r="F114" s="12" t="str">
        <f t="shared" si="3"/>
        <v/>
      </c>
    </row>
    <row r="115" spans="5:6" hidden="1" x14ac:dyDescent="0.2">
      <c r="E115" s="12" t="str">
        <f>Sheet1!D89</f>
        <v/>
      </c>
      <c r="F115" s="12" t="str">
        <f t="shared" si="3"/>
        <v/>
      </c>
    </row>
    <row r="116" spans="5:6" hidden="1" x14ac:dyDescent="0.2">
      <c r="E116" s="12" t="str">
        <f>Sheet1!D90</f>
        <v/>
      </c>
      <c r="F116" s="12" t="str">
        <f t="shared" si="3"/>
        <v/>
      </c>
    </row>
    <row r="117" spans="5:6" s="12" customFormat="1" x14ac:dyDescent="0.2">
      <c r="E117" s="12" t="str">
        <f>Sheet1!D91</f>
        <v>EmbeddedRes/CodeSite/Nyx/Nyx/NyxResException.hpp</v>
      </c>
      <c r="F117" s="12">
        <f t="shared" si="3"/>
        <v>1</v>
      </c>
    </row>
    <row r="118" spans="5:6" hidden="1" x14ac:dyDescent="0.2">
      <c r="E118" s="12" t="str">
        <f>Sheet1!D92</f>
        <v/>
      </c>
      <c r="F118" s="12" t="str">
        <f t="shared" si="3"/>
        <v/>
      </c>
    </row>
    <row r="119" spans="5:6" hidden="1" x14ac:dyDescent="0.2">
      <c r="E119" s="12" t="str">
        <f>Sheet1!D93</f>
        <v/>
      </c>
      <c r="F119" s="12" t="str">
        <f t="shared" si="3"/>
        <v/>
      </c>
    </row>
    <row r="120" spans="5:6" s="12" customFormat="1" x14ac:dyDescent="0.2">
      <c r="E120" s="12" t="str">
        <f>Sheet1!D94</f>
        <v>EmbeddedRes/CodeSite/Nyx/Nyx/NyxStreamReader.hpp</v>
      </c>
      <c r="F120" s="12">
        <f t="shared" si="3"/>
        <v>1</v>
      </c>
    </row>
    <row r="121" spans="5:6" hidden="1" x14ac:dyDescent="0.2">
      <c r="E121" s="12" t="str">
        <f>Sheet1!D95</f>
        <v/>
      </c>
      <c r="F121" s="12" t="str">
        <f t="shared" si="3"/>
        <v/>
      </c>
    </row>
    <row r="122" spans="5:6" hidden="1" x14ac:dyDescent="0.2">
      <c r="E122" s="12" t="str">
        <f>Sheet1!D96</f>
        <v/>
      </c>
      <c r="F122" s="12" t="str">
        <f t="shared" si="3"/>
        <v/>
      </c>
    </row>
    <row r="123" spans="5:6" s="12" customFormat="1" x14ac:dyDescent="0.2">
      <c r="E123" s="12" t="str">
        <f>Sheet1!D97</f>
        <v>EmbeddedRes/CodeSite/Nyx/Nyx/NyxRef.hpp</v>
      </c>
      <c r="F123" s="12">
        <f t="shared" si="3"/>
        <v>1</v>
      </c>
    </row>
    <row r="124" spans="5:6" hidden="1" x14ac:dyDescent="0.2">
      <c r="E124" s="12" t="str">
        <f>Sheet1!D98</f>
        <v/>
      </c>
      <c r="F124" s="12" t="str">
        <f t="shared" si="3"/>
        <v/>
      </c>
    </row>
    <row r="125" spans="5:6" hidden="1" x14ac:dyDescent="0.2">
      <c r="E125" s="12" t="str">
        <f>Sheet1!D99</f>
        <v/>
      </c>
      <c r="F125" s="12" t="str">
        <f t="shared" si="3"/>
        <v/>
      </c>
    </row>
    <row r="126" spans="5:6" s="12" customFormat="1" x14ac:dyDescent="0.2">
      <c r="E126" s="12" t="str">
        <f>Sheet1!D100</f>
        <v>EmbeddedRes/CodeSite/Nyx/Nyx/NyxFile.hpp</v>
      </c>
      <c r="F126" s="12">
        <f t="shared" si="3"/>
        <v>1</v>
      </c>
    </row>
    <row r="127" spans="5:6" hidden="1" x14ac:dyDescent="0.2">
      <c r="E127" s="12" t="str">
        <f>Sheet1!D101</f>
        <v/>
      </c>
      <c r="F127" s="12" t="str">
        <f t="shared" si="3"/>
        <v/>
      </c>
    </row>
    <row r="128" spans="5:6" hidden="1" x14ac:dyDescent="0.2">
      <c r="E128" s="12" t="str">
        <f>Sheet1!D102</f>
        <v/>
      </c>
      <c r="F128" s="12" t="str">
        <f t="shared" si="3"/>
        <v/>
      </c>
    </row>
    <row r="129" spans="1:6" hidden="1" x14ac:dyDescent="0.2">
      <c r="E129" s="12" t="str">
        <f>Sheet1!D103</f>
        <v/>
      </c>
      <c r="F129" s="12" t="str">
        <f t="shared" si="3"/>
        <v/>
      </c>
    </row>
    <row r="130" spans="1:6" hidden="1" x14ac:dyDescent="0.2">
      <c r="E130" s="12" t="str">
        <f>Sheet1!D104</f>
        <v/>
      </c>
      <c r="F130" s="12" t="str">
        <f t="shared" si="3"/>
        <v/>
      </c>
    </row>
    <row r="131" spans="1:6" hidden="1" x14ac:dyDescent="0.2">
      <c r="E131" s="12" t="str">
        <f>Sheet1!D105</f>
        <v/>
      </c>
      <c r="F131" s="12" t="str">
        <f t="shared" si="3"/>
        <v/>
      </c>
    </row>
    <row r="132" spans="1:6" hidden="1" x14ac:dyDescent="0.2">
      <c r="E132" s="12" t="str">
        <f>Sheet1!D106</f>
        <v/>
      </c>
      <c r="F132" s="12" t="str">
        <f t="shared" si="3"/>
        <v/>
      </c>
    </row>
    <row r="133" spans="1:6" hidden="1" x14ac:dyDescent="0.2">
      <c r="E133" s="12" t="str">
        <f>Sheet1!D107</f>
        <v/>
      </c>
      <c r="F133" s="12" t="str">
        <f t="shared" si="3"/>
        <v/>
      </c>
    </row>
    <row r="134" spans="1:6" hidden="1" x14ac:dyDescent="0.2">
      <c r="E134" s="12" t="str">
        <f>Sheet1!D108</f>
        <v/>
      </c>
      <c r="F134" s="12" t="str">
        <f t="shared" si="3"/>
        <v/>
      </c>
    </row>
    <row r="135" spans="1:6" hidden="1" x14ac:dyDescent="0.2">
      <c r="E135" s="12" t="str">
        <f>Sheet1!D109</f>
        <v/>
      </c>
      <c r="F135" s="12" t="str">
        <f t="shared" si="3"/>
        <v/>
      </c>
    </row>
    <row r="136" spans="1:6" hidden="1" x14ac:dyDescent="0.2">
      <c r="E136" s="12" t="str">
        <f>Sheet1!D110</f>
        <v/>
      </c>
      <c r="F136" s="12" t="str">
        <f t="shared" si="3"/>
        <v/>
      </c>
    </row>
    <row r="137" spans="1:6" hidden="1" x14ac:dyDescent="0.2">
      <c r="E137" s="12" t="str">
        <f>Sheet1!D111</f>
        <v/>
      </c>
      <c r="F137" s="12" t="str">
        <f t="shared" si="3"/>
        <v/>
      </c>
    </row>
    <row r="138" spans="1:6" s="12" customFormat="1" x14ac:dyDescent="0.2">
      <c r="E138" s="12" t="str">
        <f>Sheet1!D112</f>
        <v>EmbeddedRes/CodeSite/Nyx/NyxTraceViewer/QtTraceClient/Sources/Config/ConfigReader.hpp</v>
      </c>
      <c r="F138" s="12">
        <f t="shared" si="3"/>
        <v>1</v>
      </c>
    </row>
    <row r="139" spans="1:6" s="12" customFormat="1" x14ac:dyDescent="0.2"/>
    <row r="140" spans="1:6" s="28" customFormat="1" x14ac:dyDescent="0.2"/>
    <row r="144" spans="1:6" s="29" customFormat="1" ht="17" thickBot="1" x14ac:dyDescent="0.25">
      <c r="A144" s="29" t="s">
        <v>141</v>
      </c>
    </row>
    <row r="145" spans="2:3" s="18" customFormat="1" ht="17" thickTop="1" x14ac:dyDescent="0.2"/>
    <row r="146" spans="2:3" s="18" customFormat="1" x14ac:dyDescent="0.2">
      <c r="B146" s="18" t="str">
        <f>Sheet1!C118</f>
        <v/>
      </c>
      <c r="C146" s="18" t="str">
        <f xml:space="preserve"> IF(B146 &lt;&gt; "", SUM(COUNTIF($B$146:$B$169, B146)), "")</f>
        <v/>
      </c>
    </row>
    <row r="147" spans="2:3" s="18" customFormat="1" x14ac:dyDescent="0.2">
      <c r="B147" s="18" t="str">
        <f>Sheet1!C119</f>
        <v/>
      </c>
      <c r="C147" s="18" t="str">
        <f t="shared" ref="C147:C169" si="4" xml:space="preserve"> IF(B147 &lt;&gt; "", SUM(COUNTIF($B$146:$B$169, B147)), "")</f>
        <v/>
      </c>
    </row>
    <row r="148" spans="2:3" s="18" customFormat="1" x14ac:dyDescent="0.2">
      <c r="B148" s="18" t="str">
        <f>Sheet1!C120</f>
        <v>Nyx</v>
      </c>
      <c r="C148" s="18">
        <f t="shared" si="4"/>
        <v>1</v>
      </c>
    </row>
    <row r="149" spans="2:3" hidden="1" x14ac:dyDescent="0.2">
      <c r="B149" s="18" t="str">
        <f>Sheet1!C121</f>
        <v/>
      </c>
      <c r="C149" s="18" t="str">
        <f t="shared" si="4"/>
        <v/>
      </c>
    </row>
    <row r="150" spans="2:3" hidden="1" x14ac:dyDescent="0.2">
      <c r="B150" s="18" t="str">
        <f>Sheet1!C122</f>
        <v/>
      </c>
      <c r="C150" s="18" t="str">
        <f t="shared" si="4"/>
        <v/>
      </c>
    </row>
    <row r="151" spans="2:3" s="18" customFormat="1" x14ac:dyDescent="0.2">
      <c r="B151" s="18" t="str">
        <f>Sheet1!C123</f>
        <v>NyxTraceViewer</v>
      </c>
      <c r="C151" s="18">
        <f t="shared" si="4"/>
        <v>1</v>
      </c>
    </row>
    <row r="152" spans="2:3" s="18" customFormat="1" x14ac:dyDescent="0.2">
      <c r="B152" s="18" t="str">
        <f>Sheet1!C124</f>
        <v>TraceClientCore</v>
      </c>
      <c r="C152" s="18">
        <f t="shared" si="4"/>
        <v>1</v>
      </c>
    </row>
    <row r="153" spans="2:3" s="18" customFormat="1" x14ac:dyDescent="0.2">
      <c r="B153" s="18" t="str">
        <f>Sheet1!C125</f>
        <v>include</v>
      </c>
      <c r="C153" s="18">
        <f t="shared" si="4"/>
        <v>2</v>
      </c>
    </row>
    <row r="154" spans="2:3" hidden="1" x14ac:dyDescent="0.2">
      <c r="B154" s="18" t="str">
        <f>Sheet1!C126</f>
        <v>include</v>
      </c>
      <c r="C154" s="18">
        <f t="shared" si="4"/>
        <v>2</v>
      </c>
    </row>
    <row r="155" spans="2:3" s="18" customFormat="1" x14ac:dyDescent="0.2">
      <c r="B155" s="18" t="str">
        <f>Sheet1!C127</f>
        <v>QtTraceClient</v>
      </c>
      <c r="C155" s="18">
        <f t="shared" si="4"/>
        <v>1</v>
      </c>
    </row>
    <row r="156" spans="2:3" s="18" customFormat="1" x14ac:dyDescent="0.2">
      <c r="B156" s="18" t="str">
        <f>Sheet1!C128</f>
        <v>Sources</v>
      </c>
      <c r="C156" s="18">
        <f t="shared" si="4"/>
        <v>1</v>
      </c>
    </row>
    <row r="157" spans="2:3" hidden="1" x14ac:dyDescent="0.2">
      <c r="B157" s="18" t="str">
        <f>Sheet1!C129</f>
        <v/>
      </c>
      <c r="C157" s="18" t="str">
        <f t="shared" si="4"/>
        <v/>
      </c>
    </row>
    <row r="158" spans="2:3" hidden="1" x14ac:dyDescent="0.2">
      <c r="B158" s="18" t="str">
        <f>Sheet1!C130</f>
        <v/>
      </c>
      <c r="C158" s="18" t="str">
        <f t="shared" si="4"/>
        <v/>
      </c>
    </row>
    <row r="159" spans="2:3" s="18" customFormat="1" x14ac:dyDescent="0.2">
      <c r="B159" s="18" t="str">
        <f>Sheet1!C131</f>
        <v>Dialogs</v>
      </c>
      <c r="C159" s="18">
        <f t="shared" si="4"/>
        <v>1</v>
      </c>
    </row>
    <row r="160" spans="2:3" hidden="1" x14ac:dyDescent="0.2">
      <c r="B160" s="18" t="str">
        <f>Sheet1!C132</f>
        <v/>
      </c>
      <c r="C160" s="18" t="str">
        <f t="shared" si="4"/>
        <v/>
      </c>
    </row>
    <row r="161" spans="2:6" hidden="1" x14ac:dyDescent="0.2">
      <c r="B161" s="18" t="str">
        <f>Sheet1!C133</f>
        <v/>
      </c>
      <c r="C161" s="18" t="str">
        <f t="shared" si="4"/>
        <v/>
      </c>
    </row>
    <row r="162" spans="2:6" hidden="1" x14ac:dyDescent="0.2">
      <c r="B162" s="18" t="str">
        <f>Sheet1!C134</f>
        <v/>
      </c>
      <c r="C162" s="18" t="str">
        <f t="shared" si="4"/>
        <v/>
      </c>
    </row>
    <row r="163" spans="2:6" s="18" customFormat="1" x14ac:dyDescent="0.2">
      <c r="B163" s="18" t="str">
        <f>Sheet1!C135</f>
        <v>View</v>
      </c>
      <c r="C163" s="18">
        <f t="shared" si="4"/>
        <v>2</v>
      </c>
    </row>
    <row r="164" spans="2:6" hidden="1" x14ac:dyDescent="0.2">
      <c r="B164" s="18" t="str">
        <f>Sheet1!C136</f>
        <v/>
      </c>
      <c r="C164" s="18" t="str">
        <f t="shared" si="4"/>
        <v/>
      </c>
    </row>
    <row r="165" spans="2:6" hidden="1" x14ac:dyDescent="0.2">
      <c r="B165" s="18" t="str">
        <f>Sheet1!C137</f>
        <v/>
      </c>
      <c r="C165" s="18" t="str">
        <f t="shared" si="4"/>
        <v/>
      </c>
    </row>
    <row r="166" spans="2:6" hidden="1" x14ac:dyDescent="0.2">
      <c r="B166" s="18" t="str">
        <f>Sheet1!C138</f>
        <v>View</v>
      </c>
      <c r="C166" s="18">
        <f t="shared" si="4"/>
        <v>2</v>
      </c>
    </row>
    <row r="167" spans="2:6" s="18" customFormat="1" x14ac:dyDescent="0.2">
      <c r="B167" s="18" t="str">
        <f>Sheet1!C139</f>
        <v>StatusUpdaters</v>
      </c>
      <c r="C167" s="18">
        <f t="shared" si="4"/>
        <v>1</v>
      </c>
    </row>
    <row r="168" spans="2:6" hidden="1" x14ac:dyDescent="0.2">
      <c r="B168" s="18" t="str">
        <f>Sheet1!C140</f>
        <v/>
      </c>
      <c r="C168" s="18" t="str">
        <f t="shared" si="4"/>
        <v/>
      </c>
    </row>
    <row r="169" spans="2:6" hidden="1" x14ac:dyDescent="0.2">
      <c r="B169" s="18" t="str">
        <f>Sheet1!C141</f>
        <v/>
      </c>
      <c r="C169" s="18" t="str">
        <f t="shared" si="4"/>
        <v/>
      </c>
    </row>
    <row r="170" spans="2:6" s="18" customFormat="1" x14ac:dyDescent="0.2"/>
    <row r="171" spans="2:6" s="30" customFormat="1" x14ac:dyDescent="0.2"/>
    <row r="172" spans="2:6" s="18" customFormat="1" x14ac:dyDescent="0.2">
      <c r="E172" s="18" t="str">
        <f>Sheet1!D118</f>
        <v/>
      </c>
      <c r="F172" s="18" t="str">
        <f>IF(E172&lt;&gt;"", SUM(COUNTIF($E$172:$E$195, E172)), "")</f>
        <v/>
      </c>
    </row>
    <row r="173" spans="2:6" s="18" customFormat="1" x14ac:dyDescent="0.2">
      <c r="E173" s="18" t="str">
        <f>Sheet1!D119</f>
        <v/>
      </c>
      <c r="F173" s="18" t="str">
        <f t="shared" ref="F173:F195" si="5">IF(E173&lt;&gt;"", SUM(COUNTIF($E$172:$E$195, E173)), "")</f>
        <v/>
      </c>
    </row>
    <row r="174" spans="2:6" hidden="1" x14ac:dyDescent="0.2">
      <c r="E174" s="18" t="str">
        <f>Sheet1!D120</f>
        <v/>
      </c>
      <c r="F174" s="18" t="str">
        <f t="shared" si="5"/>
        <v/>
      </c>
    </row>
    <row r="175" spans="2:6" hidden="1" x14ac:dyDescent="0.2">
      <c r="E175" s="18" t="str">
        <f>Sheet1!D121</f>
        <v/>
      </c>
      <c r="F175" s="18" t="str">
        <f t="shared" si="5"/>
        <v/>
      </c>
    </row>
    <row r="176" spans="2:6" hidden="1" x14ac:dyDescent="0.2">
      <c r="E176" s="18" t="str">
        <f>Sheet1!D122</f>
        <v/>
      </c>
      <c r="F176" s="18" t="str">
        <f t="shared" si="5"/>
        <v/>
      </c>
    </row>
    <row r="177" spans="5:6" hidden="1" x14ac:dyDescent="0.2">
      <c r="E177" s="18" t="str">
        <f>Sheet1!D123</f>
        <v/>
      </c>
      <c r="F177" s="18" t="str">
        <f t="shared" si="5"/>
        <v/>
      </c>
    </row>
    <row r="178" spans="5:6" hidden="1" x14ac:dyDescent="0.2">
      <c r="E178" s="18" t="str">
        <f>Sheet1!D124</f>
        <v/>
      </c>
      <c r="F178" s="18" t="str">
        <f t="shared" si="5"/>
        <v/>
      </c>
    </row>
    <row r="179" spans="5:6" hidden="1" x14ac:dyDescent="0.2">
      <c r="E179" s="18" t="str">
        <f>Sheet1!D125</f>
        <v/>
      </c>
      <c r="F179" s="18" t="str">
        <f t="shared" si="5"/>
        <v/>
      </c>
    </row>
    <row r="180" spans="5:6" hidden="1" x14ac:dyDescent="0.2">
      <c r="E180" s="18" t="str">
        <f>Sheet1!D126</f>
        <v/>
      </c>
      <c r="F180" s="18" t="str">
        <f t="shared" si="5"/>
        <v/>
      </c>
    </row>
    <row r="181" spans="5:6" hidden="1" x14ac:dyDescent="0.2">
      <c r="E181" s="18" t="str">
        <f>Sheet1!D127</f>
        <v/>
      </c>
      <c r="F181" s="18" t="str">
        <f t="shared" si="5"/>
        <v/>
      </c>
    </row>
    <row r="182" spans="5:6" hidden="1" x14ac:dyDescent="0.2">
      <c r="E182" s="18" t="str">
        <f>Sheet1!D128</f>
        <v/>
      </c>
      <c r="F182" s="18" t="str">
        <f t="shared" si="5"/>
        <v/>
      </c>
    </row>
    <row r="183" spans="5:6" hidden="1" x14ac:dyDescent="0.2">
      <c r="E183" s="18" t="str">
        <f>Sheet1!D129</f>
        <v/>
      </c>
      <c r="F183" s="18" t="str">
        <f t="shared" si="5"/>
        <v/>
      </c>
    </row>
    <row r="184" spans="5:6" hidden="1" x14ac:dyDescent="0.2">
      <c r="E184" s="18" t="str">
        <f>Sheet1!D130</f>
        <v/>
      </c>
      <c r="F184" s="18" t="str">
        <f t="shared" si="5"/>
        <v/>
      </c>
    </row>
    <row r="185" spans="5:6" hidden="1" x14ac:dyDescent="0.2">
      <c r="E185" s="18" t="str">
        <f>Sheet1!D131</f>
        <v/>
      </c>
      <c r="F185" s="18" t="str">
        <f t="shared" si="5"/>
        <v/>
      </c>
    </row>
    <row r="186" spans="5:6" hidden="1" x14ac:dyDescent="0.2">
      <c r="E186" s="18" t="str">
        <f>Sheet1!D132</f>
        <v/>
      </c>
      <c r="F186" s="18" t="str">
        <f t="shared" si="5"/>
        <v/>
      </c>
    </row>
    <row r="187" spans="5:6" s="18" customFormat="1" x14ac:dyDescent="0.2">
      <c r="E187" s="18" t="str">
        <f>Sheet1!D133</f>
        <v>EmbeddedRes/CodeSite/Nyx/NyxTraceViewer/QtTraceClient/Sources/Dialogs/NewViewDlg.hpp</v>
      </c>
      <c r="F187" s="18">
        <f t="shared" si="5"/>
        <v>1</v>
      </c>
    </row>
    <row r="188" spans="5:6" hidden="1" x14ac:dyDescent="0.2">
      <c r="E188" s="18" t="str">
        <f>Sheet1!D134</f>
        <v/>
      </c>
      <c r="F188" s="18" t="str">
        <f t="shared" si="5"/>
        <v/>
      </c>
    </row>
    <row r="189" spans="5:6" hidden="1" x14ac:dyDescent="0.2">
      <c r="E189" s="18" t="str">
        <f>Sheet1!D135</f>
        <v/>
      </c>
      <c r="F189" s="18" t="str">
        <f t="shared" si="5"/>
        <v/>
      </c>
    </row>
    <row r="190" spans="5:6" hidden="1" x14ac:dyDescent="0.2">
      <c r="E190" s="18" t="str">
        <f>Sheet1!D136</f>
        <v/>
      </c>
      <c r="F190" s="18" t="str">
        <f t="shared" si="5"/>
        <v/>
      </c>
    </row>
    <row r="191" spans="5:6" hidden="1" x14ac:dyDescent="0.2">
      <c r="E191" s="18" t="str">
        <f>Sheet1!D137</f>
        <v/>
      </c>
      <c r="F191" s="18" t="str">
        <f t="shared" si="5"/>
        <v/>
      </c>
    </row>
    <row r="192" spans="5:6" hidden="1" x14ac:dyDescent="0.2">
      <c r="E192" s="18" t="str">
        <f>Sheet1!D138</f>
        <v/>
      </c>
      <c r="F192" s="18" t="str">
        <f t="shared" si="5"/>
        <v/>
      </c>
    </row>
    <row r="193" spans="5:6" hidden="1" x14ac:dyDescent="0.2">
      <c r="E193" s="18" t="str">
        <f>Sheet1!D139</f>
        <v/>
      </c>
      <c r="F193" s="18" t="str">
        <f t="shared" si="5"/>
        <v/>
      </c>
    </row>
    <row r="194" spans="5:6" hidden="1" x14ac:dyDescent="0.2">
      <c r="E194" s="18" t="str">
        <f>Sheet1!D140</f>
        <v/>
      </c>
      <c r="F194" s="18" t="str">
        <f t="shared" si="5"/>
        <v/>
      </c>
    </row>
    <row r="195" spans="5:6" s="18" customFormat="1" x14ac:dyDescent="0.2">
      <c r="E195" s="18" t="str">
        <f>Sheet1!D141</f>
        <v>EmbeddedRes/CodeSite/Nyx/NyxTraceViewer/QtTraceClient/Sources/StatusUpdaters/StatusUpdater.hpp</v>
      </c>
      <c r="F195" s="18">
        <f t="shared" si="5"/>
        <v>1</v>
      </c>
    </row>
    <row r="196" spans="5:6" s="18" customFormat="1" x14ac:dyDescent="0.2"/>
    <row r="197" spans="5:6" s="30" customFormat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Microsoft Office User</cp:lastModifiedBy>
  <dcterms:created xsi:type="dcterms:W3CDTF">2016-05-23T17:21:04Z</dcterms:created>
  <dcterms:modified xsi:type="dcterms:W3CDTF">2016-07-10T23:21:12Z</dcterms:modified>
</cp:coreProperties>
</file>