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dannyt/Dropbox/cours/Essai/Résultats MSDevMtl Mar 19, 2016/Analyse/Schematique/"/>
    </mc:Choice>
  </mc:AlternateContent>
  <bookViews>
    <workbookView xWindow="1540" yWindow="2720" windowWidth="45280" windowHeight="17520" tabRatio="500"/>
  </bookViews>
  <sheets>
    <sheet name="Sheet1" sheetId="1" r:id="rId1"/>
    <sheet name="Sheet2" sheetId="2" r:id="rId2"/>
  </sheets>
  <definedNames>
    <definedName name="_xlnm._FilterDatabase" localSheetId="1" hidden="1">Sheet2!$E$591:$F$665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2" i="2" l="1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591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14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493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75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238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03" i="2"/>
  <c r="C204" i="2"/>
  <c r="C205" i="2"/>
  <c r="C206" i="2"/>
  <c r="C207" i="2"/>
  <c r="C208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6" i="2"/>
  <c r="C7" i="2"/>
  <c r="C8" i="2"/>
  <c r="C9" i="2"/>
  <c r="C10" i="2"/>
  <c r="C11" i="2"/>
  <c r="C12" i="2"/>
  <c r="C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J434" i="1"/>
  <c r="J357" i="1"/>
  <c r="J341" i="1"/>
  <c r="B434" i="1"/>
  <c r="B357" i="1"/>
  <c r="B341" i="1"/>
  <c r="I400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1" i="1"/>
  <c r="I402" i="1"/>
  <c r="I403" i="1"/>
  <c r="I404" i="1"/>
  <c r="I405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4" i="1"/>
  <c r="H432" i="1"/>
  <c r="H433" i="1"/>
  <c r="H434" i="1"/>
  <c r="H435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5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8" i="1"/>
  <c r="J359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4" i="1"/>
</calcChain>
</file>

<file path=xl/sharedStrings.xml><?xml version="1.0" encoding="utf-8"?>
<sst xmlns="http://schemas.openxmlformats.org/spreadsheetml/2006/main" count="446" uniqueCount="437">
  <si>
    <t>Notes</t>
  </si>
  <si>
    <t>temps de recherche</t>
  </si>
  <si>
    <t>Elements Visited</t>
  </si>
  <si>
    <t>File Opened</t>
  </si>
  <si>
    <t>Revisit de la question</t>
  </si>
  <si>
    <t>[Saturday, March 19, 2016 at 13:26:50 GMT-04:00, Open Story] opening story PresentationPageStory</t>
  </si>
  <si>
    <t>[Saturday, March 19, 2016 at 13:27:36 GMT-04:00, Open Story] opening story QuestionnaireStory</t>
  </si>
  <si>
    <t>[Saturday, March 19, 2016 at 13:28:14 GMT-04:00, Write Question &amp; Answer]  {Éducation} -- Baccalauréat</t>
  </si>
  <si>
    <t>[Saturday, March 19, 2016 at 13:28:14 GMT-04:00, Write Question &amp; Answer]  {Connaissance de UML} -- Intermédiaire</t>
  </si>
  <si>
    <t>[Saturday, March 19, 2016 at 13:28:14 GMT-04:00, Write Question &amp; Answer]  {Utilisation de UML} -- Fréquemment</t>
  </si>
  <si>
    <t>[Saturday, March 19, 2016 at 13:28:14 GMT-04:00, Write Question &amp; Answer]  {Expérience en développement logiciel} -- Intermédiaire (5 à 15 ans)</t>
  </si>
  <si>
    <t>[Saturday, March 19, 2016 at 13:28:14 GMT-04:00, Write Question &amp; Answer]  {Possédez ou utilisez vous régulièrement un appareil à écran tactile} -- oui</t>
  </si>
  <si>
    <t>[Saturday, March 19, 2016 at 13:28:14 GMT-04:00, Open Story] opening story MethodSelectionStory</t>
  </si>
  <si>
    <t>[Saturday, March 19, 2016 at 13:28:17 GMT-04:00, Method Selection] method selected : Schematique</t>
  </si>
  <si>
    <t>[Saturday, March 19, 2016 at 13:28:25 GMT-04:00, Open Story] opening story DisplayTextContentStory</t>
  </si>
  <si>
    <t>[Saturday, March 19, 2016 at 13:28:25 GMT-04:00] question : 'Trouver l'élément de base responsable du parsing XML.'</t>
  </si>
  <si>
    <t>[Saturday, March 19, 2016 at 13:30:14 GMT-04:00] Starting warmup question</t>
  </si>
  <si>
    <t>[Saturday, March 19, 2016 at 13:30:14 GMT-04:00, Open Story] opening story SchematicViewStory</t>
  </si>
  <si>
    <t>[Saturday, March 19, 2016 at 13:30:19 GMT-04:00, Zoom Diagram] diagram zoom --&gt; scale = 1.0, velocity = 0.120311216832871</t>
  </si>
  <si>
    <t>[Saturday, March 19, 2016 at 13:30:21 GMT-04:00, Zoom Diagram] diagram zoom --&gt; scale = 3.24694954943659, velocity = 1.66200380546299</t>
  </si>
  <si>
    <t>[Saturday, March 19, 2016 at 13:30:21 GMT-04:00, Zoom Diagram] diagram zoom --&gt; scale = 3.24694954943659, velocity = 0.210921327584606</t>
  </si>
  <si>
    <t>[Saturday, March 19, 2016 at 13:30:22 GMT-04:00, Zoom Diagram] diagram zoom --&gt; scale = 6.02455630613319, velocity = 4.18964035568493</t>
  </si>
  <si>
    <t>[Saturday, March 19, 2016 at 13:30:22 GMT-04:00, Enter subdiagram] enter sub diagram : 'loading'</t>
  </si>
  <si>
    <t>[Saturday, March 19, 2016 at 13:30:23 GMT-04:00, Zoom Diagram] diagram zoom --&gt; scale = 1.0, velocity = -0.0523744854655424</t>
  </si>
  <si>
    <t>[Saturday, March 19, 2016 at 13:30:24 GMT-04:00, Zoom Diagram] diagram zoom --&gt; scale = 0.368949980704557, velocity = -4.28634348922051</t>
  </si>
  <si>
    <t>[Saturday, March 19, 2016 at 13:30:24 GMT-04:00, Exit subdiagram] exit subdiagram loading</t>
  </si>
  <si>
    <t>[Saturday, March 19, 2016 at 13:30:36 GMT-04:00, Tap Diagram] tap diagram action at : (627.949052132701, 181.578199052133)</t>
  </si>
  <si>
    <t>[Saturday, March 19, 2016 at 13:30:36 GMT-04:00, Select Diagram Element] diagram element selected: loading</t>
  </si>
  <si>
    <t>[Saturday, March 19, 2016 at 13:30:36 GMT-04:00, Show Diagram] showing diagram loading</t>
  </si>
  <si>
    <t xml:space="preserve">[Saturday, March 19, 2016 at 13:31:02 GMT-04:00, Show Question Recherche] </t>
  </si>
  <si>
    <t>[Saturday, March 19, 2016 at 13:31:09 GMT-04:00, Close Story] closing story QuestionRecherchePopupStory</t>
  </si>
  <si>
    <t>[Saturday, March 19, 2016 at 13:31:16 GMT-04:00, Tap Diagram] tap diagram action at : (417.168246445498, 414.258293838863)</t>
  </si>
  <si>
    <t>[Saturday, March 19, 2016 at 13:31:16 GMT-04:00, Select Diagram Element] diagram element selected: XmlDocParser</t>
  </si>
  <si>
    <t>[Saturday, March 19, 2016 at 13:31:16 GMT-04:00, File View] viewing file : EmbeddedRes/CodeSite/ProjectFV/VpProject/XmlDocParser.swift</t>
  </si>
  <si>
    <t>[Saturday, March 19, 2016 at 13:31:20 GMT-04:00, Close Story] closing story FileViewStory</t>
  </si>
  <si>
    <t>[Saturday, March 19, 2016 at 13:31:26 GMT-04:00, Pan Diagram] Began --&gt; Translation = (7.4892367906067, 33.8923679060666)</t>
  </si>
  <si>
    <t>[Saturday, March 19, 2016 at 13:31:26 GMT-04:00, Pan Diagram] Ended --&gt; Translation = (42.9892367906067, 4.89236790606657)</t>
  </si>
  <si>
    <t>[Saturday, March 19, 2016 at 13:31:26 GMT-04:00, Zoom Diagram] diagram zoom --&gt; scale = 1.0, velocity = -0.110573396914329</t>
  </si>
  <si>
    <t>[Saturday, March 19, 2016 at 13:31:27 GMT-04:00, Zoom Diagram] diagram zoom --&gt; scale = 0.878987976759246, velocity = -0.177871858655704</t>
  </si>
  <si>
    <t>[Saturday, March 19, 2016 at 13:31:27 GMT-04:00, Zoom Diagram] diagram zoom --&gt; scale = 0.878987976759246, velocity = -0.0504780444732869</t>
  </si>
  <si>
    <t>[Saturday, March 19, 2016 at 13:31:28 GMT-04:00, Zoom Diagram] diagram zoom --&gt; scale = 0.295242672560579, velocity = -1.66881554743398</t>
  </si>
  <si>
    <t>[Saturday, March 19, 2016 at 13:31:28 GMT-04:00, Exit subdiagram] exit subdiagram loading</t>
  </si>
  <si>
    <t>[Saturday, March 19, 2016 at 13:31:35 GMT-04:00, Pan Diagram] Began --&gt; Translation = (27.5139092240117, 285.809663250366)</t>
  </si>
  <si>
    <t>[Saturday, March 19, 2016 at 13:31:35 GMT-04:00, Pan Diagram] Ended --&gt; Translation = (27.5139092240117, 285.809663250366)</t>
  </si>
  <si>
    <t>[Saturday, March 19, 2016 at 13:31:35 GMT-04:00, Tap Diagram] tap diagram action at : (167.490521327014, 195.335308056872)</t>
  </si>
  <si>
    <t>[Saturday, March 19, 2016 at 13:31:35 GMT-04:00, Select Diagram Element] diagram element selected: PresentationPage</t>
  </si>
  <si>
    <t>[Saturday, March 19, 2016 at 13:31:35 GMT-04:00, Show Diagram] showing diagram PresentationPage</t>
  </si>
  <si>
    <t>[Saturday, March 19, 2016 at 13:31:41 GMT-04:00, Zoom Diagram] diagram zoom --&gt; scale = 1.0, velocity = -0.17062218222618</t>
  </si>
  <si>
    <t>[Saturday, March 19, 2016 at 13:31:41 GMT-04:00, Zoom Diagram] diagram zoom --&gt; scale = 0.556630436526147, velocity = -4.27815526722814</t>
  </si>
  <si>
    <t>[Saturday, March 19, 2016 at 13:31:43 GMT-04:00, Zoom Diagram] diagram zoom --&gt; scale = 0.556630436526147, velocity = -0.112838135922272</t>
  </si>
  <si>
    <t>[Saturday, March 19, 2016 at 13:31:43 GMT-04:00, Zoom Diagram] diagram zoom --&gt; scale = 0.235086660762373, velocity = -0.57270724036005</t>
  </si>
  <si>
    <t>[Saturday, March 19, 2016 at 13:31:43 GMT-04:00, Exit subdiagram] exit subdiagram PresentationPage</t>
  </si>
  <si>
    <t>[Saturday, March 19, 2016 at 13:31:44 GMT-04:00, Tap Diagram] tap diagram action at : (305.061611374408, 203.427725118483)</t>
  </si>
  <si>
    <t>[Saturday, March 19, 2016 at 13:31:44 GMT-04:00, Select Diagram Element] diagram element selected: Questionnaire</t>
  </si>
  <si>
    <t>[Saturday, March 19, 2016 at 13:31:44 GMT-04:00, Show Diagram] showing diagram Questionnaire</t>
  </si>
  <si>
    <t>[Saturday, March 19, 2016 at 13:31:50 GMT-04:00, Zoom Diagram] diagram zoom --&gt; scale = 1.0, velocity = -0.103170390194391</t>
  </si>
  <si>
    <t>[Saturday, March 19, 2016 at 13:31:50 GMT-04:00, Zoom Diagram] diagram zoom --&gt; scale = 0.320103244394148, velocity = -3.94522112304727</t>
  </si>
  <si>
    <t>[Saturday, March 19, 2016 at 13:31:50 GMT-04:00, Exit subdiagram] exit subdiagram Questionnaire</t>
  </si>
  <si>
    <t>[Saturday, March 19, 2016 at 13:31:52 GMT-04:00, Tap Diagram] tap diagram action at : (494.424170616114, 192.098341232227)</t>
  </si>
  <si>
    <t>[Saturday, March 19, 2016 at 13:31:52 GMT-04:00, Select Diagram Element] diagram element selected: ProjectChoice</t>
  </si>
  <si>
    <t>[Saturday, March 19, 2016 at 13:31:52 GMT-04:00, Show Diagram] showing diagram ProjectChoice</t>
  </si>
  <si>
    <t>[Saturday, March 19, 2016 at 13:31:55 GMT-04:00, Zoom Diagram] diagram zoom --&gt; scale = 1.0, velocity = -0.16439598381032</t>
  </si>
  <si>
    <t>[Saturday, March 19, 2016 at 13:31:55 GMT-04:00, Zoom Diagram] diagram zoom --&gt; scale = 0.433518831238824, velocity = -3.82731535900166</t>
  </si>
  <si>
    <t>[Saturday, March 19, 2016 at 13:31:55 GMT-04:00, Exit subdiagram] exit subdiagram ProjectChoice</t>
  </si>
  <si>
    <t>[Saturday, March 19, 2016 at 13:31:57 GMT-04:00, Tap Diagram] tap diagram action at : (691.879146919431, 196.953791469194)</t>
  </si>
  <si>
    <t>[Saturday, March 19, 2016 at 13:31:57 GMT-04:00, Select Diagram Element] diagram element selected: loading</t>
  </si>
  <si>
    <t>[Saturday, March 19, 2016 at 13:31:57 GMT-04:00, Show Diagram] showing diagram loading</t>
  </si>
  <si>
    <t>[Saturday, March 19, 2016 at 13:32:00 GMT-04:00, Tap Diagram] tap diagram action at : (449.862559241706, 73.3898104265403)</t>
  </si>
  <si>
    <t>[Saturday, March 19, 2016 at 13:32:00 GMT-04:00, Select Diagram Element] diagram element selected: Application</t>
  </si>
  <si>
    <t>[Saturday, March 19, 2016 at 13:32:00 GMT-04:00, File View] viewing file : EmbeddedRes/CodeSite/ProjectFV/ProjectFV/Application.swift</t>
  </si>
  <si>
    <t>[Saturday, March 19, 2016 at 13:32:03 GMT-04:00, Close Story] closing story FileViewStory</t>
  </si>
  <si>
    <t>[Saturday, March 19, 2016 at 13:32:09 GMT-04:00, Long Press] long press diagram action with state Began at : (508.591232227488, 74.6007109004739)</t>
  </si>
  <si>
    <t>[Saturday, March 19, 2016 at 13:32:09 GMT-04:00, Long Press] long press diagram action with state Ended at : (513.434834123223, 73.9952606635071)</t>
  </si>
  <si>
    <t>[Saturday, March 19, 2016 at 13:32:09 GMT-04:00, Show Diagram] showing diagram Application</t>
  </si>
  <si>
    <t>[Saturday, March 19, 2016 at 13:32:20 GMT-04:00, Pan Diagram] Began --&gt; Translation = (6.03770491803289, -10.9377049180328)</t>
  </si>
  <si>
    <t>[Saturday, March 19, 2016 at 13:32:20 GMT-04:00, Pan Diagram] Ended --&gt; Translation = (397.037704918033, -1.43770491803275)</t>
  </si>
  <si>
    <t>[Saturday, March 19, 2016 at 13:32:21 GMT-04:00, Pan Diagram] Began --&gt; Translation = (397.037704918033, -1.43770491803275)</t>
  </si>
  <si>
    <t>[Saturday, March 19, 2016 at 13:32:22 GMT-04:00, Pan Diagram] Ended --&gt; Translation = (23.0377049180329, -2.93770491803275)</t>
  </si>
  <si>
    <t>[Saturday, March 19, 2016 at 13:32:28 GMT-04:00, Tap Diagram] tap diagram action at : (410.648936170213, 505.648936170213)</t>
  </si>
  <si>
    <t>[Saturday, March 19, 2016 at 13:32:37 GMT-04:00, Zoom Diagram] diagram zoom --&gt; scale = 1.0, velocity = -0.0663290935600711</t>
  </si>
  <si>
    <t>[Saturday, March 19, 2016 at 13:32:38 GMT-04:00, Zoom Diagram] diagram zoom --&gt; scale = 0.310343925957487, velocity = -1.12098396769164</t>
  </si>
  <si>
    <t>[Saturday, March 19, 2016 at 13:32:38 GMT-04:00, Exit subdiagram] exit subdiagram Application</t>
  </si>
  <si>
    <t>[Saturday, March 19, 2016 at 13:32:40 GMT-04:00, Zoom Diagram] diagram zoom --&gt; scale = 1.0, velocity = 0.730229475651356</t>
  </si>
  <si>
    <t>[Saturday, March 19, 2016 at 13:32:41 GMT-04:00, Zoom Diagram] diagram zoom --&gt; scale = 2.00281091820179, velocity = 2.53961430872186</t>
  </si>
  <si>
    <t>[Saturday, March 19, 2016 at 13:32:41 GMT-04:00, Zoom Diagram] diagram zoom --&gt; scale = 2.00281091820179, velocity = -0.403251013548806</t>
  </si>
  <si>
    <t>[Saturday, March 19, 2016 at 13:32:42 GMT-04:00, Zoom Diagram] diagram zoom --&gt; scale = 0.92309014776207, velocity = 0.300524095507046</t>
  </si>
  <si>
    <t>[Saturday, March 19, 2016 at 13:32:45 GMT-04:00, Tap Diagram] tap diagram action at : (529.170386751324, 118.860528694123)</t>
  </si>
  <si>
    <t>[Saturday, March 19, 2016 at 13:32:47 GMT-04:00, Tap Diagram] tap diagram action at : (445.871718380523, 200.847407011841)</t>
  </si>
  <si>
    <t>[Saturday, March 19, 2016 at 13:32:47 GMT-04:00, Select Diagram Element] diagram element selected: Document</t>
  </si>
  <si>
    <t>[Saturday, March 19, 2016 at 13:32:47 GMT-04:00, File View] viewing file : EmbeddedRes/CodeSite/ProjectFV/DiagramElements/Document.swift</t>
  </si>
  <si>
    <t>[Saturday, March 19, 2016 at 13:32:49 GMT-04:00, Close Story] closing story FileViewStory</t>
  </si>
  <si>
    <t>[Saturday, March 19, 2016 at 13:32:51 GMT-04:00, Tap Diagram] tap diagram action at : (409.797491920727, 407.45434037249)</t>
  </si>
  <si>
    <t>[Saturday, March 19, 2016 at 13:32:51 GMT-04:00, Select Diagram Element] diagram element selected: XmlDocParser</t>
  </si>
  <si>
    <t>[Saturday, March 19, 2016 at 13:32:51 GMT-04:00, File View] viewing file : EmbeddedRes/CodeSite/ProjectFV/VpProject/XmlDocParser.swift</t>
  </si>
  <si>
    <t>[Saturday, March 19, 2016 at 13:32:52 GMT-04:00, Close Story] closing story FileViewStory</t>
  </si>
  <si>
    <t>[Saturday, March 19, 2016 at 13:32:54 GMT-04:00, Zoom Diagram] diagram zoom --&gt; scale = 0.92309014776207, velocity = 1.30736746532136</t>
  </si>
  <si>
    <t>[Saturday, March 19, 2016 at 13:32:54 GMT-04:00, Zoom Diagram] diagram zoom --&gt; scale = 1.96414328279519, velocity = 0.225385213101827</t>
  </si>
  <si>
    <t>[Saturday, March 19, 2016 at 13:32:56 GMT-04:00, Long Press] long press diagram action with state Began at : (415.337982603175, 412.924084706406)</t>
  </si>
  <si>
    <t>[Saturday, March 19, 2016 at 13:32:56 GMT-04:00, Long Press] long press diagram action with state Ended at : (414.104976350993, 413.232336269452)</t>
  </si>
  <si>
    <t>[Saturday, March 19, 2016 at 13:32:57 GMT-04:00, Zoom Diagram] diagram zoom --&gt; scale = 1.96414328279519, velocity = 0.306992731090632</t>
  </si>
  <si>
    <t>[Saturday, March 19, 2016 at 13:32:58 GMT-04:00, Zoom Diagram] diagram zoom --&gt; scale = 1.85341024345018, velocity = -2.61852156445702</t>
  </si>
  <si>
    <t>[Saturday, March 19, 2016 at 13:32:58 GMT-04:00, Pan Diagram] Began --&gt; Translation = (-354.798753118731, -226.602206205659)</t>
  </si>
  <si>
    <t>[Saturday, March 19, 2016 at 13:32:59 GMT-04:00, Pan Diagram] Ended --&gt; Translation = (-359.798753118731, -236.602206205659)</t>
  </si>
  <si>
    <t>[Saturday, March 19, 2016 at 13:33:03 GMT-04:00, Long Press] long press diagram action with state Began at : (581.011292791542, 406.115380419753)</t>
  </si>
  <si>
    <t>[Saturday, March 19, 2016 at 13:33:04 GMT-04:00, Long Press] long press diagram action with state Ended at : (579.377951659685, 403.175366382408)</t>
  </si>
  <si>
    <t>[Saturday, March 19, 2016 at 13:33:05 GMT-04:00, Tap Diagram] tap diagram action at : (583.624638602515, 408.728726230725)</t>
  </si>
  <si>
    <t>[Saturday, March 19, 2016 at 13:33:05 GMT-04:00, Select Diagram Element] diagram element selected: XMLElementParser</t>
  </si>
  <si>
    <t>[Saturday, March 19, 2016 at 13:33:05 GMT-04:00, File View] viewing file : EmbeddedRes/CodeSite/ProjectFV/VpProject/XmlElementParser.swift</t>
  </si>
  <si>
    <t>[Saturday, March 19, 2016 at 13:33:05 GMT-04:00] item found</t>
  </si>
  <si>
    <t>[Saturday, March 19, 2016 at 13:33:08 GMT-04:00, Open Story] opening story DisplayTextContentStory</t>
  </si>
  <si>
    <t>[Saturday, March 19, 2016 at 13:33:42 GMT-04:00, Open Story] opening story DisplayTextContentStory</t>
  </si>
  <si>
    <t>[Saturday, March 19, 2016 at 13:33:42 GMT-04:00] question : 'Problème avec les string UTF-8'</t>
  </si>
  <si>
    <t>[Saturday, March 19, 2016 at 13:33:48 GMT-04:00] starting question 1</t>
  </si>
  <si>
    <t>[Saturday, March 19, 2016 at 13:33:48 GMT-04:00, Open Story] opening story SchematicViewStory</t>
  </si>
  <si>
    <t>[Saturday, March 19, 2016 at 13:33:55 GMT-04:00, Long Press] long press diagram action with state Began at : (392.693009118541, 102.480243161094)</t>
  </si>
  <si>
    <t>[Saturday, March 19, 2016 at 13:33:55 GMT-04:00, Long Press] long press diagram action with state Ended at : (393.355623100304, 100.823708206687)</t>
  </si>
  <si>
    <t>[Saturday, March 19, 2016 at 13:33:55 GMT-04:00, Show Diagram] showing diagram TraceClient</t>
  </si>
  <si>
    <t>[Saturday, March 19, 2016 at 13:33:59 GMT-04:00, Tap Diagram] tap diagram action at : (167.645734597156, 130.119668246446)</t>
  </si>
  <si>
    <t>[Saturday, March 19, 2016 at 13:33:59 GMT-04:00, Select Diagram Element] diagram element selected: Application</t>
  </si>
  <si>
    <t>[Saturday, March 19, 2016 at 13:33:59 GMT-04:00, Show Diagram] showing diagram TraceClient - App</t>
  </si>
  <si>
    <t>[Saturday, March 19, 2016 at 13:34:06 GMT-04:00, Zoom Diagram] diagram zoom --&gt; scale = 1.0, velocity = 0.105220347662413</t>
  </si>
  <si>
    <t>[Saturday, March 19, 2016 at 13:34:07 GMT-04:00, Zoom Diagram] diagram zoom --&gt; scale = 1.87601928172824, velocity = -1.69852036301088</t>
  </si>
  <si>
    <t>[Saturday, March 19, 2016 at 13:34:08 GMT-04:00, Pan Diagram] Began --&gt; Translation = (-74.5930002890799, -36.8410994049067)</t>
  </si>
  <si>
    <t>[Saturday, March 19, 2016 at 13:34:08 GMT-04:00, Pan Diagram] Ended --&gt; Translation = (43.4069997109201, -37.3410994049067)</t>
  </si>
  <si>
    <t>[Saturday, March 19, 2016 at 13:34:09 GMT-04:00, Tap Diagram] tap diagram action at : (120.996053470515, 255.080321749687)</t>
  </si>
  <si>
    <t>[Saturday, March 19, 2016 at 13:34:10 GMT-04:00, Zoom Diagram] diagram zoom --&gt; scale = 1.87601928172824, velocity = -0.37646549553273</t>
  </si>
  <si>
    <t>[Saturday, March 19, 2016 at 13:34:11 GMT-04:00, Zoom Diagram] diagram zoom --&gt; scale = 1.17013653896665, velocity = -0.655161511291503</t>
  </si>
  <si>
    <t>[Saturday, March 19, 2016 at 13:34:12 GMT-04:00, Pan Diagram] Began --&gt; Translation = (179.08597622453, 118.561472884942)</t>
  </si>
  <si>
    <t>[Saturday, March 19, 2016 at 13:34:14 GMT-04:00, Pan Diagram] Ended --&gt; Translation = (69.5859762245302, 122.061472884942)</t>
  </si>
  <si>
    <t>[Saturday, March 19, 2016 at 13:34:15 GMT-04:00, Pan Diagram] Began --&gt; Translation = (69.5859762245302, 122.061472884942)</t>
  </si>
  <si>
    <t>[Saturday, March 19, 2016 at 13:34:15 GMT-04:00, Pan Diagram] Ended --&gt; Translation = (53.5859762245302, 113.811472884942)</t>
  </si>
  <si>
    <t>[Saturday, March 19, 2016 at 13:34:16 GMT-04:00, Zoom Diagram] diagram zoom --&gt; scale = 1.17013653896665, velocity = -0.0717599442247251</t>
  </si>
  <si>
    <t>[Saturday, March 19, 2016 at 13:34:16 GMT-04:00, Zoom Diagram] diagram zoom --&gt; scale = 1.02985575779041, velocity = -0.0899428357518725</t>
  </si>
  <si>
    <t>[Saturday, March 19, 2016 at 13:34:18 GMT-04:00, Zoom Diagram] diagram zoom --&gt; scale = 1.02985575779041, velocity = -0.299429673253608</t>
  </si>
  <si>
    <t>[Saturday, March 19, 2016 at 13:34:18 GMT-04:00, Zoom Diagram] diagram zoom --&gt; scale = 0.841152098653673, velocity = 0.0146738751069063</t>
  </si>
  <si>
    <t>[Saturday, March 19, 2016 at 13:34:21 GMT-04:00, Pan Diagram] Began --&gt; Translation = (223.245819647759, 195.315694419814)</t>
  </si>
  <si>
    <t>[Saturday, March 19, 2016 at 13:34:21 GMT-04:00, Pan Diagram] Ended --&gt; Translation = (223.245819647759, 195.315694419814)</t>
  </si>
  <si>
    <t>[Saturday, March 19, 2016 at 13:34:24 GMT-04:00, Zoom Diagram] diagram zoom --&gt; scale = 0.841152098653673, velocity = -0.0435364168243116</t>
  </si>
  <si>
    <t>[Saturday, March 19, 2016 at 13:34:24 GMT-04:00, Zoom Diagram] diagram zoom --&gt; scale = 0.643879189638333, velocity = -0.0552286730035694</t>
  </si>
  <si>
    <t>[Saturday, March 19, 2016 at 13:34:25 GMT-04:00, Pan Diagram] Began --&gt; Translation = (310.666752940813, 245.430441372472)</t>
  </si>
  <si>
    <t>[Saturday, March 19, 2016 at 13:34:25 GMT-04:00, Pan Diagram] Ended --&gt; Translation = (238.166752940813, 241.930441372472)</t>
  </si>
  <si>
    <t>[Saturday, March 19, 2016 at 13:34:25 GMT-04:00, Zoom Diagram] diagram zoom --&gt; scale = 0.643879189638333, velocity = 0.0704513795499674</t>
  </si>
  <si>
    <t>[Saturday, March 19, 2016 at 13:34:26 GMT-04:00, Zoom Diagram] diagram zoom --&gt; scale = 1.07893641984222, velocity = -0.0426609245414614</t>
  </si>
  <si>
    <t>[Saturday, March 19, 2016 at 13:34:28 GMT-04:00, Zoom Diagram] diagram zoom --&gt; scale = 1.07893641984222, velocity = 0.140663537437681</t>
  </si>
  <si>
    <t>[Saturday, March 19, 2016 at 13:34:29 GMT-04:00, Zoom Diagram] diagram zoom --&gt; scale = 1.24733488218665, velocity = 0.289224454341918</t>
  </si>
  <si>
    <t>[Saturday, March 19, 2016 at 13:34:29 GMT-04:00, Zoom Diagram] diagram zoom --&gt; scale = 1.24733488218665, velocity = -0.0727703455661364</t>
  </si>
  <si>
    <t>[Saturday, March 19, 2016 at 13:34:29 GMT-04:00, Zoom Diagram] diagram zoom --&gt; scale = 0.551317151116655, velocity = -4.33961331642503</t>
  </si>
  <si>
    <t>[Saturday, March 19, 2016 at 13:34:30 GMT-04:00, Tap Diagram] tap diagram action at : (1030.76973582626, -286.580160191486)</t>
  </si>
  <si>
    <t>[Saturday, March 19, 2016 at 13:34:30 GMT-04:00, Zoom Diagram] diagram zoom --&gt; scale = 0.551317151116655, velocity = -0.0511925417353781</t>
  </si>
  <si>
    <t>[Saturday, March 19, 2016 at 13:34:31 GMT-04:00, Zoom Diagram] diagram zoom --&gt; scale = 0.265396258997764, velocity = -0.404537914232093</t>
  </si>
  <si>
    <t>[Saturday, March 19, 2016 at 13:34:31 GMT-04:00, Exit subdiagram] exit subdiagram TraceClient - App</t>
  </si>
  <si>
    <t>[Saturday, March 19, 2016 at 13:34:34 GMT-04:00, Zoom Diagram] diagram zoom --&gt; scale = 1.0, velocity = -0.130128210597694</t>
  </si>
  <si>
    <t>[Saturday, March 19, 2016 at 13:34:34 GMT-04:00, Zoom Diagram] diagram zoom --&gt; scale = 0.465903165336732, velocity = -1.46486739666678</t>
  </si>
  <si>
    <t>[Saturday, March 19, 2016 at 13:34:34 GMT-04:00, Exit subdiagram] exit subdiagram TraceClient</t>
  </si>
  <si>
    <t>[Saturday, March 19, 2016 at 13:34:42 GMT-04:00, Tap Diagram] tap diagram action at : (417.209726443769, 293.975683890577)</t>
  </si>
  <si>
    <t>[Saturday, March 19, 2016 at 13:34:42 GMT-04:00, Select Diagram Element] diagram element selected: TraceClientCore</t>
  </si>
  <si>
    <t>[Saturday, March 19, 2016 at 13:34:42 GMT-04:00, Show Diagram] showing diagram TraceClientCore</t>
  </si>
  <si>
    <t>[Saturday, March 19, 2016 at 13:34:52 GMT-04:00, Zoom Diagram] diagram zoom --&gt; scale = 1.0, velocity = -0.0416898845470643</t>
  </si>
  <si>
    <t>[Saturday, March 19, 2016 at 13:34:53 GMT-04:00, Zoom Diagram] diagram zoom --&gt; scale = 0.535984623573741, velocity = -1.36335683812881</t>
  </si>
  <si>
    <t>[Saturday, March 19, 2016 at 13:34:54 GMT-04:00, Zoom Diagram] diagram zoom --&gt; scale = 0.535984623573741, velocity = -0.00544811585695063</t>
  </si>
  <si>
    <t>[Saturday, March 19, 2016 at 13:34:55 GMT-04:00, Zoom Diagram] diagram zoom --&gt; scale = 0.339531680445508, velocity = -0.102249898471633</t>
  </si>
  <si>
    <t>[Saturday, March 19, 2016 at 13:34:55 GMT-04:00, Exit subdiagram] exit subdiagram TraceClientCore</t>
  </si>
  <si>
    <t>[Saturday, March 19, 2016 at 13:34:57 GMT-04:00, Pan Diagram] Began --&gt; Translation = (-59.1422018348624, -36.6605504587156)</t>
  </si>
  <si>
    <t>[Saturday, March 19, 2016 at 13:34:58 GMT-04:00, Pan Diagram] Ended --&gt; Translation = (-47.1422018348624, -4.16055045871559)</t>
  </si>
  <si>
    <t>[Saturday, March 19, 2016 at 13:34:59 GMT-04:00, Zoom Diagram] diagram zoom --&gt; scale = 1.0, velocity = -0.0131580000495043</t>
  </si>
  <si>
    <t>[Saturday, March 19, 2016 at 13:34:59 GMT-04:00, Zoom Diagram] diagram zoom --&gt; scale = 0.2578049867524, velocity = -1.42650348564277</t>
  </si>
  <si>
    <t>[Saturday, March 19, 2016 at 13:35:00 GMT-04:00, Exit subdiagram] exit subdiagram main</t>
  </si>
  <si>
    <t>[Saturday, March 19, 2016 at 13:35:00 GMT-04:00, Zoom Diagram] diagram zoom --&gt; scale = 0.2578049867524, velocity = -1.0359839093048</t>
  </si>
  <si>
    <t>[Saturday, March 19, 2016 at 13:35:01 GMT-04:00, Zoom Diagram] diagram zoom --&gt; scale = 0.0954046825773344, velocity = -0.732762993126288</t>
  </si>
  <si>
    <t>[Saturday, March 19, 2016 at 13:35:01 GMT-04:00, Exit subdiagram] exit subdiagram main</t>
  </si>
  <si>
    <t>[Saturday, March 19, 2016 at 13:35:01 GMT-04:00, Zoom Diagram] diagram zoom --&gt; scale = 0.0954046825773344, velocity = -0.305657113563501</t>
  </si>
  <si>
    <t>[Saturday, March 19, 2016 at 13:35:02 GMT-04:00, Zoom Diagram] diagram zoom --&gt; scale = 0.0441366320390838, velocity = 0.0333620574847752</t>
  </si>
  <si>
    <t>[Saturday, March 19, 2016 at 13:35:02 GMT-04:00, Exit subdiagram] exit subdiagram main</t>
  </si>
  <si>
    <t>[Saturday, March 19, 2016 at 13:35:03 GMT-04:00, Zoom Diagram] diagram zoom --&gt; scale = 0.0441366320390838, velocity = 0.171450335522464</t>
  </si>
  <si>
    <t>[Saturday, March 19, 2016 at 13:35:03 GMT-04:00, Zoom Diagram] diagram zoom --&gt; scale = 0.0929830638327395, velocity = 0.148433862228327</t>
  </si>
  <si>
    <t>[Saturday, March 19, 2016 at 13:35:03 GMT-04:00, Exit subdiagram] exit subdiagram main</t>
  </si>
  <si>
    <t>[Saturday, March 19, 2016 at 13:35:04 GMT-04:00, Zoom Diagram] diagram zoom --&gt; scale = 0.0929830638327395, velocity = 0.0673006408288986</t>
  </si>
  <si>
    <t>[Saturday, March 19, 2016 at 13:35:04 GMT-04:00, Zoom Diagram] diagram zoom --&gt; scale = 0.223748803504511, velocity = 0.180433873124958</t>
  </si>
  <si>
    <t>[Saturday, March 19, 2016 at 13:35:04 GMT-04:00, Exit subdiagram] exit subdiagram main</t>
  </si>
  <si>
    <t>[Saturday, March 19, 2016 at 13:35:04 GMT-04:00, Zoom Diagram] diagram zoom --&gt; scale = 0.223748803504511, velocity = 0.0778176174110975</t>
  </si>
  <si>
    <t>[Saturday, March 19, 2016 at 13:35:05 GMT-04:00, Zoom Diagram] diagram zoom --&gt; scale = 0.401485906736664, velocity = 0.266651874856525</t>
  </si>
  <si>
    <t>[Saturday, March 19, 2016 at 13:35:05 GMT-04:00, Exit subdiagram] exit subdiagram main</t>
  </si>
  <si>
    <t>[Saturday, March 19, 2016 at 13:35:05 GMT-04:00, Zoom Diagram] diagram zoom --&gt; scale = 0.401485906736664, velocity = 0.206113507600104</t>
  </si>
  <si>
    <t>[Saturday, March 19, 2016 at 13:35:05 GMT-04:00, Zoom Diagram] diagram zoom --&gt; scale = 0.709479270974599, velocity = 0.423388376479777</t>
  </si>
  <si>
    <t>[Saturday, March 19, 2016 at 13:35:06 GMT-04:00, Zoom Diagram] diagram zoom --&gt; scale = 0.709479270974599, velocity = 0.245488859050716</t>
  </si>
  <si>
    <t>[Saturday, March 19, 2016 at 13:35:07 GMT-04:00, Zoom Diagram] diagram zoom --&gt; scale = 0.939151642571349, velocity = -0.423019796335945</t>
  </si>
  <si>
    <t>[Saturday, March 19, 2016 at 13:35:08 GMT-04:00, Pan Diagram] Began --&gt; Translation = (34.6757340271, -77.2509469214242)</t>
  </si>
  <si>
    <t>[Saturday, March 19, 2016 at 13:35:08 GMT-04:00, Pan Diagram] Ended --&gt; Translation = (13.6757340271, -6.7509469214242)</t>
  </si>
  <si>
    <t>[Saturday, March 19, 2016 at 13:35:10 GMT-04:00, Tap Diagram] tap diagram action at : (414.03107426484, 132.466789046703)</t>
  </si>
  <si>
    <t>[Saturday, March 19, 2016 at 13:35:10 GMT-04:00, Select Diagram Element] diagram element selected: TraceClient</t>
  </si>
  <si>
    <t>[Saturday, March 19, 2016 at 13:35:10 GMT-04:00, Show Diagram] showing diagram TraceClient</t>
  </si>
  <si>
    <t>[Saturday, March 19, 2016 at 13:35:11 GMT-04:00, Tap Diagram] tap diagram action at : (370.159952606635, 127.734597156398)</t>
  </si>
  <si>
    <t>[Saturday, March 19, 2016 at 13:35:11 GMT-04:00, Select Diagram Element] diagram element selected: Dialogs</t>
  </si>
  <si>
    <t>[Saturday, March 19, 2016 at 13:35:11 GMT-04:00, Show Diagram] showing diagram TraceClient - Dialogs</t>
  </si>
  <si>
    <t>[Saturday, March 19, 2016 at 13:35:22 GMT-04:00, Tap Diagram] tap diagram action at : (871.974526066351, 89.1178909952606)</t>
  </si>
  <si>
    <t>[Saturday, March 19, 2016 at 13:35:22 GMT-04:00, Select Diagram Element] diagram element selected: QDialog</t>
  </si>
  <si>
    <t>[Saturday, March 19, 2016 at 13:35:24 GMT-04:00, Tap Diagram] tap diagram action at : (875.887440758294, 66.4229857819905)</t>
  </si>
  <si>
    <t>[Saturday, March 19, 2016 at 13:35:24 GMT-04:00, Select Diagram Element] diagram element selected: QDialog</t>
  </si>
  <si>
    <t>[Saturday, March 19, 2016 at 13:35:25 GMT-04:00, Tap Diagram] tap diagram action at : (872.757109004739, 89.1178909952606)</t>
  </si>
  <si>
    <t>[Saturday, March 19, 2016 at 13:35:25 GMT-04:00, Select Diagram Element] diagram element selected: QDialog</t>
  </si>
  <si>
    <t>[Saturday, March 19, 2016 at 13:35:26 GMT-04:00, Zoom Diagram] diagram zoom --&gt; scale = 1.0, velocity = 0.231574456001877</t>
  </si>
  <si>
    <t>[Saturday, March 19, 2016 at 13:35:26 GMT-04:00, Zoom Diagram] diagram zoom --&gt; scale = 1.47603895808592, velocity = 0.345982686286996</t>
  </si>
  <si>
    <t>[Saturday, March 19, 2016 at 13:35:27 GMT-04:00, Tap Diagram] tap diagram action at : (877.04945473366, 80.1283606309737)</t>
  </si>
  <si>
    <t>[Saturday, March 19, 2016 at 13:35:27 GMT-04:00, Select Diagram Element] diagram element selected: QDialog</t>
  </si>
  <si>
    <t>[Saturday, March 19, 2016 at 13:35:27 GMT-04:00, Tap Diagram] tap diagram action at : (876.519263484912, 80.658551879722)</t>
  </si>
  <si>
    <t>[Saturday, March 19, 2016 at 13:35:28 GMT-04:00, Zoom Diagram] diagram zoom --&gt; scale = 1.47603895808592, velocity = -0.0459532182883072</t>
  </si>
  <si>
    <t>[Saturday, March 19, 2016 at 13:35:29 GMT-04:00, Zoom Diagram] diagram zoom --&gt; scale = 1.00579060580639, velocity = -0.134337839450396</t>
  </si>
  <si>
    <t>[Saturday, March 19, 2016 at 13:35:30 GMT-04:00, Zoom Diagram] diagram zoom --&gt; scale = 1.00579060580639, velocity = -0.0623971575526736</t>
  </si>
  <si>
    <t>[Saturday, March 19, 2016 at 13:35:30 GMT-04:00, Zoom Diagram] diagram zoom --&gt; scale = 0.938320251296715, velocity = -0.118851009521847</t>
  </si>
  <si>
    <t>[Saturday, March 19, 2016 at 13:35:32 GMT-04:00, Tap Diagram] tap diagram action at : (1368.53313662131, 229.49923581509)</t>
  </si>
  <si>
    <t>[Saturday, March 19, 2016 at 13:35:32 GMT-04:00, Select Diagram Element] diagram element selected: CViewPage</t>
  </si>
  <si>
    <t>[Saturday, March 19, 2016 at 13:35:32 GMT-04:00, File View] viewing file : EmbeddedRes/CodeSite/Nyx/NyxTraceViewer/QtTraceClient/Sources/MainWindow/ViewPage.hpp</t>
  </si>
  <si>
    <t>[Saturday, March 19, 2016 at 13:35:34 GMT-04:00, Close Story] closing story FileViewStory</t>
  </si>
  <si>
    <t>[Saturday, March 19, 2016 at 13:35:35 GMT-04:00, Pan Diagram] Began --&gt; Translation = (97.5614920340207, 192.41472305426)</t>
  </si>
  <si>
    <t>[Saturday, March 19, 2016 at 13:35:35 GMT-04:00, Pan Diagram] Ended --&gt; Translation = (-61.9385079659793, 210.66472305426)</t>
  </si>
  <si>
    <t>[Saturday, March 19, 2016 at 13:35:37 GMT-04:00, Tap Diagram] tap diagram action at : (1402.7281786974, 229.916248523335)</t>
  </si>
  <si>
    <t>[Saturday, March 19, 2016 at 13:35:37 GMT-04:00, Select Diagram Element] diagram element selected: CViewPage</t>
  </si>
  <si>
    <t>[Saturday, March 19, 2016 at 13:35:37 GMT-04:00, File View] viewing file : EmbeddedRes/CodeSite/Nyx/NyxTraceViewer/QtTraceClient/Sources/MainWindow/ViewPage.hpp</t>
  </si>
  <si>
    <t>[Saturday, March 19, 2016 at 13:35:39 GMT-04:00, Close Story] closing story FileViewStory</t>
  </si>
  <si>
    <t>[Saturday, March 19, 2016 at 13:35:39 GMT-04:00, Zoom Diagram] diagram zoom --&gt; scale = 0.938320251296715, velocity = 0.110272527586148</t>
  </si>
  <si>
    <t>[Saturday, March 19, 2016 at 13:35:40 GMT-04:00, Zoom Diagram] diagram zoom --&gt; scale = 2.09648711102292, velocity = 0.255404574644901</t>
  </si>
  <si>
    <t>[Saturday, March 19, 2016 at 13:35:41 GMT-04:00, Tap Diagram] tap diagram action at : (1402.8833290888, 228.216593518365)</t>
  </si>
  <si>
    <t>[Saturday, March 19, 2016 at 13:35:41 GMT-04:00, Select Diagram Element] diagram element selected: CViewPage</t>
  </si>
  <si>
    <t>[Saturday, March 19, 2016 at 13:35:41 GMT-04:00, File View] viewing file : EmbeddedRes/CodeSite/Nyx/NyxTraceViewer/QtTraceClient/Sources/MainWindow/ViewPage.hpp</t>
  </si>
  <si>
    <t>[Saturday, March 19, 2016 at 13:35:42 GMT-04:00, Close Story] closing story FileViewStory</t>
  </si>
  <si>
    <t>[Saturday, March 19, 2016 at 13:35:43 GMT-04:00, Zoom Diagram] diagram zoom --&gt; scale = 2.09648711102292, velocity = 0.101058325436382</t>
  </si>
  <si>
    <t>[Saturday, March 19, 2016 at 13:35:43 GMT-04:00, Zoom Diagram] diagram zoom --&gt; scale = 3.80921638862387, velocity = 0.801222782627733</t>
  </si>
  <si>
    <t>[Saturday, March 19, 2016 at 13:35:44 GMT-04:00, Pan Diagram] Began --&gt; Translation = (-2530.76007195289, -275.943337736612)</t>
  </si>
  <si>
    <t>[Saturday, March 19, 2016 at 13:35:44 GMT-04:00, Pan Diagram] Ended --&gt; Translation = (-2635.76007195289, -267.943337736612)</t>
  </si>
  <si>
    <t>[Saturday, March 19, 2016 at 13:35:45 GMT-04:00, Tap Diagram] tap diagram action at : (1401.44447935224, 228.225669012906)</t>
  </si>
  <si>
    <t>[Saturday, March 19, 2016 at 13:35:45 GMT-04:00, Select Diagram Element] diagram element selected: CViewPage</t>
  </si>
  <si>
    <t>[Saturday, March 19, 2016 at 13:35:45 GMT-04:00, File View] viewing file : EmbeddedRes/CodeSite/Nyx/NyxTraceViewer/QtTraceClient/Sources/MainWindow/ViewPage.hpp</t>
  </si>
  <si>
    <t>[Saturday, March 19, 2016 at 13:35:46 GMT-04:00, Close Story] closing story FileViewStory</t>
  </si>
  <si>
    <t>[Saturday, March 19, 2016 at 13:35:48 GMT-04:00, Long Press] long press diagram action with state Began at : (1406.78603895984, 226.582112210566)</t>
  </si>
  <si>
    <t>[Saturday, March 19, 2016 at 13:35:49 GMT-04:00, Long Press] long press diagram action with state Ended at : (1409.66226336394, 222.678664805007)</t>
  </si>
  <si>
    <t>[Saturday, March 19, 2016 at 13:35:50 GMT-04:00, Pan Diagram] Began --&gt; Translation = (-2635.76007195289, -267.943337736612)</t>
  </si>
  <si>
    <t>[Saturday, March 19, 2016 at 13:35:51 GMT-04:00, Pan Diagram] Ended --&gt; Translation = (-2635.76007195289, -277.943337736612)</t>
  </si>
  <si>
    <t>[Saturday, March 19, 2016 at 13:35:52 GMT-04:00, Long Press] long press diagram action with state Began at : (1406.16970515896, 224.733110807933)</t>
  </si>
  <si>
    <t>[Saturday, March 19, 2016 at 13:35:53 GMT-04:00, Long Press] long press diagram action with state Ended at : (1406.99148356013, 223.294998605885)</t>
  </si>
  <si>
    <t>[Saturday, March 19, 2016 at 13:35:53 GMT-04:00, Show Diagram] showing diagram TraceClient - ViewPage</t>
  </si>
  <si>
    <t>[Saturday, March 19, 2016 at 13:35:57 GMT-04:00, Tap Diagram] tap diagram action at : (327.671208530806, 187.468601895735)</t>
  </si>
  <si>
    <t>[Saturday, March 19, 2016 at 13:35:57 GMT-04:00, Select Diagram Element] diagram element selected: CViewPage</t>
  </si>
  <si>
    <t>[Saturday, March 19, 2016 at 13:35:57 GMT-04:00, File View] viewing file : EmbeddedRes/CodeSite/Nyx/NyxTraceViewer/QtTraceClient/Sources/MainWindow/ViewPage.hpp</t>
  </si>
  <si>
    <t>[Saturday, March 19, 2016 at 13:36:00 GMT-04:00, Close Story] closing story FileViewStory</t>
  </si>
  <si>
    <t>[Saturday, March 19, 2016 at 13:36:01 GMT-04:00, Zoom Diagram] diagram zoom --&gt; scale = 1.0, velocity = -0.0720883292600089</t>
  </si>
  <si>
    <t>[Saturday, March 19, 2016 at 13:36:02 GMT-04:00, Zoom Diagram] diagram zoom --&gt; scale = 0.505734891171978, velocity = -0.131559244177345</t>
  </si>
  <si>
    <t>[Saturday, March 19, 2016 at 13:36:02 GMT-04:00, Tap Diagram] tap diagram action at : (268.253789439954, 154.320107932444)</t>
  </si>
  <si>
    <t>[Saturday, March 19, 2016 at 13:36:03 GMT-04:00, Tap Diagram] tap diagram action at : (273.019038286143, 163.453501554307)</t>
  </si>
  <si>
    <t>[Saturday, March 19, 2016 at 13:36:05 GMT-04:00, Zoom Diagram] diagram zoom --&gt; scale = 0.505734891171978, velocity = 0.0155026136086646</t>
  </si>
  <si>
    <t>[Saturday, March 19, 2016 at 13:36:05 GMT-04:00, Zoom Diagram] diagram zoom --&gt; scale = 1.14935595313422, velocity = 1.63703407375306</t>
  </si>
  <si>
    <t>[Saturday, March 19, 2016 at 13:36:06 GMT-04:00, Tap Diagram] tap diagram action at : (272.987225769994, 161.452153855275)</t>
  </si>
  <si>
    <t>[Saturday, March 19, 2016 at 13:36:07 GMT-04:00, Zoom Diagram] diagram zoom --&gt; scale = 1.14935595313422, velocity = 0.230151872517364</t>
  </si>
  <si>
    <t>[Saturday, March 19, 2016 at 13:36:07 GMT-04:00, Zoom Diagram] diagram zoom --&gt; scale = 1.88470653676245, velocity = 1.69229866396342</t>
  </si>
  <si>
    <t>[Saturday, March 19, 2016 at 13:36:08 GMT-04:00, Tap Diagram] tap diagram action at : (270.349063070146, 164.391707874975)</t>
  </si>
  <si>
    <t>[Saturday, March 19, 2016 at 13:36:09 GMT-04:00, Tap Diagram] tap diagram action at : (271.094964705113, 164.924494757095)</t>
  </si>
  <si>
    <t>[Saturday, March 19, 2016 at 13:36:09 GMT-04:00, Tap Diagram] tap diagram action at : (270.562177822993, 165.883511144909)</t>
  </si>
  <si>
    <t>[Saturday, March 19, 2016 at 13:36:09 GMT-04:00, Zoom Diagram] diagram zoom --&gt; scale = 1.88470653676245, velocity = -0.106878476126624</t>
  </si>
  <si>
    <t>[Saturday, March 19, 2016 at 13:36:10 GMT-04:00, Zoom Diagram] diagram zoom --&gt; scale = 0.642711887650485, velocity = -9.38283984293761</t>
  </si>
  <si>
    <t>[Saturday, March 19, 2016 at 13:36:10 GMT-04:00, Zoom Diagram] diagram zoom --&gt; scale = 0.642711887650485, velocity = -0.598084315076004</t>
  </si>
  <si>
    <t>[Saturday, March 19, 2016 at 13:36:10 GMT-04:00, Zoom Diagram] diagram zoom --&gt; scale = 0.2319645822837, velocity = -5.63605040215815</t>
  </si>
  <si>
    <t>[Saturday, March 19, 2016 at 13:36:10 GMT-04:00, Exit subdiagram] exit subdiagram TraceClient - ViewPage</t>
  </si>
  <si>
    <t>[Saturday, March 19, 2016 at 13:36:13 GMT-04:00, Pan Diagram] Began --&gt; Translation = (35.3868281604845, 145.561695685087)</t>
  </si>
  <si>
    <t>[Saturday, March 19, 2016 at 13:36:17 GMT-04:00, Pan Diagram] Ended --&gt; Translation = (73.3868281604845, 122.561695685087)</t>
  </si>
  <si>
    <t>[Saturday, March 19, 2016 at 13:36:17 GMT-04:00, Zoom Diagram] diagram zoom --&gt; scale = 1.0, velocity = -0.179224801890552</t>
  </si>
  <si>
    <t>[Saturday, March 19, 2016 at 13:36:18 GMT-04:00, Zoom Diagram] diagram zoom --&gt; scale = 0.513106073710874, velocity = -2.48253034639065</t>
  </si>
  <si>
    <t>[Saturday, March 19, 2016 at 13:36:18 GMT-04:00, Zoom Diagram] diagram zoom --&gt; scale = 0.513106073710874, velocity = -0.311055849369926</t>
  </si>
  <si>
    <t>[Saturday, March 19, 2016 at 13:36:19 GMT-04:00, Zoom Diagram] diagram zoom --&gt; scale = 0.25302317422005, velocity = -2.61866324888187</t>
  </si>
  <si>
    <t>[Saturday, March 19, 2016 at 13:36:19 GMT-04:00, Exit subdiagram] exit subdiagram TraceClient - Dialogs</t>
  </si>
  <si>
    <t>[Saturday, March 19, 2016 at 13:36:21 GMT-04:00, Tap Diagram] tap diagram action at : (190.845971563981, 121.229857819905)</t>
  </si>
  <si>
    <t>[Saturday, March 19, 2016 at 13:36:21 GMT-04:00, Select Diagram Element] diagram element selected: Application</t>
  </si>
  <si>
    <t>[Saturday, March 19, 2016 at 13:36:21 GMT-04:00, Show Diagram] showing diagram TraceClient - App</t>
  </si>
  <si>
    <t>[Saturday, March 19, 2016 at 13:36:27 GMT-04:00, Tap Diagram] tap diagram action at : (485.042654028436, 538.71327014218)</t>
  </si>
  <si>
    <t>[Saturday, March 19, 2016 at 13:36:27 GMT-04:00, Select Diagram Element] diagram element selected: CConfigReader</t>
  </si>
  <si>
    <t>[Saturday, March 19, 2016 at 13:36:27 GMT-04:00, File View] viewing file : EmbeddedRes/CodeSite/Nyx/NyxTraceViewer/QtTraceClient/Sources/Config/ConfigReader.hpp</t>
  </si>
  <si>
    <t>[Saturday, March 19, 2016 at 13:36:29 GMT-04:00, Close Story] closing story FileViewStory</t>
  </si>
  <si>
    <t>[Saturday, March 19, 2016 at 13:36:30 GMT-04:00, Tap Diagram] tap diagram action at : (486.473933649289, 321.158767772512)</t>
  </si>
  <si>
    <t>[Saturday, March 19, 2016 at 13:36:30 GMT-04:00, Select Diagram Element] diagram element selected: CTraceClientApp</t>
  </si>
  <si>
    <t>[Saturday, March 19, 2016 at 13:36:30 GMT-04:00, File View] viewing file : EmbeddedRes/CodeSite/Nyx/NyxTraceViewer/QtTraceClient/Sources/TraceClientApp.h</t>
  </si>
  <si>
    <t>[Saturday, March 19, 2016 at 13:36:31 GMT-04:00, Close Story] closing story FileViewStory</t>
  </si>
  <si>
    <t>[Saturday, March 19, 2016 at 13:36:41 GMT-04:00, Tap Diagram] tap diagram action at : (1232.17061611374, 306.845971563981)</t>
  </si>
  <si>
    <t>[Saturday, March 19, 2016 at 13:36:41 GMT-04:00, Select Diagram Element] diagram element selected: CChannelTreeItemDelegate</t>
  </si>
  <si>
    <t>[Saturday, March 19, 2016 at 13:36:41 GMT-04:00, File View] viewing file : EmbeddedRes/CodeSite/Nyx/NyxTraceViewer/QtTraceClient/Sources/ChannelsMgnt/CChannelTreeItemDelegate.hpp</t>
  </si>
  <si>
    <t>[Saturday, March 19, 2016 at 13:36:43 GMT-04:00, Close Story] closing story FileViewStory</t>
  </si>
  <si>
    <t>[Saturday, March 19, 2016 at 13:36:45 GMT-04:00, Zoom Diagram] diagram zoom --&gt; scale = 1.0, velocity = 0.0496098010011261</t>
  </si>
  <si>
    <t>[Saturday, March 19, 2016 at 13:36:46 GMT-04:00, Zoom Diagram] diagram zoom --&gt; scale = 1.3772597026593, velocity = -0.117875156243381</t>
  </si>
  <si>
    <t>[Saturday, March 19, 2016 at 13:36:46 GMT-04:00, Zoom Diagram] diagram zoom --&gt; scale = 1.3772597026593, velocity = 0.0888211633925062</t>
  </si>
  <si>
    <t>[Saturday, March 19, 2016 at 13:36:48 GMT-04:00, Zoom Diagram] diagram zoom --&gt; scale = 1.95841045719541, velocity = 0.00163898225337173</t>
  </si>
  <si>
    <t>[Saturday, March 19, 2016 at 13:36:50 GMT-04:00, Long Press] long press diagram action with state Began at : (752.290096655355, 166.476517457383)</t>
  </si>
  <si>
    <t>[Saturday, March 19, 2016 at 13:36:51 GMT-04:00, Long Press] long press diagram action with state Ended at : (752.290096655355, 166.476517457383)</t>
  </si>
  <si>
    <t>[Saturday, March 19, 2016 at 13:36:51 GMT-04:00, Show Diagram] showing diagram TraceClient - Windows</t>
  </si>
  <si>
    <t>[Saturday, March 19, 2016 at 13:37:06 GMT-04:00, Zoom Diagram] diagram zoom --&gt; scale = 1.0, velocity = -0.093561581815701</t>
  </si>
  <si>
    <t>[Saturday, March 19, 2016 at 13:37:06 GMT-04:00, Zoom Diagram] diagram zoom --&gt; scale = 0.474529624699054, velocity = -3.34107619840416</t>
  </si>
  <si>
    <t>[Saturday, March 19, 2016 at 13:37:07 GMT-04:00, Zoom Diagram] diagram zoom --&gt; scale = 0.474529624699054, velocity = -0.0899818005114801</t>
  </si>
  <si>
    <t>[Saturday, March 19, 2016 at 13:37:08 GMT-04:00, Zoom Diagram] diagram zoom --&gt; scale = 0.272265509801859, velocity = -0.237237714607906</t>
  </si>
  <si>
    <t>[Saturday, March 19, 2016 at 13:37:08 GMT-04:00, Exit subdiagram] exit subdiagram TraceClient - Windows</t>
  </si>
  <si>
    <t>[Saturday, March 19, 2016 at 13:37:11 GMT-04:00, Zoom Diagram] diagram zoom --&gt; scale = 1.0, velocity = -0.14194443565823</t>
  </si>
  <si>
    <t>[Saturday, March 19, 2016 at 13:37:12 GMT-04:00, Zoom Diagram] diagram zoom --&gt; scale = 0.407314920113771, velocity = -5.65346878736235</t>
  </si>
  <si>
    <t>[Saturday, March 19, 2016 at 13:37:12 GMT-04:00, Exit subdiagram] exit subdiagram TraceClient - App</t>
  </si>
  <si>
    <t>[Saturday, March 19, 2016 at 13:37:13 GMT-04:00, Zoom Diagram] diagram zoom --&gt; scale = 1.0, velocity = -0.278948836739617</t>
  </si>
  <si>
    <t>[Saturday, March 19, 2016 at 13:37:13 GMT-04:00, Zoom Diagram] diagram zoom --&gt; scale = 0.624449486013735, velocity = -6.11571228566853</t>
  </si>
  <si>
    <t>[Saturday, March 19, 2016 at 13:37:15 GMT-04:00, Zoom Diagram] diagram zoom --&gt; scale = 0.624449486013735, velocity = -0.178427693172728</t>
  </si>
  <si>
    <t>[Saturday, March 19, 2016 at 13:37:15 GMT-04:00, Zoom Diagram] diagram zoom --&gt; scale = 0.297349737348529, velocity = -3.50630462203254</t>
  </si>
  <si>
    <t>[Saturday, March 19, 2016 at 13:37:15 GMT-04:00, Exit subdiagram] exit subdiagram TraceClient</t>
  </si>
  <si>
    <t>[Saturday, March 19, 2016 at 13:37:22 GMT-04:00, Tap Diagram] tap diagram action at : (592.471124620061, 469.568389057751)</t>
  </si>
  <si>
    <t>[Saturday, March 19, 2016 at 13:37:22 GMT-04:00, Select Diagram Element] diagram element selected: NyxWebSvr</t>
  </si>
  <si>
    <t>[Saturday, March 19, 2016 at 13:37:22 GMT-04:00, Show Diagram] showing diagram NyxWebSvr</t>
  </si>
  <si>
    <t>[Saturday, March 19, 2016 at 13:37:29 GMT-04:00, Zoom Diagram] diagram zoom --&gt; scale = 1.0, velocity = -0.144027449603349</t>
  </si>
  <si>
    <t>[Saturday, March 19, 2016 at 13:37:29 GMT-04:00, Zoom Diagram] diagram zoom --&gt; scale = 0.489570688628582, velocity = -6.62653075015482</t>
  </si>
  <si>
    <t>[Saturday, March 19, 2016 at 13:37:31 GMT-04:00, Zoom Diagram] diagram zoom --&gt; scale = 0.489570688628582, velocity = -0.503045998957258</t>
  </si>
  <si>
    <t>[Saturday, March 19, 2016 at 13:37:31 GMT-04:00, Zoom Diagram] diagram zoom --&gt; scale = 0.280115351488037, velocity = -2.83765219501834</t>
  </si>
  <si>
    <t>[Saturday, March 19, 2016 at 13:37:31 GMT-04:00, Exit subdiagram] exit subdiagram NyxWebSvr</t>
  </si>
  <si>
    <t>[Saturday, March 19, 2016 at 13:37:33 GMT-04:00, Tap Diagram] tap diagram action at : (412.571428571429, 471.887537993921)</t>
  </si>
  <si>
    <t>[Saturday, March 19, 2016 at 13:37:33 GMT-04:00, Select Diagram Element] diagram element selected: NyxNet</t>
  </si>
  <si>
    <t>[Saturday, March 19, 2016 at 13:37:33 GMT-04:00, Show Diagram] showing diagram NyxNet</t>
  </si>
  <si>
    <t>[Saturday, March 19, 2016 at 13:37:37 GMT-04:00, Tap Diagram] tap diagram action at : (372.531990521327, 135.049170616114)</t>
  </si>
  <si>
    <t>[Saturday, March 19, 2016 at 13:37:37 GMT-04:00, Select Diagram Element] diagram element selected: Base Communication Layer</t>
  </si>
  <si>
    <t>[Saturday, March 19, 2016 at 13:37:37 GMT-04:00, Show Diagram] showing diagram NyxNet - Base Communication Layer</t>
  </si>
  <si>
    <t>[Saturday, March 19, 2016 at 13:37:42 GMT-04:00, Zoom Diagram] diagram zoom --&gt; scale = 1.0, velocity = -0.34935315419957</t>
  </si>
  <si>
    <t>[Saturday, March 19, 2016 at 13:37:42 GMT-04:00, Zoom Diagram] diagram zoom --&gt; scale = 0.551002561450454, velocity = -5.91736234539964</t>
  </si>
  <si>
    <t>[Saturday, March 19, 2016 at 13:37:44 GMT-04:00, Zoom Diagram] diagram zoom --&gt; scale = 0.551002561450454, velocity = -0.251276472170184</t>
  </si>
  <si>
    <t>[Saturday, March 19, 2016 at 13:37:45 GMT-04:00, Zoom Diagram] diagram zoom --&gt; scale = 0.345072928758911, velocity = -0.876930980787775</t>
  </si>
  <si>
    <t>[Saturday, March 19, 2016 at 13:37:45 GMT-04:00, Exit subdiagram] exit subdiagram NyxNet - Base Communication Layer</t>
  </si>
  <si>
    <t>[Saturday, March 19, 2016 at 13:37:47 GMT-04:00, Zoom Diagram] diagram zoom --&gt; scale = 1.0, velocity = -0.335577624048939</t>
  </si>
  <si>
    <t>[Saturday, March 19, 2016 at 13:37:47 GMT-04:00, Zoom Diagram] diagram zoom --&gt; scale = 0.217662513566152, velocity = -2.10139802257804</t>
  </si>
  <si>
    <t>[Saturday, March 19, 2016 at 13:37:47 GMT-04:00, Exit subdiagram] exit subdiagram NyxNet</t>
  </si>
  <si>
    <t>[Saturday, March 19, 2016 at 13:37:49 GMT-04:00, Pan Diagram] Began --&gt; Translation = (-59.1422018348624, -36.6605504587156)</t>
  </si>
  <si>
    <t>[Saturday, March 19, 2016 at 13:37:50 GMT-04:00, Pan Diagram] Ended --&gt; Translation = (-53.1422018348624, -78.6605504587156)</t>
  </si>
  <si>
    <t>[Saturday, March 19, 2016 at 13:37:51 GMT-04:00, Tap Diagram] tap diagram action at : (206.498480243161, 465.592705167173)</t>
  </si>
  <si>
    <t>[Saturday, March 19, 2016 at 13:37:51 GMT-04:00, Select Diagram Element] diagram element selected: Nyx</t>
  </si>
  <si>
    <t>[Saturday, March 19, 2016 at 13:37:51 GMT-04:00, Show Diagram] showing diagram Nyx</t>
  </si>
  <si>
    <t>[Saturday, March 19, 2016 at 13:37:58 GMT-04:00, Tap Diagram] tap diagram action at : (382.693009118541, 85.8259878419453)</t>
  </si>
  <si>
    <t>[Saturday, March 19, 2016 at 13:37:58 GMT-04:00, Select Diagram Element] diagram element selected: Strings</t>
  </si>
  <si>
    <t>[Saturday, March 19, 2016 at 13:37:58 GMT-04:00, Show Diagram] showing diagram Nyx - Strings</t>
  </si>
  <si>
    <t>[Saturday, March 19, 2016 at 13:38:01 GMT-04:00, Tap Diagram] tap diagram action at : (555.24644549763, 301.021327014218)</t>
  </si>
  <si>
    <t>[Saturday, March 19, 2016 at 13:38:01 GMT-04:00, Select Diagram Element] diagram element selected: CUtf8String</t>
  </si>
  <si>
    <t>[Saturday, March 19, 2016 at 13:38:01 GMT-04:00, File View] viewing file : EmbeddedRes/CodeSite/Nyx/Nyx/NyxUtf8String.hpp</t>
  </si>
  <si>
    <t>[Saturday, March 19, 2016 at 13:38:01 GMT-04:00] item found</t>
  </si>
  <si>
    <t>[Saturday, March 19, 2016 at 13:38:05 GMT-04:00, Open Story] opening story DisplayTextContentStory</t>
  </si>
  <si>
    <t>[Saturday, March 19, 2016 at 13:38:05 GMT-04:00] question : 'Problème de lecture de configuration lors du démarrage de l'application'</t>
  </si>
  <si>
    <t>[Saturday, March 19, 2016 at 13:38:12 GMT-04:00] starting question 2</t>
  </si>
  <si>
    <t>[Saturday, March 19, 2016 at 13:38:12 GMT-04:00, Open Story] opening story SchematicViewStory</t>
  </si>
  <si>
    <t>[Saturday, March 19, 2016 at 13:38:16 GMT-04:00, Tap Diagram] tap diagram action at : (422.179331306991, 129.647416413374)</t>
  </si>
  <si>
    <t>[Saturday, March 19, 2016 at 13:38:16 GMT-04:00, Select Diagram Element] diagram element selected: TraceClient</t>
  </si>
  <si>
    <t>[Saturday, March 19, 2016 at 13:38:16 GMT-04:00, Show Diagram] showing diagram TraceClient</t>
  </si>
  <si>
    <t>[Saturday, March 19, 2016 at 13:38:17 GMT-04:00, Tap Diagram] tap diagram action at : (196.049763033175, 130.770142180095)</t>
  </si>
  <si>
    <t>[Saturday, March 19, 2016 at 13:38:17 GMT-04:00, Select Diagram Element] diagram element selected: Application</t>
  </si>
  <si>
    <t>[Saturday, March 19, 2016 at 13:38:17 GMT-04:00, Show Diagram] showing diagram TraceClient - App</t>
  </si>
  <si>
    <t>[Saturday, March 19, 2016 at 13:38:19 GMT-04:00, Tap Diagram] tap diagram action at : (477.886255924171, 554.457345971564)</t>
  </si>
  <si>
    <t>[Saturday, March 19, 2016 at 13:38:19 GMT-04:00, Select Diagram Element] diagram element selected: CConfigReader</t>
  </si>
  <si>
    <t>[Saturday, March 19, 2016 at 13:38:19 GMT-04:00, File View] viewing file : EmbeddedRes/CodeSite/Nyx/NyxTraceViewer/QtTraceClient/Sources/Config/ConfigReader.hpp</t>
  </si>
  <si>
    <t>[Saturday, March 19, 2016 at 13:38:19 GMT-04:00] item found</t>
  </si>
  <si>
    <t>[Saturday, March 19, 2016 at 13:38:22 GMT-04:00, Open Story] opening story DisplayTextContentStory</t>
  </si>
  <si>
    <t>[Saturday, March 19, 2016 at 13:38:22 GMT-04:00] question : 'Problème de mise à jour du status lors de la création d'une nouvelle vue ou de l'affichage d'une boite de dialogue.'</t>
  </si>
  <si>
    <t>[Saturday, March 19, 2016 at 13:38:32 GMT-04:00] starting question 3</t>
  </si>
  <si>
    <t>[Saturday, March 19, 2016 at 13:38:32 GMT-04:00, Open Story] opening story SchematicViewStory</t>
  </si>
  <si>
    <t>[Saturday, March 19, 2016 at 13:38:34 GMT-04:00, Tap Diagram] tap diagram action at : (437.088145896657, 137.267477203647)</t>
  </si>
  <si>
    <t>[Saturday, March 19, 2016 at 13:38:34 GMT-04:00, Select Diagram Element] diagram element selected: TraceClient</t>
  </si>
  <si>
    <t>[Saturday, March 19, 2016 at 13:38:34 GMT-04:00, Show Diagram] showing diagram TraceClient</t>
  </si>
  <si>
    <t>[Saturday, March 19, 2016 at 13:38:35 GMT-04:00, Tap Diagram] tap diagram action at : (392.059241706161, 149.850710900474)</t>
  </si>
  <si>
    <t>[Saturday, March 19, 2016 at 13:38:35 GMT-04:00, Select Diagram Element] diagram element selected: Dialogs</t>
  </si>
  <si>
    <t>[Saturday, March 19, 2016 at 13:38:35 GMT-04:00, Show Diagram] showing diagram TraceClient - Dialogs</t>
  </si>
  <si>
    <t>[Saturday, March 19, 2016 at 13:38:40 GMT-04:00, Tap Diagram] tap diagram action at : (1376.74052132701, 226.06990521327)</t>
  </si>
  <si>
    <t>[Saturday, March 19, 2016 at 13:38:40 GMT-04:00, Select Diagram Element] diagram element selected: CViewPage</t>
  </si>
  <si>
    <t>[Saturday, March 19, 2016 at 13:38:40 GMT-04:00, File View] viewing file : EmbeddedRes/CodeSite/Nyx/NyxTraceViewer/QtTraceClient/Sources/MainWindow/ViewPage.hpp</t>
  </si>
  <si>
    <t>[Saturday, March 19, 2016 at 13:38:41 GMT-04:00, Close Story] closing story FileViewStory</t>
  </si>
  <si>
    <t>[Saturday, March 19, 2016 at 13:38:42 GMT-04:00, Zoom Diagram] diagram zoom --&gt; scale = 1.0, velocity = 0.236721195605064</t>
  </si>
  <si>
    <t>[Saturday, March 19, 2016 at 13:38:43 GMT-04:00, Zoom Diagram] diagram zoom --&gt; scale = 1.96684057513108, velocity = 0.346274417845875</t>
  </si>
  <si>
    <t>[Saturday, March 19, 2016 at 13:38:43 GMT-04:00, Pan Diagram] Began --&gt; Translation = (-787.020500114901, -35.6612622603369)</t>
  </si>
  <si>
    <t>[Saturday, March 19, 2016 at 13:38:44 GMT-04:00, Pan Diagram] Ended --&gt; Translation = (-1013.0205001149, 32.3387377396631)</t>
  </si>
  <si>
    <t>[Saturday, March 19, 2016 at 13:38:44 GMT-04:00, Tap Diagram] tap diagram action at : (1398.19595261028, 232.097233014037)</t>
  </si>
  <si>
    <t>[Saturday, March 19, 2016 at 13:38:44 GMT-04:00, Select Diagram Element] diagram element selected: CViewPage</t>
  </si>
  <si>
    <t>[Saturday, March 19, 2016 at 13:38:44 GMT-04:00, File View] viewing file : EmbeddedRes/CodeSite/Nyx/NyxTraceViewer/QtTraceClient/Sources/MainWindow/ViewPage.hpp</t>
  </si>
  <si>
    <t>[Saturday, March 19, 2016 at 13:38:46 GMT-04:00, Close Story] closing story FileViewStory</t>
  </si>
  <si>
    <t>[Saturday, March 19, 2016 at 13:38:47 GMT-04:00, Long Press] long press diagram action with state Began at : (1405.35794279347, 230.903567983505)</t>
  </si>
  <si>
    <t>[Saturday, March 19, 2016 at 13:38:48 GMT-04:00, Long Press] long press diagram action with state Ended at : (1405.75583113698, 227.322572891908)</t>
  </si>
  <si>
    <t>[Saturday, March 19, 2016 at 13:38:48 GMT-04:00, Show Diagram] showing diagram TraceClient - ViewPage</t>
  </si>
  <si>
    <t>[Saturday, March 19, 2016 at 13:38:51 GMT-04:00, Tap Diagram] tap diagram action at : (328.474526066351, 189.276066350711)</t>
  </si>
  <si>
    <t>[Saturday, March 19, 2016 at 13:38:51 GMT-04:00, Select Diagram Element] diagram element selected: CViewPage</t>
  </si>
  <si>
    <t>[Saturday, March 19, 2016 at 13:38:51 GMT-04:00, File View] viewing file : EmbeddedRes/CodeSite/Nyx/NyxTraceViewer/QtTraceClient/Sources/MainWindow/ViewPage.hpp</t>
  </si>
  <si>
    <t>[Saturday, March 19, 2016 at 13:38:52 GMT-04:00, Close Story] closing story FileViewStory</t>
  </si>
  <si>
    <t>[Saturday, March 19, 2016 at 13:38:55 GMT-04:00, Tap Diagram] tap diagram action at : (352.172393364929, 304.752962085308)</t>
  </si>
  <si>
    <t>[Saturday, March 19, 2016 at 13:38:55 GMT-04:00, Select Diagram Element] diagram element selected: CTracesView</t>
  </si>
  <si>
    <t>[Saturday, March 19, 2016 at 13:38:55 GMT-04:00, File View] viewing file : EmbeddedRes/CodeSite/Nyx/NyxTraceViewer/QtTraceClient/Sources/TracesView.h</t>
  </si>
  <si>
    <t>[Saturday, March 19, 2016 at 13:38:56 GMT-04:00, Close Story] closing story FileViewStory</t>
  </si>
  <si>
    <t>[Saturday, March 19, 2016 at 13:38:58 GMT-04:00, Long Press] long press diagram action with state Began at : (355.586492890995, 302.543838862559)</t>
  </si>
  <si>
    <t>[Saturday, March 19, 2016 at 13:38:58 GMT-04:00, Long Press] long press diagram action with state Ended at : (355.586492890995, 300.33471563981)</t>
  </si>
  <si>
    <t>[Saturday, March 19, 2016 at 13:38:59 GMT-04:00, Tap Diagram] tap diagram action at : (348.155805687204, 305.957938388626)</t>
  </si>
  <si>
    <t>[Saturday, March 19, 2016 at 13:38:59 GMT-04:00, Select Diagram Element] diagram element selected: CTracesView</t>
  </si>
  <si>
    <t>[Saturday, March 19, 2016 at 13:38:59 GMT-04:00, File View] viewing file : EmbeddedRes/CodeSite/Nyx/NyxTraceViewer/QtTraceClient/Sources/TracesView.h</t>
  </si>
  <si>
    <t>[Saturday, March 19, 2016 at 13:39:00 GMT-04:00, Close Story] closing story FileViewStory</t>
  </si>
  <si>
    <t>[Saturday, March 19, 2016 at 13:39:02 GMT-04:00, Long Press] long press diagram action with state Began at : (342.130924170616, 321.020142180095)</t>
  </si>
  <si>
    <t>[Saturday, March 19, 2016 at 13:39:03 GMT-04:00, Long Press] long press diagram action with state Ended at : (341.528436018957, 320.21682464455)</t>
  </si>
  <si>
    <t>[Saturday, March 19, 2016 at 13:39:03 GMT-04:00, Show Diagram] showing diagram TraceClient - TracesView</t>
  </si>
  <si>
    <t xml:space="preserve">[Saturday, March 19, 2016 at 13:39:15 GMT-04:00, Show Question Recherche] </t>
  </si>
  <si>
    <t>[Saturday, March 19, 2016 at 13:39:25 GMT-04:00, Close Story] closing story QuestionRecherchePopupStory</t>
  </si>
  <si>
    <t>[Saturday, March 19, 2016 at 13:39:33 GMT-04:00, Zoom Diagram] diagram zoom --&gt; scale = 1.0, velocity = -0.277262517805163</t>
  </si>
  <si>
    <t>[Saturday, March 19, 2016 at 13:39:33 GMT-04:00, Zoom Diagram] diagram zoom --&gt; scale = 0.353411065818552, velocity = -1.80333382677418</t>
  </si>
  <si>
    <t>[Saturday, March 19, 2016 at 13:39:33 GMT-04:00, Exit subdiagram] exit subdiagram TraceClient - TracesView</t>
  </si>
  <si>
    <t>[Saturday, March 19, 2016 at 13:39:36 GMT-04:00, Zoom Diagram] diagram zoom --&gt; scale = 1.0, velocity = -0.494968741787711</t>
  </si>
  <si>
    <t>[Saturday, March 19, 2016 at 13:39:36 GMT-04:00, Zoom Diagram] diagram zoom --&gt; scale = 0.504522113913718, velocity = -2.59703783806849</t>
  </si>
  <si>
    <t>[Saturday, March 19, 2016 at 13:39:37 GMT-04:00, Zoom Diagram] diagram zoom --&gt; scale = 0.504522113913718, velocity = -0.829631432410336</t>
  </si>
  <si>
    <t>[Saturday, March 19, 2016 at 13:39:38 GMT-04:00, Zoom Diagram] diagram zoom --&gt; scale = 0.305669262321357, velocity = -0.0458829120079701</t>
  </si>
  <si>
    <t>[Saturday, March 19, 2016 at 13:39:38 GMT-04:00, Exit subdiagram] exit subdiagram TraceClient - ViewPage</t>
  </si>
  <si>
    <t>[Saturday, March 19, 2016 at 13:39:40 GMT-04:00, Zoom Diagram] diagram zoom --&gt; scale = 1.0, velocity = -0.0399897004137383</t>
  </si>
  <si>
    <t>[Saturday, March 19, 2016 at 13:39:40 GMT-04:00, Zoom Diagram] diagram zoom --&gt; scale = 0.279093881533871, velocity = -2.22038282814275</t>
  </si>
  <si>
    <t>[Saturday, March 19, 2016 at 13:39:40 GMT-04:00, Exit subdiagram] exit subdiagram TraceClient - Dialogs</t>
  </si>
  <si>
    <t>[Saturday, March 19, 2016 at 13:39:41 GMT-04:00, Tap Diagram] tap diagram action at : (351.296208530806, 116.026066350711)</t>
  </si>
  <si>
    <t>[Saturday, March 19, 2016 at 13:39:41 GMT-04:00, Select Diagram Element] diagram element selected: Dialogs</t>
  </si>
  <si>
    <t>[Saturday, March 19, 2016 at 13:39:41 GMT-04:00, Show Diagram] showing diagram TraceClient - Dialogs</t>
  </si>
  <si>
    <t>[Saturday, March 19, 2016 at 13:39:49 GMT-04:00, Tap Diagram] tap diagram action at : (861.800947867299, 231.54798578199)</t>
  </si>
  <si>
    <t>[Saturday, March 19, 2016 at 13:39:49 GMT-04:00, Select Diagram Element] diagram element selected: CNewDocumentDlg</t>
  </si>
  <si>
    <t>[Saturday, March 19, 2016 at 13:39:49 GMT-04:00, File View] viewing file : EmbeddedRes/CodeSite/Nyx/NyxTraceViewer/QtTraceClient/Sources/Dialogs/NewDocumentDlg.hpp</t>
  </si>
  <si>
    <t>[Saturday, March 19, 2016 at 13:39:52 GMT-04:00, Close Story] closing story FileViewStory</t>
  </si>
  <si>
    <t>[Saturday, March 19, 2016 at 13:39:53 GMT-04:00, Zoom Diagram] diagram zoom --&gt; scale = 1.0, velocity = 0.414364236792974</t>
  </si>
  <si>
    <t>[Saturday, March 19, 2016 at 13:39:54 GMT-04:00, Zoom Diagram] diagram zoom --&gt; scale = 3.05666886963902, velocity = -0.143312637593852</t>
  </si>
  <si>
    <t>[Saturday, March 19, 2016 at 13:39:55 GMT-04:00, Tap Diagram] tap diagram action at : (926.295302797901, 224.079741605605)</t>
  </si>
  <si>
    <t>[Saturday, March 19, 2016 at 13:39:55 GMT-04:00, Select Diagram Element] diagram element selected: CNewDocumentDlg</t>
  </si>
  <si>
    <t>[Saturday, March 19, 2016 at 13:39:55 GMT-04:00, File View] viewing file : EmbeddedRes/CodeSite/Nyx/NyxTraceViewer/QtTraceClient/Sources/Dialogs/NewDocumentDlg.hpp</t>
  </si>
  <si>
    <t>[Saturday, March 19, 2016 at 13:39:57 GMT-04:00, Close Story] closing story FileViewStory</t>
  </si>
  <si>
    <t>[Saturday, March 19, 2016 at 13:39:58 GMT-04:00, Long Press] long press diagram action with state Began at : (920.662757900559, 228.944212198764)</t>
  </si>
  <si>
    <t>[Saturday, March 19, 2016 at 13:39:59 GMT-04:00, Long Press] long press diagram action with state Ended at : (920.662757900559, 233.552658023862)</t>
  </si>
  <si>
    <t>[Saturday, March 19, 2016 at 13:39:59 GMT-04:00, Show Diagram] showing diagram TraceClient - NewDocumentDlg</t>
  </si>
  <si>
    <t>[Saturday, March 19, 2016 at 13:40:04 GMT-04:00, Tap Diagram] tap diagram action at : (458.636255924171, 127.190758293839)</t>
  </si>
  <si>
    <t>[Saturday, March 19, 2016 at 13:40:04 GMT-04:00, Select Diagram Element] diagram element selected: CStatusUpdater</t>
  </si>
  <si>
    <t>[Saturday, March 19, 2016 at 13:40:04 GMT-04:00, File View] viewing file : EmbeddedRes/CodeSite/Nyx/NyxTraceViewer/QtTraceClient/Sources/StatusUpdaters/StatusUpdater.hpp</t>
  </si>
  <si>
    <t>[Saturday, March 19, 2016 at 13:40:04 GMT-04:00] item found</t>
  </si>
  <si>
    <t>[Saturday, March 19, 2016 at 13:40:06 GMT-04:00, Open Story] opening story DisplayTextContentStory</t>
  </si>
  <si>
    <t>Warmup</t>
  </si>
  <si>
    <t>Question 1</t>
  </si>
  <si>
    <t>Question 2</t>
  </si>
  <si>
    <t>Question 3</t>
  </si>
  <si>
    <t>Zoom</t>
  </si>
  <si>
    <t>Tap</t>
  </si>
  <si>
    <t>Exit Diagram</t>
  </si>
  <si>
    <t>Enter Diagram</t>
  </si>
  <si>
    <t>Long Press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</si>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</sst>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44">
    <xf numFmtId="0" fontId="0" fillId="0" borderId="0" xfId="0"/>
    <xf numFmtId="0" fontId="2" fillId="0" borderId="1" xfId="1"/>
    <xf numFmtId="0" fontId="4" fillId="0" borderId="0" xfId="0" applyFont="1" applyFill="1"/>
    <xf numFmtId="0" fontId="2" fillId="0" borderId="1" xfId="1" applyFont="1"/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2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/>
    <xf numFmtId="0" fontId="2" fillId="0" borderId="1" xfId="1" applyFont="1" applyAlignment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0" fillId="2" borderId="0" xfId="0" applyFill="1"/>
    <xf numFmtId="21" fontId="0" fillId="2" borderId="0" xfId="0" applyNumberFormat="1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21" fontId="3" fillId="2" borderId="0" xfId="0" applyNumberFormat="1" applyFont="1" applyFill="1"/>
    <xf numFmtId="0" fontId="0" fillId="3" borderId="0" xfId="0" applyFill="1"/>
    <xf numFmtId="21" fontId="0" fillId="3" borderId="0" xfId="0" applyNumberFormat="1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/>
    <xf numFmtId="0" fontId="0" fillId="4" borderId="0" xfId="0" applyFill="1"/>
    <xf numFmtId="21" fontId="0" fillId="4" borderId="0" xfId="0" applyNumberFormat="1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/>
    <xf numFmtId="0" fontId="2" fillId="0" borderId="1" xfId="1"/>
    <xf numFmtId="0" fontId="2" fillId="0" borderId="1" xfId="1" applyAlignment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Fill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5"/>
  <sheetViews>
    <sheetView tabSelected="1" showRuler="0" workbookViewId="0">
      <pane ySplit="1" topLeftCell="A2" activePane="bottomLeft" state="frozen"/>
      <selection pane="bottomLeft" activeCell="A6" sqref="A6:XFD10"/>
    </sheetView>
  </sheetViews>
  <sheetFormatPr baseColWidth="10" defaultRowHeight="16" x14ac:dyDescent="0.2"/>
  <cols>
    <col min="1" max="1" width="16.83203125" customWidth="1"/>
    <col min="2" max="2" width="25.33203125" customWidth="1"/>
    <col min="3" max="4" width="11.6640625" style="8" customWidth="1"/>
    <col min="5" max="5" width="14.83203125" style="8" customWidth="1"/>
    <col min="6" max="6" width="16" style="8" bestFit="1" customWidth="1"/>
    <col min="7" max="7" width="30.6640625" style="8" bestFit="1" customWidth="1"/>
    <col min="8" max="8" width="30.6640625" style="4" bestFit="1" customWidth="1"/>
    <col min="9" max="9" width="97" style="4" bestFit="1" customWidth="1"/>
    <col min="10" max="10" width="23.33203125" style="4" bestFit="1" customWidth="1"/>
    <col min="12" max="12" width="157.83203125" bestFit="1" customWidth="1"/>
  </cols>
  <sheetData>
    <row r="1" spans="1:12" s="1" customFormat="1" ht="21" thickBot="1" x14ac:dyDescent="0.3">
      <c r="A1" s="1" t="s">
        <v>0</v>
      </c>
      <c r="B1" s="1" t="s">
        <v>1</v>
      </c>
      <c r="C1" s="7" t="s">
        <v>431</v>
      </c>
      <c r="D1" s="7" t="s">
        <v>432</v>
      </c>
      <c r="E1" s="7" t="s">
        <v>435</v>
      </c>
      <c r="F1" s="7" t="s">
        <v>434</v>
      </c>
      <c r="G1" s="7" t="s">
        <v>433</v>
      </c>
      <c r="H1" s="3" t="s">
        <v>2</v>
      </c>
      <c r="I1" s="10" t="s">
        <v>3</v>
      </c>
      <c r="J1" s="3" t="s">
        <v>4</v>
      </c>
    </row>
    <row r="2" spans="1:12" ht="17" thickTop="1" x14ac:dyDescent="0.2"/>
    <row r="4" spans="1:12" x14ac:dyDescent="0.2">
      <c r="A4" t="s">
        <v>427</v>
      </c>
      <c r="B4" s="6"/>
      <c r="C4" s="12" t="str">
        <f t="shared" ref="C4:C35" si="0">IF( ISNUMBER(FIND("Zoom Diagram]", L4)), "X", "")</f>
        <v/>
      </c>
      <c r="D4" s="12" t="str">
        <f>IF( ISNUMBER(FIND("Tap Diagram]", L4)), "X", "")</f>
        <v/>
      </c>
      <c r="E4" s="12" t="str">
        <f>IF( ISNUMBER(FIND("Long Press]", L4)), "X", "")</f>
        <v/>
      </c>
      <c r="F4" s="6" t="str">
        <f t="shared" ref="F4:F67" si="1" xml:space="preserve"> IF(ISNUMBER(FIND("enter sub diagram : '", L4)), MID(L4, FIND("enter sub diagram : '", L4) + LEN("enter sub diagram : '"), LEN(L4) - FIND("enter sub diagram : '",L4) - LEN("enter sub diagram : '")  ), "")</f>
        <v/>
      </c>
      <c r="G4" s="6" t="str">
        <f xml:space="preserve"> IF(ISNUMBER(FIND("exit subdiagram ", L4)), MID(L4, FIND("exit subdiagram ", L4) + LEN("exit subdiagram "), LEN(L4) - FIND("exit subdiagram ", L4) - LEN("exit subdiagram ")  + 1 ), "")</f>
        <v/>
      </c>
      <c r="H4" s="6" t="str">
        <f t="shared" ref="H4:H26" si="2" xml:space="preserve"> IF(ISNUMBER(FIND("showing diagram ", L4)), MID( L4, FIND("showing diagram ", L4) + LEN("showing diagram "), LEN(L4) - FIND("showing diagram ", L4) - LEN("showing diagram ")  + 1 ), "")</f>
        <v/>
      </c>
      <c r="I4" s="9" t="str">
        <f t="shared" ref="I4:I67" si="3" xml:space="preserve"> IF(ISNUMBER(FIND("viewing file : ", L4)), MID( L4, FIND("viewing file : ", L4) + LEN("viewing file : "), LEN(L4) - FIND("viewing file : ", L4) - LEN("viewing file : ") + 1  ), "")</f>
        <v/>
      </c>
      <c r="J4" s="2" t="str">
        <f t="shared" ref="J4:J67" si="4" xml:space="preserve"> IF( ISNUMBER(FIND("Show Question Recherche", L4)), 1, "")</f>
        <v/>
      </c>
      <c r="K4" s="6"/>
      <c r="L4" s="6" t="s">
        <v>5</v>
      </c>
    </row>
    <row r="5" spans="1:12" x14ac:dyDescent="0.2">
      <c r="B5" s="6"/>
      <c r="C5" s="12" t="str">
        <f t="shared" si="0"/>
        <v/>
      </c>
      <c r="D5" s="12" t="str">
        <f t="shared" ref="D5:D68" si="5">IF( ISNUMBER(FIND("Tap Diagram]", L5)), "X", "")</f>
        <v/>
      </c>
      <c r="E5" s="12" t="str">
        <f t="shared" ref="E5:E68" si="6">IF( ISNUMBER(FIND("Long Press]", L5)), "X", "")</f>
        <v/>
      </c>
      <c r="F5" s="6" t="str">
        <f t="shared" si="1"/>
        <v/>
      </c>
      <c r="G5" s="6" t="str">
        <f t="shared" ref="G5:G68" si="7" xml:space="preserve"> IF(ISNUMBER(FIND("exit subdiagram ", L5)), MID(L5, FIND("exit subdiagram ", L5) + LEN("exit subdiagram "), LEN(L5) - FIND("exit subdiagram ", L5) - LEN("exit subdiagram ")  + 1 ), "")</f>
        <v/>
      </c>
      <c r="H5" s="6" t="str">
        <f t="shared" si="2"/>
        <v/>
      </c>
      <c r="I5" s="9" t="str">
        <f t="shared" si="3"/>
        <v/>
      </c>
      <c r="J5" s="2" t="str">
        <f t="shared" si="4"/>
        <v/>
      </c>
      <c r="K5" s="6"/>
      <c r="L5" s="6" t="s">
        <v>6</v>
      </c>
    </row>
    <row r="6" spans="1:12" s="40" customFormat="1" x14ac:dyDescent="0.2">
      <c r="C6" s="41" t="str">
        <f t="shared" si="0"/>
        <v/>
      </c>
      <c r="D6" s="41" t="str">
        <f t="shared" si="5"/>
        <v/>
      </c>
      <c r="E6" s="41" t="str">
        <f t="shared" si="6"/>
        <v/>
      </c>
      <c r="F6" s="40" t="str">
        <f t="shared" si="1"/>
        <v/>
      </c>
      <c r="G6" s="40" t="str">
        <f t="shared" si="7"/>
        <v/>
      </c>
      <c r="H6" s="40" t="str">
        <f t="shared" si="2"/>
        <v/>
      </c>
      <c r="I6" s="42" t="str">
        <f t="shared" si="3"/>
        <v/>
      </c>
      <c r="J6" s="43" t="str">
        <f t="shared" si="4"/>
        <v/>
      </c>
      <c r="L6" s="40" t="s">
        <v>7</v>
      </c>
    </row>
    <row r="7" spans="1:12" s="40" customFormat="1" x14ac:dyDescent="0.2">
      <c r="C7" s="41" t="str">
        <f t="shared" si="0"/>
        <v/>
      </c>
      <c r="D7" s="41" t="str">
        <f t="shared" si="5"/>
        <v/>
      </c>
      <c r="E7" s="41" t="str">
        <f t="shared" si="6"/>
        <v/>
      </c>
      <c r="F7" s="40" t="str">
        <f t="shared" si="1"/>
        <v/>
      </c>
      <c r="G7" s="40" t="str">
        <f t="shared" si="7"/>
        <v/>
      </c>
      <c r="H7" s="40" t="str">
        <f t="shared" si="2"/>
        <v/>
      </c>
      <c r="I7" s="42" t="str">
        <f t="shared" si="3"/>
        <v/>
      </c>
      <c r="J7" s="43" t="str">
        <f t="shared" si="4"/>
        <v/>
      </c>
      <c r="L7" s="40" t="s">
        <v>8</v>
      </c>
    </row>
    <row r="8" spans="1:12" s="40" customFormat="1" x14ac:dyDescent="0.2">
      <c r="C8" s="41" t="str">
        <f t="shared" si="0"/>
        <v/>
      </c>
      <c r="D8" s="41" t="str">
        <f t="shared" si="5"/>
        <v/>
      </c>
      <c r="E8" s="41" t="str">
        <f t="shared" si="6"/>
        <v/>
      </c>
      <c r="F8" s="40" t="str">
        <f t="shared" si="1"/>
        <v/>
      </c>
      <c r="G8" s="40" t="str">
        <f t="shared" si="7"/>
        <v/>
      </c>
      <c r="H8" s="40" t="str">
        <f t="shared" si="2"/>
        <v/>
      </c>
      <c r="I8" s="42" t="str">
        <f t="shared" si="3"/>
        <v/>
      </c>
      <c r="J8" s="43" t="str">
        <f t="shared" si="4"/>
        <v/>
      </c>
      <c r="L8" s="40" t="s">
        <v>9</v>
      </c>
    </row>
    <row r="9" spans="1:12" s="40" customFormat="1" x14ac:dyDescent="0.2">
      <c r="C9" s="41" t="str">
        <f t="shared" si="0"/>
        <v/>
      </c>
      <c r="D9" s="41" t="str">
        <f t="shared" si="5"/>
        <v/>
      </c>
      <c r="E9" s="41" t="str">
        <f t="shared" si="6"/>
        <v/>
      </c>
      <c r="F9" s="40" t="str">
        <f t="shared" si="1"/>
        <v/>
      </c>
      <c r="G9" s="40" t="str">
        <f t="shared" si="7"/>
        <v/>
      </c>
      <c r="H9" s="40" t="str">
        <f t="shared" si="2"/>
        <v/>
      </c>
      <c r="I9" s="42" t="str">
        <f t="shared" si="3"/>
        <v/>
      </c>
      <c r="J9" s="43" t="str">
        <f t="shared" si="4"/>
        <v/>
      </c>
      <c r="L9" s="40" t="s">
        <v>10</v>
      </c>
    </row>
    <row r="10" spans="1:12" s="40" customFormat="1" x14ac:dyDescent="0.2">
      <c r="C10" s="41" t="str">
        <f t="shared" si="0"/>
        <v/>
      </c>
      <c r="D10" s="41" t="str">
        <f t="shared" si="5"/>
        <v/>
      </c>
      <c r="E10" s="41" t="str">
        <f t="shared" si="6"/>
        <v/>
      </c>
      <c r="F10" s="40" t="str">
        <f t="shared" si="1"/>
        <v/>
      </c>
      <c r="G10" s="40" t="str">
        <f t="shared" si="7"/>
        <v/>
      </c>
      <c r="H10" s="40" t="str">
        <f t="shared" si="2"/>
        <v/>
      </c>
      <c r="I10" s="42" t="str">
        <f t="shared" si="3"/>
        <v/>
      </c>
      <c r="J10" s="43" t="str">
        <f t="shared" si="4"/>
        <v/>
      </c>
      <c r="L10" s="40" t="s">
        <v>11</v>
      </c>
    </row>
    <row r="11" spans="1:12" x14ac:dyDescent="0.2">
      <c r="B11" s="6"/>
      <c r="C11" s="12" t="str">
        <f t="shared" si="0"/>
        <v/>
      </c>
      <c r="D11" s="12" t="str">
        <f t="shared" si="5"/>
        <v/>
      </c>
      <c r="E11" s="12" t="str">
        <f t="shared" si="6"/>
        <v/>
      </c>
      <c r="F11" s="6" t="str">
        <f t="shared" si="1"/>
        <v/>
      </c>
      <c r="G11" s="6" t="str">
        <f t="shared" si="7"/>
        <v/>
      </c>
      <c r="H11" s="6" t="str">
        <f t="shared" si="2"/>
        <v/>
      </c>
      <c r="I11" s="9" t="str">
        <f t="shared" si="3"/>
        <v/>
      </c>
      <c r="J11" s="2" t="str">
        <f t="shared" si="4"/>
        <v/>
      </c>
      <c r="K11" s="6"/>
      <c r="L11" s="6" t="s">
        <v>12</v>
      </c>
    </row>
    <row r="12" spans="1:12" x14ac:dyDescent="0.2">
      <c r="B12" s="6"/>
      <c r="C12" s="12" t="str">
        <f t="shared" si="0"/>
        <v/>
      </c>
      <c r="D12" s="12" t="str">
        <f t="shared" si="5"/>
        <v/>
      </c>
      <c r="E12" s="12" t="str">
        <f t="shared" si="6"/>
        <v/>
      </c>
      <c r="F12" s="6" t="str">
        <f t="shared" si="1"/>
        <v/>
      </c>
      <c r="G12" s="6" t="str">
        <f t="shared" si="7"/>
        <v/>
      </c>
      <c r="H12" s="6" t="str">
        <f t="shared" si="2"/>
        <v/>
      </c>
      <c r="I12" s="9" t="str">
        <f t="shared" si="3"/>
        <v/>
      </c>
      <c r="J12" s="2" t="str">
        <f t="shared" si="4"/>
        <v/>
      </c>
      <c r="K12" s="6"/>
      <c r="L12" s="6" t="s">
        <v>13</v>
      </c>
    </row>
    <row r="13" spans="1:12" x14ac:dyDescent="0.2">
      <c r="B13" s="6"/>
      <c r="C13" s="12" t="str">
        <f t="shared" si="0"/>
        <v/>
      </c>
      <c r="D13" s="12" t="str">
        <f t="shared" si="5"/>
        <v/>
      </c>
      <c r="E13" s="12" t="str">
        <f t="shared" si="6"/>
        <v/>
      </c>
      <c r="F13" s="6" t="str">
        <f t="shared" si="1"/>
        <v/>
      </c>
      <c r="G13" s="6" t="str">
        <f t="shared" si="7"/>
        <v/>
      </c>
      <c r="H13" s="6" t="str">
        <f t="shared" si="2"/>
        <v/>
      </c>
      <c r="I13" s="9" t="str">
        <f t="shared" si="3"/>
        <v/>
      </c>
      <c r="J13" s="2" t="str">
        <f t="shared" si="4"/>
        <v/>
      </c>
      <c r="K13" s="6"/>
      <c r="L13" s="6" t="s">
        <v>14</v>
      </c>
    </row>
    <row r="14" spans="1:12" x14ac:dyDescent="0.2">
      <c r="B14" s="6"/>
      <c r="C14" s="12" t="str">
        <f t="shared" si="0"/>
        <v/>
      </c>
      <c r="D14" s="12" t="str">
        <f t="shared" si="5"/>
        <v/>
      </c>
      <c r="E14" s="12" t="str">
        <f t="shared" si="6"/>
        <v/>
      </c>
      <c r="F14" s="6" t="str">
        <f t="shared" si="1"/>
        <v/>
      </c>
      <c r="G14" s="6" t="str">
        <f t="shared" si="7"/>
        <v/>
      </c>
      <c r="H14" s="6" t="str">
        <f t="shared" si="2"/>
        <v/>
      </c>
      <c r="I14" s="9" t="str">
        <f t="shared" si="3"/>
        <v/>
      </c>
      <c r="J14" s="2" t="str">
        <f t="shared" si="4"/>
        <v/>
      </c>
      <c r="K14" s="6"/>
      <c r="L14" s="6" t="s">
        <v>15</v>
      </c>
    </row>
    <row r="15" spans="1:12" x14ac:dyDescent="0.2">
      <c r="B15" s="6"/>
      <c r="C15" s="12" t="str">
        <f t="shared" si="0"/>
        <v/>
      </c>
      <c r="D15" s="12" t="str">
        <f t="shared" si="5"/>
        <v/>
      </c>
      <c r="E15" s="12" t="str">
        <f t="shared" si="6"/>
        <v/>
      </c>
      <c r="F15" s="6" t="str">
        <f t="shared" si="1"/>
        <v/>
      </c>
      <c r="G15" s="6" t="str">
        <f t="shared" si="7"/>
        <v/>
      </c>
      <c r="H15" s="6" t="str">
        <f t="shared" si="2"/>
        <v/>
      </c>
      <c r="I15" s="9" t="str">
        <f t="shared" si="3"/>
        <v/>
      </c>
      <c r="J15" s="2" t="str">
        <f t="shared" si="4"/>
        <v/>
      </c>
      <c r="K15" s="6"/>
      <c r="L15" s="6" t="s">
        <v>16</v>
      </c>
    </row>
    <row r="16" spans="1:12" x14ac:dyDescent="0.2">
      <c r="B16" s="6"/>
      <c r="C16" s="12" t="str">
        <f t="shared" si="0"/>
        <v/>
      </c>
      <c r="D16" s="12" t="str">
        <f t="shared" si="5"/>
        <v/>
      </c>
      <c r="E16" s="12" t="str">
        <f t="shared" si="6"/>
        <v/>
      </c>
      <c r="F16" s="6" t="str">
        <f t="shared" si="1"/>
        <v/>
      </c>
      <c r="G16" s="6" t="str">
        <f t="shared" si="7"/>
        <v/>
      </c>
      <c r="H16" s="6" t="str">
        <f t="shared" si="2"/>
        <v/>
      </c>
      <c r="I16" s="9" t="str">
        <f t="shared" si="3"/>
        <v/>
      </c>
      <c r="J16" s="2" t="str">
        <f t="shared" si="4"/>
        <v/>
      </c>
      <c r="K16" s="6"/>
      <c r="L16" s="6" t="s">
        <v>17</v>
      </c>
    </row>
    <row r="17" spans="2:12" x14ac:dyDescent="0.2">
      <c r="B17" s="6"/>
      <c r="C17" s="12" t="str">
        <f t="shared" si="0"/>
        <v>X</v>
      </c>
      <c r="D17" s="12" t="str">
        <f t="shared" si="5"/>
        <v/>
      </c>
      <c r="E17" s="12" t="str">
        <f t="shared" si="6"/>
        <v/>
      </c>
      <c r="F17" s="6" t="str">
        <f t="shared" si="1"/>
        <v/>
      </c>
      <c r="G17" s="6" t="str">
        <f t="shared" si="7"/>
        <v/>
      </c>
      <c r="H17" s="6" t="str">
        <f t="shared" si="2"/>
        <v/>
      </c>
      <c r="I17" s="9" t="str">
        <f t="shared" si="3"/>
        <v/>
      </c>
      <c r="J17" s="2" t="str">
        <f t="shared" si="4"/>
        <v/>
      </c>
      <c r="K17" s="6"/>
      <c r="L17" s="6" t="s">
        <v>18</v>
      </c>
    </row>
    <row r="18" spans="2:12" x14ac:dyDescent="0.2">
      <c r="B18" s="6"/>
      <c r="C18" s="12" t="str">
        <f t="shared" si="0"/>
        <v>X</v>
      </c>
      <c r="D18" s="12" t="str">
        <f t="shared" si="5"/>
        <v/>
      </c>
      <c r="E18" s="12" t="str">
        <f t="shared" si="6"/>
        <v/>
      </c>
      <c r="F18" s="6" t="str">
        <f t="shared" si="1"/>
        <v/>
      </c>
      <c r="G18" s="6" t="str">
        <f t="shared" si="7"/>
        <v/>
      </c>
      <c r="H18" s="6" t="str">
        <f t="shared" si="2"/>
        <v/>
      </c>
      <c r="I18" s="9" t="str">
        <f t="shared" si="3"/>
        <v/>
      </c>
      <c r="J18" s="2" t="str">
        <f t="shared" si="4"/>
        <v/>
      </c>
      <c r="K18" s="6"/>
      <c r="L18" s="6" t="s">
        <v>19</v>
      </c>
    </row>
    <row r="19" spans="2:12" x14ac:dyDescent="0.2">
      <c r="B19" s="6"/>
      <c r="C19" s="12" t="str">
        <f t="shared" si="0"/>
        <v>X</v>
      </c>
      <c r="D19" s="12" t="str">
        <f t="shared" si="5"/>
        <v/>
      </c>
      <c r="E19" s="12" t="str">
        <f t="shared" si="6"/>
        <v/>
      </c>
      <c r="F19" s="6" t="str">
        <f t="shared" si="1"/>
        <v/>
      </c>
      <c r="G19" s="6" t="str">
        <f t="shared" si="7"/>
        <v/>
      </c>
      <c r="H19" s="6" t="str">
        <f t="shared" si="2"/>
        <v/>
      </c>
      <c r="I19" s="9" t="str">
        <f t="shared" si="3"/>
        <v/>
      </c>
      <c r="J19" s="2" t="str">
        <f t="shared" si="4"/>
        <v/>
      </c>
      <c r="K19" s="6"/>
      <c r="L19" s="6" t="s">
        <v>20</v>
      </c>
    </row>
    <row r="20" spans="2:12" x14ac:dyDescent="0.2">
      <c r="B20" s="6"/>
      <c r="C20" s="12" t="str">
        <f t="shared" si="0"/>
        <v>X</v>
      </c>
      <c r="D20" s="12" t="str">
        <f t="shared" si="5"/>
        <v/>
      </c>
      <c r="E20" s="12" t="str">
        <f t="shared" si="6"/>
        <v/>
      </c>
      <c r="F20" s="6" t="str">
        <f t="shared" si="1"/>
        <v/>
      </c>
      <c r="G20" s="6" t="str">
        <f t="shared" si="7"/>
        <v/>
      </c>
      <c r="H20" s="6" t="str">
        <f t="shared" si="2"/>
        <v/>
      </c>
      <c r="I20" s="9" t="str">
        <f t="shared" si="3"/>
        <v/>
      </c>
      <c r="J20" s="2" t="str">
        <f t="shared" si="4"/>
        <v/>
      </c>
      <c r="K20" s="6"/>
      <c r="L20" s="6" t="s">
        <v>21</v>
      </c>
    </row>
    <row r="21" spans="2:12" x14ac:dyDescent="0.2">
      <c r="B21" s="6"/>
      <c r="C21" s="12" t="str">
        <f t="shared" si="0"/>
        <v/>
      </c>
      <c r="D21" s="12" t="str">
        <f t="shared" si="5"/>
        <v/>
      </c>
      <c r="E21" s="12" t="str">
        <f t="shared" si="6"/>
        <v/>
      </c>
      <c r="F21" s="6" t="str">
        <f xml:space="preserve"> IF(ISNUMBER(FIND("enter sub diagram : '", L21)), MID(L21, FIND("enter sub diagram : '", L21) + LEN("enter sub diagram : '"), LEN(L21) - FIND("enter sub diagram : '",L21) - LEN("enter sub diagram : '")  ), "")</f>
        <v>loading</v>
      </c>
      <c r="G21" s="6" t="str">
        <f t="shared" si="7"/>
        <v/>
      </c>
      <c r="H21" s="6" t="str">
        <f t="shared" si="2"/>
        <v/>
      </c>
      <c r="I21" s="9" t="str">
        <f t="shared" si="3"/>
        <v/>
      </c>
      <c r="J21" s="2" t="str">
        <f t="shared" si="4"/>
        <v/>
      </c>
      <c r="K21" s="6"/>
      <c r="L21" s="6" t="s">
        <v>22</v>
      </c>
    </row>
    <row r="22" spans="2:12" x14ac:dyDescent="0.2">
      <c r="B22" s="6"/>
      <c r="C22" s="12" t="str">
        <f t="shared" si="0"/>
        <v>X</v>
      </c>
      <c r="D22" s="12" t="str">
        <f t="shared" si="5"/>
        <v/>
      </c>
      <c r="E22" s="12" t="str">
        <f t="shared" si="6"/>
        <v/>
      </c>
      <c r="F22" s="6" t="str">
        <f t="shared" si="1"/>
        <v/>
      </c>
      <c r="G22" s="6" t="str">
        <f t="shared" si="7"/>
        <v/>
      </c>
      <c r="H22" s="6" t="str">
        <f t="shared" si="2"/>
        <v/>
      </c>
      <c r="I22" s="9" t="str">
        <f t="shared" si="3"/>
        <v/>
      </c>
      <c r="J22" s="2" t="str">
        <f t="shared" si="4"/>
        <v/>
      </c>
      <c r="K22" s="6"/>
      <c r="L22" s="6" t="s">
        <v>23</v>
      </c>
    </row>
    <row r="23" spans="2:12" x14ac:dyDescent="0.2">
      <c r="B23" s="6"/>
      <c r="C23" s="12" t="str">
        <f t="shared" si="0"/>
        <v>X</v>
      </c>
      <c r="D23" s="12" t="str">
        <f t="shared" si="5"/>
        <v/>
      </c>
      <c r="E23" s="12" t="str">
        <f t="shared" si="6"/>
        <v/>
      </c>
      <c r="F23" s="6" t="str">
        <f t="shared" si="1"/>
        <v/>
      </c>
      <c r="G23" s="6" t="str">
        <f t="shared" si="7"/>
        <v/>
      </c>
      <c r="H23" s="6" t="str">
        <f t="shared" si="2"/>
        <v/>
      </c>
      <c r="I23" s="9" t="str">
        <f t="shared" si="3"/>
        <v/>
      </c>
      <c r="J23" s="2" t="str">
        <f t="shared" si="4"/>
        <v/>
      </c>
      <c r="K23" s="6"/>
      <c r="L23" s="6" t="s">
        <v>24</v>
      </c>
    </row>
    <row r="24" spans="2:12" x14ac:dyDescent="0.2">
      <c r="B24" s="6"/>
      <c r="C24" s="12" t="str">
        <f t="shared" si="0"/>
        <v/>
      </c>
      <c r="D24" s="12" t="str">
        <f t="shared" si="5"/>
        <v/>
      </c>
      <c r="E24" s="12" t="str">
        <f t="shared" si="6"/>
        <v/>
      </c>
      <c r="F24" s="6" t="str">
        <f t="shared" si="1"/>
        <v/>
      </c>
      <c r="G24" s="6" t="str">
        <f t="shared" si="7"/>
        <v>loading</v>
      </c>
      <c r="H24" s="6" t="str">
        <f t="shared" si="2"/>
        <v/>
      </c>
      <c r="I24" s="9" t="str">
        <f t="shared" si="3"/>
        <v/>
      </c>
      <c r="J24" s="2" t="str">
        <f t="shared" si="4"/>
        <v/>
      </c>
      <c r="K24" s="6"/>
      <c r="L24" s="6" t="s">
        <v>25</v>
      </c>
    </row>
    <row r="25" spans="2:12" x14ac:dyDescent="0.2">
      <c r="B25" s="6"/>
      <c r="C25" s="12" t="str">
        <f t="shared" si="0"/>
        <v/>
      </c>
      <c r="D25" s="12" t="str">
        <f t="shared" si="5"/>
        <v>X</v>
      </c>
      <c r="E25" s="12" t="str">
        <f t="shared" si="6"/>
        <v/>
      </c>
      <c r="F25" s="6" t="str">
        <f t="shared" si="1"/>
        <v/>
      </c>
      <c r="G25" s="6" t="str">
        <f t="shared" si="7"/>
        <v/>
      </c>
      <c r="H25" s="6" t="str">
        <f t="shared" si="2"/>
        <v/>
      </c>
      <c r="I25" s="9" t="str">
        <f t="shared" si="3"/>
        <v/>
      </c>
      <c r="J25" s="2" t="str">
        <f t="shared" si="4"/>
        <v/>
      </c>
      <c r="K25" s="6"/>
      <c r="L25" s="6" t="s">
        <v>26</v>
      </c>
    </row>
    <row r="26" spans="2:12" x14ac:dyDescent="0.2">
      <c r="B26" s="6"/>
      <c r="C26" s="12" t="str">
        <f t="shared" si="0"/>
        <v/>
      </c>
      <c r="D26" s="12" t="str">
        <f t="shared" si="5"/>
        <v/>
      </c>
      <c r="E26" s="12" t="str">
        <f t="shared" si="6"/>
        <v/>
      </c>
      <c r="F26" s="6" t="str">
        <f t="shared" si="1"/>
        <v/>
      </c>
      <c r="G26" s="6" t="str">
        <f t="shared" si="7"/>
        <v/>
      </c>
      <c r="H26" s="6" t="str">
        <f t="shared" si="2"/>
        <v/>
      </c>
      <c r="I26" s="9" t="str">
        <f t="shared" si="3"/>
        <v/>
      </c>
      <c r="J26" s="2" t="str">
        <f t="shared" si="4"/>
        <v/>
      </c>
      <c r="K26" s="6"/>
      <c r="L26" s="6" t="s">
        <v>27</v>
      </c>
    </row>
    <row r="27" spans="2:12" x14ac:dyDescent="0.2">
      <c r="B27" s="6"/>
      <c r="C27" s="12" t="str">
        <f t="shared" si="0"/>
        <v/>
      </c>
      <c r="D27" s="12" t="str">
        <f t="shared" si="5"/>
        <v/>
      </c>
      <c r="E27" s="12" t="str">
        <f t="shared" si="6"/>
        <v/>
      </c>
      <c r="F27" s="6" t="str">
        <f t="shared" si="1"/>
        <v/>
      </c>
      <c r="G27" s="6" t="str">
        <f t="shared" si="7"/>
        <v/>
      </c>
      <c r="H27" s="6" t="str">
        <f xml:space="preserve"> IF(ISNUMBER(FIND("showing diagram ", L27)), MID( L27, FIND("showing diagram ", L27) + LEN("showing diagram "), LEN(L27) - FIND("showing diagram ", L27) - LEN("showing diagram ")  + 1 ), "")</f>
        <v>loading</v>
      </c>
      <c r="I27" s="9" t="str">
        <f t="shared" si="3"/>
        <v/>
      </c>
      <c r="J27" s="2" t="str">
        <f t="shared" si="4"/>
        <v/>
      </c>
      <c r="K27" s="6"/>
      <c r="L27" s="6" t="s">
        <v>28</v>
      </c>
    </row>
    <row r="28" spans="2:12" x14ac:dyDescent="0.2">
      <c r="B28" s="6"/>
      <c r="C28" s="12" t="str">
        <f t="shared" si="0"/>
        <v/>
      </c>
      <c r="D28" s="12" t="str">
        <f t="shared" si="5"/>
        <v/>
      </c>
      <c r="E28" s="12" t="str">
        <f t="shared" si="6"/>
        <v/>
      </c>
      <c r="F28" s="6" t="str">
        <f t="shared" si="1"/>
        <v/>
      </c>
      <c r="G28" s="6" t="str">
        <f t="shared" si="7"/>
        <v/>
      </c>
      <c r="H28" s="6" t="str">
        <f t="shared" ref="H28:H91" si="8" xml:space="preserve"> IF(ISNUMBER(FIND("showing diagram ", L28)), MID( L28, FIND("showing diagram ", L28) + LEN("showing diagram "), LEN(L28) - FIND("showing diagram ", L28) - LEN("showing diagram ")  + 1 ), "")</f>
        <v/>
      </c>
      <c r="I28" s="9" t="str">
        <f t="shared" si="3"/>
        <v/>
      </c>
      <c r="J28" s="2">
        <f t="shared" si="4"/>
        <v>1</v>
      </c>
      <c r="K28" s="6"/>
      <c r="L28" s="6" t="s">
        <v>29</v>
      </c>
    </row>
    <row r="29" spans="2:12" x14ac:dyDescent="0.2">
      <c r="B29" s="6"/>
      <c r="C29" s="12" t="str">
        <f t="shared" si="0"/>
        <v/>
      </c>
      <c r="D29" s="12" t="str">
        <f t="shared" si="5"/>
        <v/>
      </c>
      <c r="E29" s="12" t="str">
        <f t="shared" si="6"/>
        <v/>
      </c>
      <c r="F29" s="6" t="str">
        <f t="shared" si="1"/>
        <v/>
      </c>
      <c r="G29" s="6" t="str">
        <f t="shared" si="7"/>
        <v/>
      </c>
      <c r="H29" s="6" t="str">
        <f t="shared" si="8"/>
        <v/>
      </c>
      <c r="I29" s="9" t="str">
        <f t="shared" si="3"/>
        <v/>
      </c>
      <c r="J29" s="2" t="str">
        <f t="shared" si="4"/>
        <v/>
      </c>
      <c r="K29" s="6"/>
      <c r="L29" s="6" t="s">
        <v>30</v>
      </c>
    </row>
    <row r="30" spans="2:12" x14ac:dyDescent="0.2">
      <c r="B30" s="6"/>
      <c r="C30" s="12" t="str">
        <f t="shared" si="0"/>
        <v/>
      </c>
      <c r="D30" s="12" t="str">
        <f t="shared" si="5"/>
        <v>X</v>
      </c>
      <c r="E30" s="12" t="str">
        <f t="shared" si="6"/>
        <v/>
      </c>
      <c r="F30" s="6" t="str">
        <f t="shared" si="1"/>
        <v/>
      </c>
      <c r="G30" s="6" t="str">
        <f t="shared" si="7"/>
        <v/>
      </c>
      <c r="H30" s="6" t="str">
        <f t="shared" si="8"/>
        <v/>
      </c>
      <c r="I30" s="9" t="str">
        <f t="shared" si="3"/>
        <v/>
      </c>
      <c r="J30" s="2" t="str">
        <f t="shared" si="4"/>
        <v/>
      </c>
      <c r="K30" s="6"/>
      <c r="L30" s="6" t="s">
        <v>31</v>
      </c>
    </row>
    <row r="31" spans="2:12" x14ac:dyDescent="0.2">
      <c r="B31" s="6"/>
      <c r="C31" s="12" t="str">
        <f t="shared" si="0"/>
        <v/>
      </c>
      <c r="D31" s="12" t="str">
        <f t="shared" si="5"/>
        <v/>
      </c>
      <c r="E31" s="12" t="str">
        <f t="shared" si="6"/>
        <v/>
      </c>
      <c r="F31" s="6" t="str">
        <f t="shared" si="1"/>
        <v/>
      </c>
      <c r="G31" s="6" t="str">
        <f t="shared" si="7"/>
        <v/>
      </c>
      <c r="H31" s="6" t="str">
        <f t="shared" si="8"/>
        <v/>
      </c>
      <c r="I31" s="9" t="str">
        <f t="shared" si="3"/>
        <v/>
      </c>
      <c r="J31" s="2" t="str">
        <f t="shared" si="4"/>
        <v/>
      </c>
      <c r="K31" s="6"/>
      <c r="L31" s="6" t="s">
        <v>32</v>
      </c>
    </row>
    <row r="32" spans="2:12" x14ac:dyDescent="0.2">
      <c r="B32" s="6"/>
      <c r="C32" s="12" t="str">
        <f t="shared" si="0"/>
        <v/>
      </c>
      <c r="D32" s="12" t="str">
        <f t="shared" si="5"/>
        <v/>
      </c>
      <c r="E32" s="12" t="str">
        <f t="shared" si="6"/>
        <v/>
      </c>
      <c r="F32" s="6" t="str">
        <f t="shared" si="1"/>
        <v/>
      </c>
      <c r="G32" s="6" t="str">
        <f t="shared" si="7"/>
        <v/>
      </c>
      <c r="H32" s="6" t="str">
        <f t="shared" si="8"/>
        <v/>
      </c>
      <c r="I32" s="9" t="str">
        <f t="shared" si="3"/>
        <v>EmbeddedRes/CodeSite/ProjectFV/VpProject/XmlDocParser.swift</v>
      </c>
      <c r="J32" s="2" t="str">
        <f t="shared" si="4"/>
        <v/>
      </c>
      <c r="K32" s="6"/>
      <c r="L32" s="6" t="s">
        <v>33</v>
      </c>
    </row>
    <row r="33" spans="2:12" x14ac:dyDescent="0.2">
      <c r="B33" s="6"/>
      <c r="C33" s="12" t="str">
        <f t="shared" si="0"/>
        <v/>
      </c>
      <c r="D33" s="12" t="str">
        <f t="shared" si="5"/>
        <v/>
      </c>
      <c r="E33" s="12" t="str">
        <f t="shared" si="6"/>
        <v/>
      </c>
      <c r="F33" s="6" t="str">
        <f t="shared" si="1"/>
        <v/>
      </c>
      <c r="G33" s="6" t="str">
        <f t="shared" si="7"/>
        <v/>
      </c>
      <c r="H33" s="6" t="str">
        <f t="shared" si="8"/>
        <v/>
      </c>
      <c r="I33" s="9" t="str">
        <f t="shared" si="3"/>
        <v/>
      </c>
      <c r="J33" s="2" t="str">
        <f t="shared" si="4"/>
        <v/>
      </c>
      <c r="K33" s="6"/>
      <c r="L33" s="6" t="s">
        <v>34</v>
      </c>
    </row>
    <row r="34" spans="2:12" x14ac:dyDescent="0.2">
      <c r="B34" s="6"/>
      <c r="C34" s="12" t="str">
        <f t="shared" si="0"/>
        <v/>
      </c>
      <c r="D34" s="12" t="str">
        <f t="shared" si="5"/>
        <v/>
      </c>
      <c r="E34" s="12" t="str">
        <f t="shared" si="6"/>
        <v/>
      </c>
      <c r="F34" s="6" t="str">
        <f t="shared" si="1"/>
        <v/>
      </c>
      <c r="G34" s="6" t="str">
        <f t="shared" si="7"/>
        <v/>
      </c>
      <c r="H34" s="6" t="str">
        <f t="shared" si="8"/>
        <v/>
      </c>
      <c r="I34" s="9" t="str">
        <f t="shared" si="3"/>
        <v/>
      </c>
      <c r="J34" s="2" t="str">
        <f t="shared" si="4"/>
        <v/>
      </c>
      <c r="K34" s="6"/>
      <c r="L34" s="6" t="s">
        <v>35</v>
      </c>
    </row>
    <row r="35" spans="2:12" x14ac:dyDescent="0.2">
      <c r="B35" s="6"/>
      <c r="C35" s="12" t="str">
        <f t="shared" si="0"/>
        <v/>
      </c>
      <c r="D35" s="12" t="str">
        <f t="shared" si="5"/>
        <v/>
      </c>
      <c r="E35" s="12" t="str">
        <f t="shared" si="6"/>
        <v/>
      </c>
      <c r="F35" s="6" t="str">
        <f t="shared" si="1"/>
        <v/>
      </c>
      <c r="G35" s="6" t="str">
        <f t="shared" si="7"/>
        <v/>
      </c>
      <c r="H35" s="6" t="str">
        <f t="shared" si="8"/>
        <v/>
      </c>
      <c r="I35" s="9" t="str">
        <f t="shared" si="3"/>
        <v/>
      </c>
      <c r="J35" s="2" t="str">
        <f t="shared" si="4"/>
        <v/>
      </c>
      <c r="K35" s="6"/>
      <c r="L35" s="6" t="s">
        <v>36</v>
      </c>
    </row>
    <row r="36" spans="2:12" x14ac:dyDescent="0.2">
      <c r="B36" s="6"/>
      <c r="C36" s="12" t="str">
        <f t="shared" ref="C36:C68" si="9">IF( ISNUMBER(FIND("Zoom Diagram]", L36)), "X", "")</f>
        <v>X</v>
      </c>
      <c r="D36" s="12" t="str">
        <f t="shared" si="5"/>
        <v/>
      </c>
      <c r="E36" s="12" t="str">
        <f t="shared" si="6"/>
        <v/>
      </c>
      <c r="F36" s="6" t="str">
        <f t="shared" si="1"/>
        <v/>
      </c>
      <c r="G36" s="6" t="str">
        <f t="shared" si="7"/>
        <v/>
      </c>
      <c r="H36" s="6" t="str">
        <f t="shared" si="8"/>
        <v/>
      </c>
      <c r="I36" s="9" t="str">
        <f t="shared" si="3"/>
        <v/>
      </c>
      <c r="J36" s="2" t="str">
        <f t="shared" si="4"/>
        <v/>
      </c>
      <c r="K36" s="6"/>
      <c r="L36" s="6" t="s">
        <v>37</v>
      </c>
    </row>
    <row r="37" spans="2:12" x14ac:dyDescent="0.2">
      <c r="B37" s="6"/>
      <c r="C37" s="12" t="str">
        <f t="shared" si="9"/>
        <v>X</v>
      </c>
      <c r="D37" s="12" t="str">
        <f t="shared" si="5"/>
        <v/>
      </c>
      <c r="E37" s="12" t="str">
        <f t="shared" si="6"/>
        <v/>
      </c>
      <c r="F37" s="6" t="str">
        <f t="shared" si="1"/>
        <v/>
      </c>
      <c r="G37" s="6" t="str">
        <f t="shared" si="7"/>
        <v/>
      </c>
      <c r="H37" s="6" t="str">
        <f t="shared" si="8"/>
        <v/>
      </c>
      <c r="I37" s="9" t="str">
        <f t="shared" si="3"/>
        <v/>
      </c>
      <c r="J37" s="2" t="str">
        <f t="shared" si="4"/>
        <v/>
      </c>
      <c r="K37" s="6"/>
      <c r="L37" s="6" t="s">
        <v>38</v>
      </c>
    </row>
    <row r="38" spans="2:12" x14ac:dyDescent="0.2">
      <c r="B38" s="6"/>
      <c r="C38" s="12" t="str">
        <f t="shared" si="9"/>
        <v>X</v>
      </c>
      <c r="D38" s="12" t="str">
        <f t="shared" si="5"/>
        <v/>
      </c>
      <c r="E38" s="12" t="str">
        <f t="shared" si="6"/>
        <v/>
      </c>
      <c r="F38" s="6" t="str">
        <f t="shared" si="1"/>
        <v/>
      </c>
      <c r="G38" s="6" t="str">
        <f t="shared" si="7"/>
        <v/>
      </c>
      <c r="H38" s="6" t="str">
        <f t="shared" si="8"/>
        <v/>
      </c>
      <c r="I38" s="9" t="str">
        <f t="shared" si="3"/>
        <v/>
      </c>
      <c r="J38" s="2" t="str">
        <f t="shared" si="4"/>
        <v/>
      </c>
      <c r="K38" s="6"/>
      <c r="L38" s="6" t="s">
        <v>39</v>
      </c>
    </row>
    <row r="39" spans="2:12" x14ac:dyDescent="0.2">
      <c r="B39" s="6"/>
      <c r="C39" s="12" t="str">
        <f t="shared" si="9"/>
        <v>X</v>
      </c>
      <c r="D39" s="12" t="str">
        <f t="shared" si="5"/>
        <v/>
      </c>
      <c r="E39" s="12" t="str">
        <f t="shared" si="6"/>
        <v/>
      </c>
      <c r="F39" s="6" t="str">
        <f t="shared" si="1"/>
        <v/>
      </c>
      <c r="G39" s="6" t="str">
        <f t="shared" si="7"/>
        <v/>
      </c>
      <c r="H39" s="6" t="str">
        <f t="shared" si="8"/>
        <v/>
      </c>
      <c r="I39" s="9" t="str">
        <f t="shared" si="3"/>
        <v/>
      </c>
      <c r="J39" s="2" t="str">
        <f t="shared" si="4"/>
        <v/>
      </c>
      <c r="K39" s="6"/>
      <c r="L39" s="6" t="s">
        <v>40</v>
      </c>
    </row>
    <row r="40" spans="2:12" x14ac:dyDescent="0.2">
      <c r="B40" s="6"/>
      <c r="C40" s="12" t="str">
        <f t="shared" si="9"/>
        <v/>
      </c>
      <c r="D40" s="12" t="str">
        <f t="shared" si="5"/>
        <v/>
      </c>
      <c r="E40" s="12" t="str">
        <f t="shared" si="6"/>
        <v/>
      </c>
      <c r="F40" s="6" t="str">
        <f t="shared" si="1"/>
        <v/>
      </c>
      <c r="G40" s="6" t="str">
        <f t="shared" si="7"/>
        <v>loading</v>
      </c>
      <c r="H40" s="6" t="str">
        <f t="shared" si="8"/>
        <v/>
      </c>
      <c r="I40" s="9" t="str">
        <f t="shared" si="3"/>
        <v/>
      </c>
      <c r="J40" s="2" t="str">
        <f t="shared" si="4"/>
        <v/>
      </c>
      <c r="K40" s="6"/>
      <c r="L40" s="6" t="s">
        <v>41</v>
      </c>
    </row>
    <row r="41" spans="2:12" x14ac:dyDescent="0.2">
      <c r="B41" s="6"/>
      <c r="C41" s="12" t="str">
        <f t="shared" si="9"/>
        <v/>
      </c>
      <c r="D41" s="12" t="str">
        <f t="shared" si="5"/>
        <v/>
      </c>
      <c r="E41" s="12" t="str">
        <f t="shared" si="6"/>
        <v/>
      </c>
      <c r="F41" s="6" t="str">
        <f t="shared" si="1"/>
        <v/>
      </c>
      <c r="G41" s="6" t="str">
        <f t="shared" si="7"/>
        <v/>
      </c>
      <c r="H41" s="6" t="str">
        <f t="shared" si="8"/>
        <v/>
      </c>
      <c r="I41" s="9" t="str">
        <f t="shared" si="3"/>
        <v/>
      </c>
      <c r="J41" s="2" t="str">
        <f t="shared" si="4"/>
        <v/>
      </c>
      <c r="K41" s="6"/>
      <c r="L41" s="6" t="s">
        <v>42</v>
      </c>
    </row>
    <row r="42" spans="2:12" x14ac:dyDescent="0.2">
      <c r="B42" s="6"/>
      <c r="C42" s="12" t="str">
        <f t="shared" si="9"/>
        <v/>
      </c>
      <c r="D42" s="12" t="str">
        <f t="shared" si="5"/>
        <v/>
      </c>
      <c r="E42" s="12" t="str">
        <f t="shared" si="6"/>
        <v/>
      </c>
      <c r="F42" s="6" t="str">
        <f t="shared" si="1"/>
        <v/>
      </c>
      <c r="G42" s="6" t="str">
        <f t="shared" si="7"/>
        <v/>
      </c>
      <c r="H42" s="6" t="str">
        <f t="shared" si="8"/>
        <v/>
      </c>
      <c r="I42" s="9" t="str">
        <f t="shared" si="3"/>
        <v/>
      </c>
      <c r="J42" s="2" t="str">
        <f t="shared" si="4"/>
        <v/>
      </c>
      <c r="K42" s="6"/>
      <c r="L42" s="6" t="s">
        <v>43</v>
      </c>
    </row>
    <row r="43" spans="2:12" x14ac:dyDescent="0.2">
      <c r="B43" s="6"/>
      <c r="C43" s="12" t="str">
        <f t="shared" si="9"/>
        <v/>
      </c>
      <c r="D43" s="12" t="str">
        <f t="shared" si="5"/>
        <v>X</v>
      </c>
      <c r="E43" s="12" t="str">
        <f t="shared" si="6"/>
        <v/>
      </c>
      <c r="F43" s="6" t="str">
        <f t="shared" si="1"/>
        <v/>
      </c>
      <c r="G43" s="6" t="str">
        <f t="shared" si="7"/>
        <v/>
      </c>
      <c r="H43" s="6" t="str">
        <f t="shared" si="8"/>
        <v/>
      </c>
      <c r="I43" s="9" t="str">
        <f t="shared" si="3"/>
        <v/>
      </c>
      <c r="J43" s="2" t="str">
        <f t="shared" si="4"/>
        <v/>
      </c>
      <c r="K43" s="6"/>
      <c r="L43" s="6" t="s">
        <v>44</v>
      </c>
    </row>
    <row r="44" spans="2:12" x14ac:dyDescent="0.2">
      <c r="B44" s="6"/>
      <c r="C44" s="12" t="str">
        <f t="shared" si="9"/>
        <v/>
      </c>
      <c r="D44" s="12" t="str">
        <f t="shared" si="5"/>
        <v/>
      </c>
      <c r="E44" s="12" t="str">
        <f t="shared" si="6"/>
        <v/>
      </c>
      <c r="F44" s="6" t="str">
        <f t="shared" si="1"/>
        <v/>
      </c>
      <c r="G44" s="6" t="str">
        <f t="shared" si="7"/>
        <v/>
      </c>
      <c r="H44" s="6" t="str">
        <f t="shared" si="8"/>
        <v/>
      </c>
      <c r="I44" s="9" t="str">
        <f t="shared" si="3"/>
        <v/>
      </c>
      <c r="J44" s="2" t="str">
        <f t="shared" si="4"/>
        <v/>
      </c>
      <c r="K44" s="6"/>
      <c r="L44" s="6" t="s">
        <v>45</v>
      </c>
    </row>
    <row r="45" spans="2:12" x14ac:dyDescent="0.2">
      <c r="B45" s="6"/>
      <c r="C45" s="12" t="str">
        <f t="shared" si="9"/>
        <v/>
      </c>
      <c r="D45" s="12" t="str">
        <f t="shared" si="5"/>
        <v/>
      </c>
      <c r="E45" s="12" t="str">
        <f t="shared" si="6"/>
        <v/>
      </c>
      <c r="F45" s="6" t="str">
        <f t="shared" si="1"/>
        <v/>
      </c>
      <c r="G45" s="6" t="str">
        <f t="shared" si="7"/>
        <v/>
      </c>
      <c r="H45" s="6" t="str">
        <f t="shared" si="8"/>
        <v>PresentationPage</v>
      </c>
      <c r="I45" s="9" t="str">
        <f t="shared" si="3"/>
        <v/>
      </c>
      <c r="J45" s="2" t="str">
        <f t="shared" si="4"/>
        <v/>
      </c>
      <c r="K45" s="6"/>
      <c r="L45" s="6" t="s">
        <v>46</v>
      </c>
    </row>
    <row r="46" spans="2:12" x14ac:dyDescent="0.2">
      <c r="B46" s="6"/>
      <c r="C46" s="12" t="str">
        <f t="shared" si="9"/>
        <v>X</v>
      </c>
      <c r="D46" s="12" t="str">
        <f t="shared" si="5"/>
        <v/>
      </c>
      <c r="E46" s="12" t="str">
        <f t="shared" si="6"/>
        <v/>
      </c>
      <c r="F46" s="6" t="str">
        <f t="shared" si="1"/>
        <v/>
      </c>
      <c r="G46" s="6" t="str">
        <f t="shared" si="7"/>
        <v/>
      </c>
      <c r="H46" s="6" t="str">
        <f t="shared" si="8"/>
        <v/>
      </c>
      <c r="I46" s="9" t="str">
        <f t="shared" si="3"/>
        <v/>
      </c>
      <c r="J46" s="2" t="str">
        <f t="shared" si="4"/>
        <v/>
      </c>
      <c r="K46" s="6"/>
      <c r="L46" s="6" t="s">
        <v>47</v>
      </c>
    </row>
    <row r="47" spans="2:12" x14ac:dyDescent="0.2">
      <c r="B47" s="6"/>
      <c r="C47" s="12" t="str">
        <f t="shared" si="9"/>
        <v>X</v>
      </c>
      <c r="D47" s="12" t="str">
        <f t="shared" si="5"/>
        <v/>
      </c>
      <c r="E47" s="12" t="str">
        <f t="shared" si="6"/>
        <v/>
      </c>
      <c r="F47" s="6" t="str">
        <f t="shared" si="1"/>
        <v/>
      </c>
      <c r="G47" s="6" t="str">
        <f t="shared" si="7"/>
        <v/>
      </c>
      <c r="H47" s="6" t="str">
        <f t="shared" si="8"/>
        <v/>
      </c>
      <c r="I47" s="9" t="str">
        <f t="shared" si="3"/>
        <v/>
      </c>
      <c r="J47" s="2" t="str">
        <f t="shared" si="4"/>
        <v/>
      </c>
      <c r="K47" s="6"/>
      <c r="L47" s="6" t="s">
        <v>48</v>
      </c>
    </row>
    <row r="48" spans="2:12" x14ac:dyDescent="0.2">
      <c r="B48" s="6"/>
      <c r="C48" s="12" t="str">
        <f t="shared" si="9"/>
        <v>X</v>
      </c>
      <c r="D48" s="12" t="str">
        <f t="shared" si="5"/>
        <v/>
      </c>
      <c r="E48" s="12" t="str">
        <f t="shared" si="6"/>
        <v/>
      </c>
      <c r="F48" s="6" t="str">
        <f t="shared" si="1"/>
        <v/>
      </c>
      <c r="G48" s="6" t="str">
        <f t="shared" si="7"/>
        <v/>
      </c>
      <c r="H48" s="6" t="str">
        <f t="shared" si="8"/>
        <v/>
      </c>
      <c r="I48" s="9" t="str">
        <f t="shared" si="3"/>
        <v/>
      </c>
      <c r="J48" s="2" t="str">
        <f t="shared" si="4"/>
        <v/>
      </c>
      <c r="K48" s="6"/>
      <c r="L48" s="6" t="s">
        <v>49</v>
      </c>
    </row>
    <row r="49" spans="2:12" x14ac:dyDescent="0.2">
      <c r="B49" s="6"/>
      <c r="C49" s="12" t="str">
        <f t="shared" si="9"/>
        <v>X</v>
      </c>
      <c r="D49" s="12" t="str">
        <f t="shared" si="5"/>
        <v/>
      </c>
      <c r="E49" s="12" t="str">
        <f t="shared" si="6"/>
        <v/>
      </c>
      <c r="F49" s="6" t="str">
        <f t="shared" si="1"/>
        <v/>
      </c>
      <c r="G49" s="6" t="str">
        <f t="shared" si="7"/>
        <v/>
      </c>
      <c r="H49" s="6" t="str">
        <f t="shared" si="8"/>
        <v/>
      </c>
      <c r="I49" s="9" t="str">
        <f t="shared" si="3"/>
        <v/>
      </c>
      <c r="J49" s="2" t="str">
        <f t="shared" si="4"/>
        <v/>
      </c>
      <c r="K49" s="6"/>
      <c r="L49" s="6" t="s">
        <v>50</v>
      </c>
    </row>
    <row r="50" spans="2:12" x14ac:dyDescent="0.2">
      <c r="B50" s="6"/>
      <c r="C50" s="12" t="str">
        <f t="shared" si="9"/>
        <v/>
      </c>
      <c r="D50" s="12" t="str">
        <f t="shared" si="5"/>
        <v/>
      </c>
      <c r="E50" s="12" t="str">
        <f t="shared" si="6"/>
        <v/>
      </c>
      <c r="F50" s="6" t="str">
        <f t="shared" si="1"/>
        <v/>
      </c>
      <c r="G50" s="6" t="str">
        <f t="shared" si="7"/>
        <v>PresentationPage</v>
      </c>
      <c r="H50" s="6" t="str">
        <f t="shared" si="8"/>
        <v/>
      </c>
      <c r="I50" s="9" t="str">
        <f t="shared" si="3"/>
        <v/>
      </c>
      <c r="J50" s="2" t="str">
        <f t="shared" si="4"/>
        <v/>
      </c>
      <c r="K50" s="6"/>
      <c r="L50" s="6" t="s">
        <v>51</v>
      </c>
    </row>
    <row r="51" spans="2:12" x14ac:dyDescent="0.2">
      <c r="B51" s="6"/>
      <c r="C51" s="12" t="str">
        <f t="shared" si="9"/>
        <v/>
      </c>
      <c r="D51" s="12" t="str">
        <f t="shared" si="5"/>
        <v>X</v>
      </c>
      <c r="E51" s="12" t="str">
        <f t="shared" si="6"/>
        <v/>
      </c>
      <c r="F51" s="6" t="str">
        <f t="shared" si="1"/>
        <v/>
      </c>
      <c r="G51" s="6" t="str">
        <f t="shared" si="7"/>
        <v/>
      </c>
      <c r="H51" s="6" t="str">
        <f t="shared" si="8"/>
        <v/>
      </c>
      <c r="I51" s="9" t="str">
        <f t="shared" si="3"/>
        <v/>
      </c>
      <c r="J51" s="2" t="str">
        <f t="shared" si="4"/>
        <v/>
      </c>
      <c r="K51" s="6"/>
      <c r="L51" s="6" t="s">
        <v>52</v>
      </c>
    </row>
    <row r="52" spans="2:12" x14ac:dyDescent="0.2">
      <c r="B52" s="6"/>
      <c r="C52" s="12" t="str">
        <f t="shared" si="9"/>
        <v/>
      </c>
      <c r="D52" s="12" t="str">
        <f t="shared" si="5"/>
        <v/>
      </c>
      <c r="E52" s="12" t="str">
        <f t="shared" si="6"/>
        <v/>
      </c>
      <c r="F52" s="6" t="str">
        <f t="shared" si="1"/>
        <v/>
      </c>
      <c r="G52" s="6" t="str">
        <f t="shared" si="7"/>
        <v/>
      </c>
      <c r="H52" s="6" t="str">
        <f t="shared" si="8"/>
        <v/>
      </c>
      <c r="I52" s="9" t="str">
        <f t="shared" si="3"/>
        <v/>
      </c>
      <c r="J52" s="2" t="str">
        <f t="shared" si="4"/>
        <v/>
      </c>
      <c r="K52" s="6"/>
      <c r="L52" s="6" t="s">
        <v>53</v>
      </c>
    </row>
    <row r="53" spans="2:12" x14ac:dyDescent="0.2">
      <c r="B53" s="6"/>
      <c r="C53" s="12" t="str">
        <f t="shared" si="9"/>
        <v/>
      </c>
      <c r="D53" s="12" t="str">
        <f t="shared" si="5"/>
        <v/>
      </c>
      <c r="E53" s="12" t="str">
        <f t="shared" si="6"/>
        <v/>
      </c>
      <c r="F53" s="6" t="str">
        <f t="shared" si="1"/>
        <v/>
      </c>
      <c r="G53" s="6" t="str">
        <f t="shared" si="7"/>
        <v/>
      </c>
      <c r="H53" s="6" t="str">
        <f t="shared" si="8"/>
        <v>Questionnaire</v>
      </c>
      <c r="I53" s="9" t="str">
        <f t="shared" si="3"/>
        <v/>
      </c>
      <c r="J53" s="2" t="str">
        <f t="shared" si="4"/>
        <v/>
      </c>
      <c r="K53" s="6"/>
      <c r="L53" s="6" t="s">
        <v>54</v>
      </c>
    </row>
    <row r="54" spans="2:12" x14ac:dyDescent="0.2">
      <c r="B54" s="6"/>
      <c r="C54" s="12" t="str">
        <f t="shared" si="9"/>
        <v>X</v>
      </c>
      <c r="D54" s="12" t="str">
        <f t="shared" si="5"/>
        <v/>
      </c>
      <c r="E54" s="12" t="str">
        <f t="shared" si="6"/>
        <v/>
      </c>
      <c r="F54" s="6" t="str">
        <f t="shared" si="1"/>
        <v/>
      </c>
      <c r="G54" s="6" t="str">
        <f t="shared" si="7"/>
        <v/>
      </c>
      <c r="H54" s="6" t="str">
        <f t="shared" si="8"/>
        <v/>
      </c>
      <c r="I54" s="9" t="str">
        <f t="shared" si="3"/>
        <v/>
      </c>
      <c r="J54" s="2" t="str">
        <f t="shared" si="4"/>
        <v/>
      </c>
      <c r="K54" s="6"/>
      <c r="L54" s="6" t="s">
        <v>55</v>
      </c>
    </row>
    <row r="55" spans="2:12" x14ac:dyDescent="0.2">
      <c r="B55" s="6"/>
      <c r="C55" s="12" t="str">
        <f t="shared" si="9"/>
        <v>X</v>
      </c>
      <c r="D55" s="12" t="str">
        <f t="shared" si="5"/>
        <v/>
      </c>
      <c r="E55" s="12" t="str">
        <f t="shared" si="6"/>
        <v/>
      </c>
      <c r="F55" s="6" t="str">
        <f t="shared" si="1"/>
        <v/>
      </c>
      <c r="G55" s="6" t="str">
        <f t="shared" si="7"/>
        <v/>
      </c>
      <c r="H55" s="6" t="str">
        <f t="shared" si="8"/>
        <v/>
      </c>
      <c r="I55" s="9" t="str">
        <f t="shared" si="3"/>
        <v/>
      </c>
      <c r="J55" s="2" t="str">
        <f t="shared" si="4"/>
        <v/>
      </c>
      <c r="K55" s="6"/>
      <c r="L55" s="6" t="s">
        <v>56</v>
      </c>
    </row>
    <row r="56" spans="2:12" x14ac:dyDescent="0.2">
      <c r="B56" s="6"/>
      <c r="C56" s="12" t="str">
        <f t="shared" si="9"/>
        <v/>
      </c>
      <c r="D56" s="12" t="str">
        <f t="shared" si="5"/>
        <v/>
      </c>
      <c r="E56" s="12" t="str">
        <f>IF( ISNUMBER(FIND("Long Press]", L56)), "X", "")</f>
        <v/>
      </c>
      <c r="F56" s="6" t="str">
        <f t="shared" si="1"/>
        <v/>
      </c>
      <c r="G56" s="6" t="str">
        <f t="shared" si="7"/>
        <v>Questionnaire</v>
      </c>
      <c r="H56" s="6" t="str">
        <f xml:space="preserve"> IF(ISNUMBER(FIND("showing diagram ", L56)), MID( L56, FIND("showing diagram ", L56) + LEN("showing diagram "), LEN(L56) - FIND("showing diagram ", L56) - LEN("showing diagram ")  + 1 ), "")</f>
        <v/>
      </c>
      <c r="I56" s="9" t="str">
        <f t="shared" si="3"/>
        <v/>
      </c>
      <c r="J56" s="2" t="str">
        <f t="shared" si="4"/>
        <v/>
      </c>
      <c r="K56" s="6"/>
      <c r="L56" s="6" t="s">
        <v>57</v>
      </c>
    </row>
    <row r="57" spans="2:12" x14ac:dyDescent="0.2">
      <c r="B57" s="6"/>
      <c r="C57" s="12" t="str">
        <f t="shared" si="9"/>
        <v/>
      </c>
      <c r="D57" s="12" t="str">
        <f t="shared" si="5"/>
        <v>X</v>
      </c>
      <c r="E57" s="12" t="str">
        <f t="shared" si="6"/>
        <v/>
      </c>
      <c r="F57" s="6" t="str">
        <f t="shared" si="1"/>
        <v/>
      </c>
      <c r="G57" s="6" t="str">
        <f t="shared" si="7"/>
        <v/>
      </c>
      <c r="H57" s="6" t="str">
        <f t="shared" si="8"/>
        <v/>
      </c>
      <c r="I57" s="9" t="str">
        <f t="shared" si="3"/>
        <v/>
      </c>
      <c r="J57" s="2" t="str">
        <f t="shared" si="4"/>
        <v/>
      </c>
      <c r="K57" s="6"/>
      <c r="L57" s="6" t="s">
        <v>58</v>
      </c>
    </row>
    <row r="58" spans="2:12" x14ac:dyDescent="0.2">
      <c r="B58" s="6"/>
      <c r="C58" s="12" t="str">
        <f t="shared" si="9"/>
        <v/>
      </c>
      <c r="D58" s="12" t="str">
        <f t="shared" si="5"/>
        <v/>
      </c>
      <c r="E58" s="12" t="str">
        <f t="shared" si="6"/>
        <v/>
      </c>
      <c r="F58" s="6" t="str">
        <f t="shared" si="1"/>
        <v/>
      </c>
      <c r="G58" s="6" t="str">
        <f t="shared" si="7"/>
        <v/>
      </c>
      <c r="H58" s="6" t="str">
        <f t="shared" si="8"/>
        <v/>
      </c>
      <c r="I58" s="9" t="str">
        <f t="shared" si="3"/>
        <v/>
      </c>
      <c r="J58" s="2" t="str">
        <f t="shared" si="4"/>
        <v/>
      </c>
      <c r="K58" s="6"/>
      <c r="L58" s="6" t="s">
        <v>59</v>
      </c>
    </row>
    <row r="59" spans="2:12" x14ac:dyDescent="0.2">
      <c r="B59" s="6"/>
      <c r="C59" s="12" t="str">
        <f t="shared" si="9"/>
        <v/>
      </c>
      <c r="D59" s="12" t="str">
        <f t="shared" si="5"/>
        <v/>
      </c>
      <c r="E59" s="12" t="str">
        <f t="shared" si="6"/>
        <v/>
      </c>
      <c r="F59" s="6" t="str">
        <f t="shared" si="1"/>
        <v/>
      </c>
      <c r="G59" s="6" t="str">
        <f t="shared" si="7"/>
        <v/>
      </c>
      <c r="H59" s="6" t="str">
        <f t="shared" si="8"/>
        <v>ProjectChoice</v>
      </c>
      <c r="I59" s="9" t="str">
        <f t="shared" si="3"/>
        <v/>
      </c>
      <c r="J59" s="2" t="str">
        <f t="shared" si="4"/>
        <v/>
      </c>
      <c r="K59" s="6"/>
      <c r="L59" s="6" t="s">
        <v>60</v>
      </c>
    </row>
    <row r="60" spans="2:12" x14ac:dyDescent="0.2">
      <c r="B60" s="6"/>
      <c r="C60" s="12" t="str">
        <f t="shared" si="9"/>
        <v>X</v>
      </c>
      <c r="D60" s="12" t="str">
        <f t="shared" si="5"/>
        <v/>
      </c>
      <c r="E60" s="12" t="str">
        <f t="shared" si="6"/>
        <v/>
      </c>
      <c r="F60" s="6" t="str">
        <f t="shared" si="1"/>
        <v/>
      </c>
      <c r="G60" s="6" t="str">
        <f t="shared" si="7"/>
        <v/>
      </c>
      <c r="H60" s="6" t="str">
        <f t="shared" si="8"/>
        <v/>
      </c>
      <c r="I60" s="9" t="str">
        <f t="shared" si="3"/>
        <v/>
      </c>
      <c r="J60" s="2" t="str">
        <f t="shared" si="4"/>
        <v/>
      </c>
      <c r="K60" s="6"/>
      <c r="L60" s="6" t="s">
        <v>61</v>
      </c>
    </row>
    <row r="61" spans="2:12" x14ac:dyDescent="0.2">
      <c r="B61" s="6"/>
      <c r="C61" s="12" t="str">
        <f t="shared" si="9"/>
        <v>X</v>
      </c>
      <c r="D61" s="12" t="str">
        <f t="shared" si="5"/>
        <v/>
      </c>
      <c r="E61" s="12" t="str">
        <f t="shared" si="6"/>
        <v/>
      </c>
      <c r="F61" s="6" t="str">
        <f t="shared" si="1"/>
        <v/>
      </c>
      <c r="G61" s="6" t="str">
        <f t="shared" si="7"/>
        <v/>
      </c>
      <c r="H61" s="6" t="str">
        <f t="shared" si="8"/>
        <v/>
      </c>
      <c r="I61" s="9" t="str">
        <f t="shared" si="3"/>
        <v/>
      </c>
      <c r="J61" s="2" t="str">
        <f t="shared" si="4"/>
        <v/>
      </c>
      <c r="K61" s="6"/>
      <c r="L61" s="6" t="s">
        <v>62</v>
      </c>
    </row>
    <row r="62" spans="2:12" x14ac:dyDescent="0.2">
      <c r="B62" s="6"/>
      <c r="C62" s="12" t="str">
        <f t="shared" si="9"/>
        <v/>
      </c>
      <c r="D62" s="12" t="str">
        <f t="shared" si="5"/>
        <v/>
      </c>
      <c r="E62" s="12" t="str">
        <f t="shared" si="6"/>
        <v/>
      </c>
      <c r="F62" s="6" t="str">
        <f t="shared" si="1"/>
        <v/>
      </c>
      <c r="G62" s="6" t="str">
        <f t="shared" si="7"/>
        <v>ProjectChoice</v>
      </c>
      <c r="H62" s="6" t="str">
        <f t="shared" si="8"/>
        <v/>
      </c>
      <c r="I62" s="9" t="str">
        <f t="shared" si="3"/>
        <v/>
      </c>
      <c r="J62" s="2" t="str">
        <f t="shared" si="4"/>
        <v/>
      </c>
      <c r="K62" s="6"/>
      <c r="L62" s="6" t="s">
        <v>63</v>
      </c>
    </row>
    <row r="63" spans="2:12" x14ac:dyDescent="0.2">
      <c r="B63" s="6"/>
      <c r="C63" s="12" t="str">
        <f t="shared" si="9"/>
        <v/>
      </c>
      <c r="D63" s="12" t="str">
        <f t="shared" si="5"/>
        <v>X</v>
      </c>
      <c r="E63" s="12" t="str">
        <f t="shared" si="6"/>
        <v/>
      </c>
      <c r="F63" s="6" t="str">
        <f t="shared" si="1"/>
        <v/>
      </c>
      <c r="G63" s="6" t="str">
        <f t="shared" si="7"/>
        <v/>
      </c>
      <c r="H63" s="6" t="str">
        <f t="shared" si="8"/>
        <v/>
      </c>
      <c r="I63" s="9" t="str">
        <f t="shared" si="3"/>
        <v/>
      </c>
      <c r="J63" s="2" t="str">
        <f t="shared" si="4"/>
        <v/>
      </c>
      <c r="K63" s="6"/>
      <c r="L63" s="6" t="s">
        <v>64</v>
      </c>
    </row>
    <row r="64" spans="2:12" x14ac:dyDescent="0.2">
      <c r="B64" s="6"/>
      <c r="C64" s="12" t="str">
        <f t="shared" si="9"/>
        <v/>
      </c>
      <c r="D64" s="12" t="str">
        <f t="shared" si="5"/>
        <v/>
      </c>
      <c r="E64" s="12" t="str">
        <f t="shared" si="6"/>
        <v/>
      </c>
      <c r="F64" s="6" t="str">
        <f t="shared" si="1"/>
        <v/>
      </c>
      <c r="G64" s="6" t="str">
        <f t="shared" si="7"/>
        <v/>
      </c>
      <c r="H64" s="6" t="str">
        <f t="shared" si="8"/>
        <v/>
      </c>
      <c r="I64" s="9" t="str">
        <f t="shared" si="3"/>
        <v/>
      </c>
      <c r="J64" s="2" t="str">
        <f t="shared" si="4"/>
        <v/>
      </c>
      <c r="K64" s="6"/>
      <c r="L64" s="6" t="s">
        <v>65</v>
      </c>
    </row>
    <row r="65" spans="2:12" x14ac:dyDescent="0.2">
      <c r="B65" s="6"/>
      <c r="C65" s="12" t="str">
        <f t="shared" si="9"/>
        <v/>
      </c>
      <c r="D65" s="12" t="str">
        <f t="shared" si="5"/>
        <v/>
      </c>
      <c r="E65" s="12" t="str">
        <f t="shared" si="6"/>
        <v/>
      </c>
      <c r="F65" s="6" t="str">
        <f t="shared" si="1"/>
        <v/>
      </c>
      <c r="G65" s="6" t="str">
        <f t="shared" si="7"/>
        <v/>
      </c>
      <c r="H65" s="6" t="str">
        <f t="shared" si="8"/>
        <v>loading</v>
      </c>
      <c r="I65" s="9" t="str">
        <f t="shared" si="3"/>
        <v/>
      </c>
      <c r="J65" s="2" t="str">
        <f t="shared" si="4"/>
        <v/>
      </c>
      <c r="K65" s="6"/>
      <c r="L65" s="6" t="s">
        <v>66</v>
      </c>
    </row>
    <row r="66" spans="2:12" x14ac:dyDescent="0.2">
      <c r="B66" s="6"/>
      <c r="C66" s="12" t="str">
        <f t="shared" si="9"/>
        <v/>
      </c>
      <c r="D66" s="12" t="str">
        <f t="shared" si="5"/>
        <v>X</v>
      </c>
      <c r="E66" s="12" t="str">
        <f t="shared" si="6"/>
        <v/>
      </c>
      <c r="F66" s="6" t="str">
        <f t="shared" si="1"/>
        <v/>
      </c>
      <c r="G66" s="6" t="str">
        <f t="shared" si="7"/>
        <v/>
      </c>
      <c r="H66" s="6" t="str">
        <f t="shared" si="8"/>
        <v/>
      </c>
      <c r="I66" s="9" t="str">
        <f t="shared" si="3"/>
        <v/>
      </c>
      <c r="J66" s="2" t="str">
        <f t="shared" si="4"/>
        <v/>
      </c>
      <c r="K66" s="6"/>
      <c r="L66" s="6" t="s">
        <v>67</v>
      </c>
    </row>
    <row r="67" spans="2:12" x14ac:dyDescent="0.2">
      <c r="B67" s="6"/>
      <c r="C67" s="12" t="str">
        <f t="shared" si="9"/>
        <v/>
      </c>
      <c r="D67" s="12" t="str">
        <f t="shared" si="5"/>
        <v/>
      </c>
      <c r="E67" s="12" t="str">
        <f t="shared" si="6"/>
        <v/>
      </c>
      <c r="F67" s="6" t="str">
        <f t="shared" si="1"/>
        <v/>
      </c>
      <c r="G67" s="6" t="str">
        <f t="shared" si="7"/>
        <v/>
      </c>
      <c r="H67" s="6" t="str">
        <f t="shared" si="8"/>
        <v/>
      </c>
      <c r="I67" s="9" t="str">
        <f t="shared" si="3"/>
        <v/>
      </c>
      <c r="J67" s="2" t="str">
        <f t="shared" si="4"/>
        <v/>
      </c>
      <c r="K67" s="6"/>
      <c r="L67" s="6" t="s">
        <v>68</v>
      </c>
    </row>
    <row r="68" spans="2:12" x14ac:dyDescent="0.2">
      <c r="B68" s="6"/>
      <c r="C68" s="12" t="str">
        <f t="shared" si="9"/>
        <v/>
      </c>
      <c r="D68" s="12" t="str">
        <f t="shared" si="5"/>
        <v/>
      </c>
      <c r="E68" s="12" t="str">
        <f t="shared" si="6"/>
        <v/>
      </c>
      <c r="F68" s="6" t="str">
        <f t="shared" ref="F68:F131" si="10" xml:space="preserve"> IF(ISNUMBER(FIND("enter sub diagram : '", L68)), MID(L68, FIND("enter sub diagram : '", L68) + LEN("enter sub diagram : '"), LEN(L68) - FIND("enter sub diagram : '",L68) - LEN("enter sub diagram : '")  ), "")</f>
        <v/>
      </c>
      <c r="G68" s="6" t="str">
        <f t="shared" si="7"/>
        <v/>
      </c>
      <c r="H68" s="6" t="str">
        <f t="shared" si="8"/>
        <v/>
      </c>
      <c r="I68" s="9" t="str">
        <f t="shared" ref="I68:I131" si="11" xml:space="preserve"> IF(ISNUMBER(FIND("viewing file : ", L68)), MID( L68, FIND("viewing file : ", L68) + LEN("viewing file : "), LEN(L68) - FIND("viewing file : ", L68) - LEN("viewing file : ") + 1  ), "")</f>
        <v>EmbeddedRes/CodeSite/ProjectFV/ProjectFV/Application.swift</v>
      </c>
      <c r="J68" s="2" t="str">
        <f t="shared" ref="J68:J131" si="12" xml:space="preserve"> IF( ISNUMBER(FIND("Show Question Recherche", L68)), 1, "")</f>
        <v/>
      </c>
      <c r="K68" s="6"/>
      <c r="L68" s="6" t="s">
        <v>69</v>
      </c>
    </row>
    <row r="69" spans="2:12" x14ac:dyDescent="0.2">
      <c r="B69" s="6"/>
      <c r="C69" s="12" t="str">
        <f t="shared" ref="C69:C132" si="13">IF( ISNUMBER(FIND("Zoom Diagram]", L69)), "X", "")</f>
        <v/>
      </c>
      <c r="D69" s="12" t="str">
        <f t="shared" ref="D69:D132" si="14">IF( ISNUMBER(FIND("Tap Diagram]", L69)), "X", "")</f>
        <v/>
      </c>
      <c r="E69" s="12" t="str">
        <f t="shared" ref="E69:E101" si="15">IF( ISNUMBER(FIND("Long Press]", L69)), "X", "")</f>
        <v/>
      </c>
      <c r="F69" s="6" t="str">
        <f t="shared" si="10"/>
        <v/>
      </c>
      <c r="G69" s="6" t="str">
        <f t="shared" ref="G69:G132" si="16" xml:space="preserve"> IF(ISNUMBER(FIND("exit subdiagram ", L69)), MID(L69, FIND("exit subdiagram ", L69) + LEN("exit subdiagram "), LEN(L69) - FIND("exit subdiagram ", L69) - LEN("exit subdiagram ")  + 1 ), "")</f>
        <v/>
      </c>
      <c r="H69" s="6" t="str">
        <f t="shared" si="8"/>
        <v/>
      </c>
      <c r="I69" s="9" t="str">
        <f t="shared" si="11"/>
        <v/>
      </c>
      <c r="J69" s="2" t="str">
        <f t="shared" si="12"/>
        <v/>
      </c>
      <c r="K69" s="6"/>
      <c r="L69" s="6" t="s">
        <v>70</v>
      </c>
    </row>
    <row r="70" spans="2:12" x14ac:dyDescent="0.2">
      <c r="B70" s="6"/>
      <c r="C70" s="12" t="str">
        <f t="shared" si="13"/>
        <v/>
      </c>
      <c r="D70" s="12" t="str">
        <f t="shared" si="14"/>
        <v/>
      </c>
      <c r="E70" s="12" t="str">
        <f t="shared" si="15"/>
        <v>X</v>
      </c>
      <c r="F70" s="6" t="str">
        <f t="shared" si="10"/>
        <v/>
      </c>
      <c r="G70" s="6" t="str">
        <f t="shared" si="16"/>
        <v/>
      </c>
      <c r="H70" s="6" t="str">
        <f t="shared" si="8"/>
        <v/>
      </c>
      <c r="I70" s="9" t="str">
        <f t="shared" si="11"/>
        <v/>
      </c>
      <c r="J70" s="2" t="str">
        <f t="shared" si="12"/>
        <v/>
      </c>
      <c r="K70" s="6"/>
      <c r="L70" s="6" t="s">
        <v>71</v>
      </c>
    </row>
    <row r="71" spans="2:12" x14ac:dyDescent="0.2">
      <c r="B71" s="6"/>
      <c r="C71" s="12" t="str">
        <f t="shared" si="13"/>
        <v/>
      </c>
      <c r="D71" s="12" t="str">
        <f t="shared" si="14"/>
        <v/>
      </c>
      <c r="E71" s="12" t="str">
        <f t="shared" si="15"/>
        <v>X</v>
      </c>
      <c r="F71" s="6" t="str">
        <f t="shared" si="10"/>
        <v/>
      </c>
      <c r="G71" s="6" t="str">
        <f t="shared" si="16"/>
        <v/>
      </c>
      <c r="H71" s="6" t="str">
        <f t="shared" si="8"/>
        <v/>
      </c>
      <c r="I71" s="9" t="str">
        <f t="shared" si="11"/>
        <v/>
      </c>
      <c r="J71" s="2" t="str">
        <f t="shared" si="12"/>
        <v/>
      </c>
      <c r="K71" s="6"/>
      <c r="L71" s="6" t="s">
        <v>72</v>
      </c>
    </row>
    <row r="72" spans="2:12" x14ac:dyDescent="0.2">
      <c r="B72" s="6"/>
      <c r="C72" s="12" t="str">
        <f t="shared" si="13"/>
        <v/>
      </c>
      <c r="D72" s="12" t="str">
        <f t="shared" si="14"/>
        <v/>
      </c>
      <c r="E72" s="12" t="str">
        <f t="shared" si="15"/>
        <v/>
      </c>
      <c r="F72" s="6" t="str">
        <f t="shared" si="10"/>
        <v/>
      </c>
      <c r="G72" s="6" t="str">
        <f t="shared" si="16"/>
        <v/>
      </c>
      <c r="H72" s="6" t="str">
        <f t="shared" si="8"/>
        <v>Application</v>
      </c>
      <c r="I72" s="9" t="str">
        <f t="shared" si="11"/>
        <v/>
      </c>
      <c r="J72" s="2" t="str">
        <f t="shared" si="12"/>
        <v/>
      </c>
      <c r="K72" s="6"/>
      <c r="L72" s="6" t="s">
        <v>73</v>
      </c>
    </row>
    <row r="73" spans="2:12" x14ac:dyDescent="0.2">
      <c r="B73" s="6"/>
      <c r="C73" s="12" t="str">
        <f t="shared" si="13"/>
        <v/>
      </c>
      <c r="D73" s="12" t="str">
        <f t="shared" si="14"/>
        <v/>
      </c>
      <c r="E73" s="12" t="str">
        <f t="shared" si="15"/>
        <v/>
      </c>
      <c r="F73" s="6" t="str">
        <f t="shared" si="10"/>
        <v/>
      </c>
      <c r="G73" s="6" t="str">
        <f t="shared" si="16"/>
        <v/>
      </c>
      <c r="H73" s="6" t="str">
        <f t="shared" si="8"/>
        <v/>
      </c>
      <c r="I73" s="9" t="str">
        <f t="shared" si="11"/>
        <v/>
      </c>
      <c r="J73" s="2" t="str">
        <f t="shared" si="12"/>
        <v/>
      </c>
      <c r="K73" s="6"/>
      <c r="L73" s="6" t="s">
        <v>74</v>
      </c>
    </row>
    <row r="74" spans="2:12" x14ac:dyDescent="0.2">
      <c r="B74" s="6"/>
      <c r="C74" s="12" t="str">
        <f t="shared" si="13"/>
        <v/>
      </c>
      <c r="D74" s="12" t="str">
        <f t="shared" si="14"/>
        <v/>
      </c>
      <c r="E74" s="12" t="str">
        <f t="shared" si="15"/>
        <v/>
      </c>
      <c r="F74" s="6" t="str">
        <f t="shared" si="10"/>
        <v/>
      </c>
      <c r="G74" s="6" t="str">
        <f t="shared" si="16"/>
        <v/>
      </c>
      <c r="H74" s="6" t="str">
        <f t="shared" si="8"/>
        <v/>
      </c>
      <c r="I74" s="9" t="str">
        <f t="shared" si="11"/>
        <v/>
      </c>
      <c r="J74" s="2" t="str">
        <f t="shared" si="12"/>
        <v/>
      </c>
      <c r="K74" s="6"/>
      <c r="L74" s="6" t="s">
        <v>75</v>
      </c>
    </row>
    <row r="75" spans="2:12" x14ac:dyDescent="0.2">
      <c r="B75" s="6"/>
      <c r="C75" s="12" t="str">
        <f t="shared" si="13"/>
        <v/>
      </c>
      <c r="D75" s="12" t="str">
        <f t="shared" si="14"/>
        <v/>
      </c>
      <c r="E75" s="12" t="str">
        <f t="shared" si="15"/>
        <v/>
      </c>
      <c r="F75" s="6" t="str">
        <f t="shared" si="10"/>
        <v/>
      </c>
      <c r="G75" s="6" t="str">
        <f t="shared" si="16"/>
        <v/>
      </c>
      <c r="H75" s="6" t="str">
        <f t="shared" si="8"/>
        <v/>
      </c>
      <c r="I75" s="9" t="str">
        <f t="shared" si="11"/>
        <v/>
      </c>
      <c r="J75" s="2" t="str">
        <f t="shared" si="12"/>
        <v/>
      </c>
      <c r="K75" s="6"/>
      <c r="L75" s="6" t="s">
        <v>76</v>
      </c>
    </row>
    <row r="76" spans="2:12" x14ac:dyDescent="0.2">
      <c r="B76" s="6"/>
      <c r="C76" s="12" t="str">
        <f t="shared" si="13"/>
        <v/>
      </c>
      <c r="D76" s="12" t="str">
        <f t="shared" si="14"/>
        <v/>
      </c>
      <c r="E76" s="12" t="str">
        <f t="shared" si="15"/>
        <v/>
      </c>
      <c r="F76" s="6" t="str">
        <f t="shared" si="10"/>
        <v/>
      </c>
      <c r="G76" s="6" t="str">
        <f t="shared" si="16"/>
        <v/>
      </c>
      <c r="H76" s="6" t="str">
        <f t="shared" si="8"/>
        <v/>
      </c>
      <c r="I76" s="9" t="str">
        <f t="shared" si="11"/>
        <v/>
      </c>
      <c r="J76" s="2" t="str">
        <f t="shared" si="12"/>
        <v/>
      </c>
      <c r="K76" s="6"/>
      <c r="L76" s="6" t="s">
        <v>77</v>
      </c>
    </row>
    <row r="77" spans="2:12" x14ac:dyDescent="0.2">
      <c r="B77" s="6"/>
      <c r="C77" s="12" t="str">
        <f t="shared" si="13"/>
        <v/>
      </c>
      <c r="D77" s="12" t="str">
        <f t="shared" si="14"/>
        <v>X</v>
      </c>
      <c r="E77" s="12" t="str">
        <f t="shared" si="15"/>
        <v/>
      </c>
      <c r="F77" s="6" t="str">
        <f t="shared" si="10"/>
        <v/>
      </c>
      <c r="G77" s="6" t="str">
        <f t="shared" si="16"/>
        <v/>
      </c>
      <c r="H77" s="6" t="str">
        <f t="shared" si="8"/>
        <v/>
      </c>
      <c r="I77" s="9" t="str">
        <f t="shared" si="11"/>
        <v/>
      </c>
      <c r="J77" s="2" t="str">
        <f t="shared" si="12"/>
        <v/>
      </c>
      <c r="K77" s="6"/>
      <c r="L77" s="6" t="s">
        <v>78</v>
      </c>
    </row>
    <row r="78" spans="2:12" x14ac:dyDescent="0.2">
      <c r="B78" s="6"/>
      <c r="C78" s="12" t="str">
        <f t="shared" si="13"/>
        <v>X</v>
      </c>
      <c r="D78" s="12" t="str">
        <f t="shared" si="14"/>
        <v/>
      </c>
      <c r="E78" s="12" t="str">
        <f t="shared" si="15"/>
        <v/>
      </c>
      <c r="F78" s="6" t="str">
        <f t="shared" si="10"/>
        <v/>
      </c>
      <c r="G78" s="6" t="str">
        <f t="shared" si="16"/>
        <v/>
      </c>
      <c r="H78" s="6" t="str">
        <f t="shared" si="8"/>
        <v/>
      </c>
      <c r="I78" s="9" t="str">
        <f t="shared" si="11"/>
        <v/>
      </c>
      <c r="J78" s="2" t="str">
        <f t="shared" si="12"/>
        <v/>
      </c>
      <c r="K78" s="6"/>
      <c r="L78" s="6" t="s">
        <v>79</v>
      </c>
    </row>
    <row r="79" spans="2:12" x14ac:dyDescent="0.2">
      <c r="B79" s="6"/>
      <c r="C79" s="12" t="str">
        <f t="shared" si="13"/>
        <v>X</v>
      </c>
      <c r="D79" s="12" t="str">
        <f t="shared" si="14"/>
        <v/>
      </c>
      <c r="E79" s="12" t="str">
        <f t="shared" si="15"/>
        <v/>
      </c>
      <c r="F79" s="6" t="str">
        <f t="shared" si="10"/>
        <v/>
      </c>
      <c r="G79" s="6" t="str">
        <f t="shared" si="16"/>
        <v/>
      </c>
      <c r="H79" s="6" t="str">
        <f t="shared" si="8"/>
        <v/>
      </c>
      <c r="I79" s="9" t="str">
        <f t="shared" si="11"/>
        <v/>
      </c>
      <c r="J79" s="2" t="str">
        <f t="shared" si="12"/>
        <v/>
      </c>
      <c r="K79" s="6"/>
      <c r="L79" s="6" t="s">
        <v>80</v>
      </c>
    </row>
    <row r="80" spans="2:12" x14ac:dyDescent="0.2">
      <c r="B80" s="6"/>
      <c r="C80" s="12" t="str">
        <f t="shared" si="13"/>
        <v/>
      </c>
      <c r="D80" s="12" t="str">
        <f t="shared" si="14"/>
        <v/>
      </c>
      <c r="E80" s="12" t="str">
        <f t="shared" si="15"/>
        <v/>
      </c>
      <c r="F80" s="6" t="str">
        <f t="shared" si="10"/>
        <v/>
      </c>
      <c r="G80" s="6" t="str">
        <f t="shared" si="16"/>
        <v>Application</v>
      </c>
      <c r="H80" s="6" t="str">
        <f t="shared" si="8"/>
        <v/>
      </c>
      <c r="I80" s="9" t="str">
        <f t="shared" si="11"/>
        <v/>
      </c>
      <c r="J80" s="2" t="str">
        <f t="shared" si="12"/>
        <v/>
      </c>
      <c r="K80" s="6"/>
      <c r="L80" s="6" t="s">
        <v>81</v>
      </c>
    </row>
    <row r="81" spans="2:12" x14ac:dyDescent="0.2">
      <c r="B81" s="6"/>
      <c r="C81" s="12" t="str">
        <f t="shared" si="13"/>
        <v>X</v>
      </c>
      <c r="D81" s="12" t="str">
        <f t="shared" si="14"/>
        <v/>
      </c>
      <c r="E81" s="12" t="str">
        <f t="shared" si="15"/>
        <v/>
      </c>
      <c r="F81" s="6" t="str">
        <f t="shared" si="10"/>
        <v/>
      </c>
      <c r="G81" s="6" t="str">
        <f t="shared" si="16"/>
        <v/>
      </c>
      <c r="H81" s="6" t="str">
        <f t="shared" si="8"/>
        <v/>
      </c>
      <c r="I81" s="9" t="str">
        <f t="shared" si="11"/>
        <v/>
      </c>
      <c r="J81" s="2" t="str">
        <f t="shared" si="12"/>
        <v/>
      </c>
      <c r="K81" s="6"/>
      <c r="L81" s="6" t="s">
        <v>82</v>
      </c>
    </row>
    <row r="82" spans="2:12" x14ac:dyDescent="0.2">
      <c r="B82" s="6"/>
      <c r="C82" s="12" t="str">
        <f t="shared" si="13"/>
        <v>X</v>
      </c>
      <c r="D82" s="12" t="str">
        <f t="shared" si="14"/>
        <v/>
      </c>
      <c r="E82" s="12" t="str">
        <f t="shared" si="15"/>
        <v/>
      </c>
      <c r="F82" s="6" t="str">
        <f t="shared" si="10"/>
        <v/>
      </c>
      <c r="G82" s="6" t="str">
        <f t="shared" si="16"/>
        <v/>
      </c>
      <c r="H82" s="6" t="str">
        <f t="shared" si="8"/>
        <v/>
      </c>
      <c r="I82" s="9" t="str">
        <f t="shared" si="11"/>
        <v/>
      </c>
      <c r="J82" s="2" t="str">
        <f t="shared" si="12"/>
        <v/>
      </c>
      <c r="K82" s="6"/>
      <c r="L82" s="6" t="s">
        <v>83</v>
      </c>
    </row>
    <row r="83" spans="2:12" x14ac:dyDescent="0.2">
      <c r="B83" s="6"/>
      <c r="C83" s="12" t="str">
        <f t="shared" si="13"/>
        <v>X</v>
      </c>
      <c r="D83" s="12" t="str">
        <f t="shared" si="14"/>
        <v/>
      </c>
      <c r="E83" s="12" t="str">
        <f t="shared" si="15"/>
        <v/>
      </c>
      <c r="F83" s="6" t="str">
        <f t="shared" si="10"/>
        <v/>
      </c>
      <c r="G83" s="6" t="str">
        <f t="shared" si="16"/>
        <v/>
      </c>
      <c r="H83" s="6" t="str">
        <f xml:space="preserve"> IF(ISNUMBER(FIND("showing diagram ", L83)), MID( L83, FIND("showing diagram ", L83) + LEN("showing diagram "), LEN(L83) - FIND("showing diagram ", L83) - LEN("showing diagram ")  + 1 ), "")</f>
        <v/>
      </c>
      <c r="I83" s="9" t="str">
        <f t="shared" si="11"/>
        <v/>
      </c>
      <c r="J83" s="2" t="str">
        <f t="shared" si="12"/>
        <v/>
      </c>
      <c r="K83" s="6"/>
      <c r="L83" s="6" t="s">
        <v>84</v>
      </c>
    </row>
    <row r="84" spans="2:12" x14ac:dyDescent="0.2">
      <c r="B84" s="6"/>
      <c r="C84" s="12" t="str">
        <f t="shared" si="13"/>
        <v>X</v>
      </c>
      <c r="D84" s="12" t="str">
        <f t="shared" si="14"/>
        <v/>
      </c>
      <c r="E84" s="12" t="str">
        <f t="shared" si="15"/>
        <v/>
      </c>
      <c r="F84" s="6" t="str">
        <f t="shared" si="10"/>
        <v/>
      </c>
      <c r="G84" s="6" t="str">
        <f t="shared" si="16"/>
        <v/>
      </c>
      <c r="H84" s="6" t="str">
        <f t="shared" si="8"/>
        <v/>
      </c>
      <c r="I84" s="9" t="str">
        <f t="shared" si="11"/>
        <v/>
      </c>
      <c r="J84" s="2" t="str">
        <f t="shared" si="12"/>
        <v/>
      </c>
      <c r="K84" s="6"/>
      <c r="L84" s="6" t="s">
        <v>85</v>
      </c>
    </row>
    <row r="85" spans="2:12" x14ac:dyDescent="0.2">
      <c r="B85" s="6"/>
      <c r="C85" s="12" t="str">
        <f t="shared" si="13"/>
        <v/>
      </c>
      <c r="D85" s="12" t="str">
        <f t="shared" si="14"/>
        <v>X</v>
      </c>
      <c r="E85" s="12" t="str">
        <f t="shared" si="15"/>
        <v/>
      </c>
      <c r="F85" s="6" t="str">
        <f t="shared" si="10"/>
        <v/>
      </c>
      <c r="G85" s="6" t="str">
        <f t="shared" si="16"/>
        <v/>
      </c>
      <c r="H85" s="6" t="str">
        <f t="shared" si="8"/>
        <v/>
      </c>
      <c r="I85" s="9" t="str">
        <f t="shared" si="11"/>
        <v/>
      </c>
      <c r="J85" s="2" t="str">
        <f t="shared" si="12"/>
        <v/>
      </c>
      <c r="K85" s="6"/>
      <c r="L85" s="6" t="s">
        <v>86</v>
      </c>
    </row>
    <row r="86" spans="2:12" x14ac:dyDescent="0.2">
      <c r="B86" s="6"/>
      <c r="C86" s="12" t="str">
        <f t="shared" si="13"/>
        <v/>
      </c>
      <c r="D86" s="12" t="str">
        <f t="shared" si="14"/>
        <v>X</v>
      </c>
      <c r="E86" s="12" t="str">
        <f t="shared" si="15"/>
        <v/>
      </c>
      <c r="F86" s="6" t="str">
        <f t="shared" si="10"/>
        <v/>
      </c>
      <c r="G86" s="6" t="str">
        <f t="shared" si="16"/>
        <v/>
      </c>
      <c r="H86" s="6" t="str">
        <f t="shared" si="8"/>
        <v/>
      </c>
      <c r="I86" s="9" t="str">
        <f t="shared" si="11"/>
        <v/>
      </c>
      <c r="J86" s="2" t="str">
        <f t="shared" si="12"/>
        <v/>
      </c>
      <c r="K86" s="6"/>
      <c r="L86" s="6" t="s">
        <v>87</v>
      </c>
    </row>
    <row r="87" spans="2:12" x14ac:dyDescent="0.2">
      <c r="B87" s="6"/>
      <c r="C87" s="12" t="str">
        <f t="shared" si="13"/>
        <v/>
      </c>
      <c r="D87" s="12" t="str">
        <f t="shared" si="14"/>
        <v/>
      </c>
      <c r="E87" s="12" t="str">
        <f t="shared" si="15"/>
        <v/>
      </c>
      <c r="F87" s="6" t="str">
        <f t="shared" si="10"/>
        <v/>
      </c>
      <c r="G87" s="6" t="str">
        <f t="shared" si="16"/>
        <v/>
      </c>
      <c r="H87" s="6" t="str">
        <f t="shared" si="8"/>
        <v/>
      </c>
      <c r="I87" s="9" t="str">
        <f t="shared" si="11"/>
        <v/>
      </c>
      <c r="J87" s="2" t="str">
        <f t="shared" si="12"/>
        <v/>
      </c>
      <c r="K87" s="6"/>
      <c r="L87" s="6" t="s">
        <v>88</v>
      </c>
    </row>
    <row r="88" spans="2:12" x14ac:dyDescent="0.2">
      <c r="B88" s="6"/>
      <c r="C88" s="12" t="str">
        <f t="shared" si="13"/>
        <v/>
      </c>
      <c r="D88" s="12" t="str">
        <f t="shared" si="14"/>
        <v/>
      </c>
      <c r="E88" s="12" t="str">
        <f t="shared" si="15"/>
        <v/>
      </c>
      <c r="F88" s="6" t="str">
        <f t="shared" si="10"/>
        <v/>
      </c>
      <c r="G88" s="6" t="str">
        <f t="shared" si="16"/>
        <v/>
      </c>
      <c r="H88" s="6" t="str">
        <f t="shared" si="8"/>
        <v/>
      </c>
      <c r="I88" s="9" t="str">
        <f t="shared" si="11"/>
        <v>EmbeddedRes/CodeSite/ProjectFV/DiagramElements/Document.swift</v>
      </c>
      <c r="J88" s="2" t="str">
        <f t="shared" si="12"/>
        <v/>
      </c>
      <c r="K88" s="6"/>
      <c r="L88" s="6" t="s">
        <v>89</v>
      </c>
    </row>
    <row r="89" spans="2:12" x14ac:dyDescent="0.2">
      <c r="B89" s="6"/>
      <c r="C89" s="12" t="str">
        <f t="shared" si="13"/>
        <v/>
      </c>
      <c r="D89" s="12" t="str">
        <f t="shared" si="14"/>
        <v/>
      </c>
      <c r="E89" s="12" t="str">
        <f t="shared" si="15"/>
        <v/>
      </c>
      <c r="F89" s="6" t="str">
        <f t="shared" si="10"/>
        <v/>
      </c>
      <c r="G89" s="6" t="str">
        <f t="shared" si="16"/>
        <v/>
      </c>
      <c r="H89" s="6" t="str">
        <f t="shared" si="8"/>
        <v/>
      </c>
      <c r="I89" s="9" t="str">
        <f t="shared" si="11"/>
        <v/>
      </c>
      <c r="J89" s="2" t="str">
        <f t="shared" si="12"/>
        <v/>
      </c>
      <c r="K89" s="6"/>
      <c r="L89" s="6" t="s">
        <v>90</v>
      </c>
    </row>
    <row r="90" spans="2:12" x14ac:dyDescent="0.2">
      <c r="B90" s="6"/>
      <c r="C90" s="12" t="str">
        <f t="shared" si="13"/>
        <v/>
      </c>
      <c r="D90" s="12" t="str">
        <f t="shared" si="14"/>
        <v>X</v>
      </c>
      <c r="E90" s="12" t="str">
        <f t="shared" si="15"/>
        <v/>
      </c>
      <c r="F90" s="6" t="str">
        <f t="shared" si="10"/>
        <v/>
      </c>
      <c r="G90" s="6" t="str">
        <f t="shared" si="16"/>
        <v/>
      </c>
      <c r="H90" s="6" t="str">
        <f t="shared" si="8"/>
        <v/>
      </c>
      <c r="I90" s="9" t="str">
        <f t="shared" si="11"/>
        <v/>
      </c>
      <c r="J90" s="2" t="str">
        <f t="shared" si="12"/>
        <v/>
      </c>
      <c r="K90" s="6"/>
      <c r="L90" s="6" t="s">
        <v>91</v>
      </c>
    </row>
    <row r="91" spans="2:12" x14ac:dyDescent="0.2">
      <c r="B91" s="6"/>
      <c r="C91" s="12" t="str">
        <f t="shared" si="13"/>
        <v/>
      </c>
      <c r="D91" s="12" t="str">
        <f t="shared" si="14"/>
        <v/>
      </c>
      <c r="E91" s="12" t="str">
        <f t="shared" si="15"/>
        <v/>
      </c>
      <c r="F91" s="6" t="str">
        <f t="shared" si="10"/>
        <v/>
      </c>
      <c r="G91" s="6" t="str">
        <f t="shared" si="16"/>
        <v/>
      </c>
      <c r="H91" s="6" t="str">
        <f t="shared" si="8"/>
        <v/>
      </c>
      <c r="I91" s="9" t="str">
        <f t="shared" si="11"/>
        <v/>
      </c>
      <c r="J91" s="2" t="str">
        <f t="shared" si="12"/>
        <v/>
      </c>
      <c r="K91" s="6"/>
      <c r="L91" s="6" t="s">
        <v>92</v>
      </c>
    </row>
    <row r="92" spans="2:12" x14ac:dyDescent="0.2">
      <c r="B92" s="6"/>
      <c r="C92" s="12" t="str">
        <f t="shared" si="13"/>
        <v/>
      </c>
      <c r="D92" s="12" t="str">
        <f t="shared" si="14"/>
        <v/>
      </c>
      <c r="E92" s="12" t="str">
        <f t="shared" si="15"/>
        <v/>
      </c>
      <c r="F92" s="6" t="str">
        <f t="shared" si="10"/>
        <v/>
      </c>
      <c r="G92" s="6" t="str">
        <f t="shared" si="16"/>
        <v/>
      </c>
      <c r="H92" s="6" t="str">
        <f t="shared" ref="H92:H100" si="17" xml:space="preserve"> IF(ISNUMBER(FIND("showing diagram ", L92)), MID( L92, FIND("showing diagram ", L92) + LEN("showing diagram "), LEN(L92) - FIND("showing diagram ", L92) - LEN("showing diagram ")  + 1 ), "")</f>
        <v/>
      </c>
      <c r="I92" s="9" t="str">
        <f t="shared" si="11"/>
        <v>EmbeddedRes/CodeSite/ProjectFV/VpProject/XmlDocParser.swift</v>
      </c>
      <c r="J92" s="2" t="str">
        <f t="shared" si="12"/>
        <v/>
      </c>
      <c r="K92" s="6"/>
      <c r="L92" s="6" t="s">
        <v>93</v>
      </c>
    </row>
    <row r="93" spans="2:12" x14ac:dyDescent="0.2">
      <c r="B93" s="6"/>
      <c r="C93" s="12" t="str">
        <f t="shared" si="13"/>
        <v/>
      </c>
      <c r="D93" s="12" t="str">
        <f t="shared" si="14"/>
        <v/>
      </c>
      <c r="E93" s="12" t="str">
        <f t="shared" si="15"/>
        <v/>
      </c>
      <c r="F93" s="6" t="str">
        <f t="shared" si="10"/>
        <v/>
      </c>
      <c r="G93" s="6" t="str">
        <f t="shared" si="16"/>
        <v/>
      </c>
      <c r="H93" s="6" t="str">
        <f t="shared" si="17"/>
        <v/>
      </c>
      <c r="I93" s="9" t="str">
        <f t="shared" si="11"/>
        <v/>
      </c>
      <c r="J93" s="2" t="str">
        <f t="shared" si="12"/>
        <v/>
      </c>
      <c r="K93" s="6"/>
      <c r="L93" s="6" t="s">
        <v>94</v>
      </c>
    </row>
    <row r="94" spans="2:12" x14ac:dyDescent="0.2">
      <c r="B94" s="6"/>
      <c r="C94" s="12" t="str">
        <f t="shared" si="13"/>
        <v>X</v>
      </c>
      <c r="D94" s="12" t="str">
        <f t="shared" si="14"/>
        <v/>
      </c>
      <c r="E94" s="12" t="str">
        <f t="shared" si="15"/>
        <v/>
      </c>
      <c r="F94" s="6" t="str">
        <f t="shared" si="10"/>
        <v/>
      </c>
      <c r="G94" s="6" t="str">
        <f t="shared" si="16"/>
        <v/>
      </c>
      <c r="H94" s="6" t="str">
        <f t="shared" si="17"/>
        <v/>
      </c>
      <c r="I94" s="9" t="str">
        <f t="shared" si="11"/>
        <v/>
      </c>
      <c r="J94" s="2" t="str">
        <f t="shared" si="12"/>
        <v/>
      </c>
      <c r="K94" s="6"/>
      <c r="L94" s="6" t="s">
        <v>95</v>
      </c>
    </row>
    <row r="95" spans="2:12" x14ac:dyDescent="0.2">
      <c r="B95" s="6"/>
      <c r="C95" s="12" t="str">
        <f t="shared" si="13"/>
        <v>X</v>
      </c>
      <c r="D95" s="12" t="str">
        <f t="shared" si="14"/>
        <v/>
      </c>
      <c r="E95" s="12" t="str">
        <f t="shared" si="15"/>
        <v/>
      </c>
      <c r="F95" s="6" t="str">
        <f t="shared" si="10"/>
        <v/>
      </c>
      <c r="G95" s="6" t="str">
        <f t="shared" si="16"/>
        <v/>
      </c>
      <c r="H95" s="6" t="str">
        <f t="shared" si="17"/>
        <v/>
      </c>
      <c r="I95" s="9" t="str">
        <f t="shared" si="11"/>
        <v/>
      </c>
      <c r="J95" s="2" t="str">
        <f t="shared" si="12"/>
        <v/>
      </c>
      <c r="K95" s="6"/>
      <c r="L95" s="6" t="s">
        <v>96</v>
      </c>
    </row>
    <row r="96" spans="2:12" x14ac:dyDescent="0.2">
      <c r="B96" s="6"/>
      <c r="C96" s="12" t="str">
        <f t="shared" si="13"/>
        <v/>
      </c>
      <c r="D96" s="12" t="str">
        <f t="shared" si="14"/>
        <v/>
      </c>
      <c r="E96" s="12" t="str">
        <f t="shared" si="15"/>
        <v>X</v>
      </c>
      <c r="F96" s="6" t="str">
        <f t="shared" si="10"/>
        <v/>
      </c>
      <c r="G96" s="6" t="str">
        <f t="shared" si="16"/>
        <v/>
      </c>
      <c r="H96" s="6" t="str">
        <f t="shared" si="17"/>
        <v/>
      </c>
      <c r="I96" s="9" t="str">
        <f t="shared" si="11"/>
        <v/>
      </c>
      <c r="J96" s="2" t="str">
        <f t="shared" si="12"/>
        <v/>
      </c>
      <c r="K96" s="6"/>
      <c r="L96" s="6" t="s">
        <v>97</v>
      </c>
    </row>
    <row r="97" spans="2:12" x14ac:dyDescent="0.2">
      <c r="B97" s="6"/>
      <c r="C97" s="12" t="str">
        <f t="shared" si="13"/>
        <v/>
      </c>
      <c r="D97" s="12" t="str">
        <f t="shared" si="14"/>
        <v/>
      </c>
      <c r="E97" s="12" t="str">
        <f t="shared" si="15"/>
        <v>X</v>
      </c>
      <c r="F97" s="6" t="str">
        <f t="shared" si="10"/>
        <v/>
      </c>
      <c r="G97" s="6" t="str">
        <f t="shared" si="16"/>
        <v/>
      </c>
      <c r="H97" s="6" t="str">
        <f t="shared" si="17"/>
        <v/>
      </c>
      <c r="I97" s="9" t="str">
        <f t="shared" si="11"/>
        <v/>
      </c>
      <c r="J97" s="2" t="str">
        <f t="shared" si="12"/>
        <v/>
      </c>
      <c r="K97" s="6"/>
      <c r="L97" s="6" t="s">
        <v>98</v>
      </c>
    </row>
    <row r="98" spans="2:12" x14ac:dyDescent="0.2">
      <c r="B98" s="6"/>
      <c r="C98" s="12" t="str">
        <f t="shared" si="13"/>
        <v>X</v>
      </c>
      <c r="D98" s="12" t="str">
        <f t="shared" si="14"/>
        <v/>
      </c>
      <c r="E98" s="12" t="str">
        <f t="shared" si="15"/>
        <v/>
      </c>
      <c r="F98" s="6" t="str">
        <f t="shared" si="10"/>
        <v/>
      </c>
      <c r="G98" s="6" t="str">
        <f t="shared" si="16"/>
        <v/>
      </c>
      <c r="H98" s="6" t="str">
        <f t="shared" si="17"/>
        <v/>
      </c>
      <c r="I98" s="9" t="str">
        <f t="shared" si="11"/>
        <v/>
      </c>
      <c r="J98" s="2" t="str">
        <f t="shared" si="12"/>
        <v/>
      </c>
      <c r="K98" s="6"/>
      <c r="L98" s="6" t="s">
        <v>99</v>
      </c>
    </row>
    <row r="99" spans="2:12" x14ac:dyDescent="0.2">
      <c r="B99" s="6"/>
      <c r="C99" s="12" t="str">
        <f t="shared" si="13"/>
        <v>X</v>
      </c>
      <c r="D99" s="12" t="str">
        <f t="shared" si="14"/>
        <v/>
      </c>
      <c r="E99" s="12" t="str">
        <f t="shared" si="15"/>
        <v/>
      </c>
      <c r="F99" s="6" t="str">
        <f t="shared" si="10"/>
        <v/>
      </c>
      <c r="G99" s="6" t="str">
        <f t="shared" si="16"/>
        <v/>
      </c>
      <c r="H99" s="6" t="str">
        <f t="shared" si="17"/>
        <v/>
      </c>
      <c r="I99" s="9" t="str">
        <f t="shared" si="11"/>
        <v/>
      </c>
      <c r="J99" s="2" t="str">
        <f t="shared" si="12"/>
        <v/>
      </c>
      <c r="K99" s="6"/>
      <c r="L99" s="6" t="s">
        <v>100</v>
      </c>
    </row>
    <row r="100" spans="2:12" x14ac:dyDescent="0.2">
      <c r="B100" s="6"/>
      <c r="C100" s="12" t="str">
        <f t="shared" si="13"/>
        <v/>
      </c>
      <c r="D100" s="12" t="str">
        <f t="shared" si="14"/>
        <v/>
      </c>
      <c r="E100" s="12" t="str">
        <f t="shared" si="15"/>
        <v/>
      </c>
      <c r="F100" s="6" t="str">
        <f t="shared" si="10"/>
        <v/>
      </c>
      <c r="G100" s="6" t="str">
        <f t="shared" si="16"/>
        <v/>
      </c>
      <c r="H100" s="6" t="str">
        <f t="shared" si="17"/>
        <v/>
      </c>
      <c r="I100" s="9" t="str">
        <f t="shared" si="11"/>
        <v/>
      </c>
      <c r="J100" s="2" t="str">
        <f t="shared" si="12"/>
        <v/>
      </c>
      <c r="K100" s="6"/>
      <c r="L100" s="6" t="s">
        <v>101</v>
      </c>
    </row>
    <row r="101" spans="2:12" x14ac:dyDescent="0.2">
      <c r="B101" s="6"/>
      <c r="C101" s="12" t="str">
        <f t="shared" si="13"/>
        <v/>
      </c>
      <c r="D101" s="12" t="str">
        <f t="shared" si="14"/>
        <v/>
      </c>
      <c r="E101" s="12" t="str">
        <f t="shared" si="15"/>
        <v/>
      </c>
      <c r="F101" s="6" t="str">
        <f t="shared" si="10"/>
        <v/>
      </c>
      <c r="G101" s="6" t="str">
        <f t="shared" si="16"/>
        <v/>
      </c>
      <c r="H101" s="6" t="str">
        <f xml:space="preserve"> IF(ISNUMBER(FIND("showing diagram ", L101)), MID( L101, FIND("showing diagram ", L101) + LEN("showing diagram "), LEN(L101) - FIND("showing diagram ", L101) - LEN("showing diagram ")  + 1 ), "")</f>
        <v/>
      </c>
      <c r="I101" s="9" t="str">
        <f t="shared" si="11"/>
        <v/>
      </c>
      <c r="J101" s="2" t="str">
        <f t="shared" si="12"/>
        <v/>
      </c>
      <c r="K101" s="6"/>
      <c r="L101" s="6" t="s">
        <v>102</v>
      </c>
    </row>
    <row r="102" spans="2:12" x14ac:dyDescent="0.2">
      <c r="B102" s="6"/>
      <c r="C102" s="12" t="str">
        <f t="shared" si="13"/>
        <v/>
      </c>
      <c r="D102" s="12" t="str">
        <f t="shared" si="14"/>
        <v/>
      </c>
      <c r="E102" s="12" t="str">
        <f>IF( ISNUMBER(FIND("Long Press]", L102)), "X", "")</f>
        <v>X</v>
      </c>
      <c r="F102" s="6" t="str">
        <f t="shared" si="10"/>
        <v/>
      </c>
      <c r="G102" s="6" t="str">
        <f t="shared" si="16"/>
        <v/>
      </c>
      <c r="H102" s="6" t="str">
        <f t="shared" ref="H102:H126" si="18" xml:space="preserve"> IF(ISNUMBER(FIND("showing diagram ", L102)), MID( L102, FIND("showing diagram ", L102) + LEN("showing diagram "), LEN(L102) - FIND("showing diagram ", L102) - LEN("showing diagram ")  + 1 ), "")</f>
        <v/>
      </c>
      <c r="I102" s="9" t="str">
        <f t="shared" si="11"/>
        <v/>
      </c>
      <c r="J102" s="2" t="str">
        <f t="shared" si="12"/>
        <v/>
      </c>
      <c r="K102" s="6"/>
      <c r="L102" s="6" t="s">
        <v>103</v>
      </c>
    </row>
    <row r="103" spans="2:12" x14ac:dyDescent="0.2">
      <c r="B103" s="6"/>
      <c r="C103" s="12" t="str">
        <f t="shared" si="13"/>
        <v/>
      </c>
      <c r="D103" s="12" t="str">
        <f t="shared" si="14"/>
        <v/>
      </c>
      <c r="E103" s="12" t="str">
        <f t="shared" ref="E103:E148" si="19">IF( ISNUMBER(FIND("Long Press]", L103)), "X", "")</f>
        <v>X</v>
      </c>
      <c r="F103" s="6" t="str">
        <f t="shared" si="10"/>
        <v/>
      </c>
      <c r="G103" s="6" t="str">
        <f t="shared" si="16"/>
        <v/>
      </c>
      <c r="H103" s="6" t="str">
        <f t="shared" si="18"/>
        <v/>
      </c>
      <c r="I103" s="9" t="str">
        <f t="shared" si="11"/>
        <v/>
      </c>
      <c r="J103" s="2" t="str">
        <f t="shared" si="12"/>
        <v/>
      </c>
      <c r="K103" s="6"/>
      <c r="L103" s="6" t="s">
        <v>104</v>
      </c>
    </row>
    <row r="104" spans="2:12" x14ac:dyDescent="0.2">
      <c r="B104" s="6"/>
      <c r="C104" s="12" t="str">
        <f t="shared" si="13"/>
        <v/>
      </c>
      <c r="D104" s="12" t="str">
        <f t="shared" si="14"/>
        <v>X</v>
      </c>
      <c r="E104" s="12" t="str">
        <f t="shared" si="19"/>
        <v/>
      </c>
      <c r="F104" s="6" t="str">
        <f t="shared" si="10"/>
        <v/>
      </c>
      <c r="G104" s="6" t="str">
        <f t="shared" si="16"/>
        <v/>
      </c>
      <c r="H104" s="6" t="str">
        <f t="shared" si="18"/>
        <v/>
      </c>
      <c r="I104" s="9" t="str">
        <f t="shared" si="11"/>
        <v/>
      </c>
      <c r="J104" s="2" t="str">
        <f t="shared" si="12"/>
        <v/>
      </c>
      <c r="K104" s="6"/>
      <c r="L104" s="6" t="s">
        <v>105</v>
      </c>
    </row>
    <row r="105" spans="2:12" x14ac:dyDescent="0.2">
      <c r="B105" s="6"/>
      <c r="C105" s="12" t="str">
        <f t="shared" si="13"/>
        <v/>
      </c>
      <c r="D105" s="12" t="str">
        <f t="shared" si="14"/>
        <v/>
      </c>
      <c r="E105" s="12" t="str">
        <f t="shared" si="19"/>
        <v/>
      </c>
      <c r="F105" s="6" t="str">
        <f t="shared" si="10"/>
        <v/>
      </c>
      <c r="G105" s="6" t="str">
        <f t="shared" si="16"/>
        <v/>
      </c>
      <c r="H105" s="6" t="str">
        <f t="shared" si="18"/>
        <v/>
      </c>
      <c r="I105" s="9" t="str">
        <f t="shared" si="11"/>
        <v/>
      </c>
      <c r="J105" s="2" t="str">
        <f t="shared" si="12"/>
        <v/>
      </c>
      <c r="K105" s="6"/>
      <c r="L105" s="6" t="s">
        <v>106</v>
      </c>
    </row>
    <row r="106" spans="2:12" x14ac:dyDescent="0.2">
      <c r="B106" s="6"/>
      <c r="C106" s="12" t="str">
        <f t="shared" si="13"/>
        <v/>
      </c>
      <c r="D106" s="12" t="str">
        <f t="shared" si="14"/>
        <v/>
      </c>
      <c r="E106" s="12" t="str">
        <f t="shared" si="19"/>
        <v/>
      </c>
      <c r="F106" s="6" t="str">
        <f t="shared" si="10"/>
        <v/>
      </c>
      <c r="G106" s="6" t="str">
        <f t="shared" si="16"/>
        <v/>
      </c>
      <c r="H106" s="6" t="str">
        <f t="shared" si="18"/>
        <v/>
      </c>
      <c r="I106" s="9" t="str">
        <f t="shared" si="11"/>
        <v>EmbeddedRes/CodeSite/ProjectFV/VpProject/XmlElementParser.swift</v>
      </c>
      <c r="J106" s="2" t="str">
        <f t="shared" si="12"/>
        <v/>
      </c>
      <c r="K106" s="6"/>
      <c r="L106" s="6" t="s">
        <v>107</v>
      </c>
    </row>
    <row r="107" spans="2:12" x14ac:dyDescent="0.2">
      <c r="B107" s="6"/>
      <c r="C107" s="12" t="str">
        <f t="shared" si="13"/>
        <v/>
      </c>
      <c r="D107" s="12" t="str">
        <f t="shared" si="14"/>
        <v/>
      </c>
      <c r="E107" s="12" t="str">
        <f t="shared" si="19"/>
        <v/>
      </c>
      <c r="F107" s="6" t="str">
        <f t="shared" si="10"/>
        <v/>
      </c>
      <c r="G107" s="6" t="str">
        <f t="shared" si="16"/>
        <v/>
      </c>
      <c r="H107" s="6" t="str">
        <f t="shared" si="18"/>
        <v/>
      </c>
      <c r="I107" s="9" t="str">
        <f t="shared" si="11"/>
        <v/>
      </c>
      <c r="J107" s="2" t="str">
        <f t="shared" si="12"/>
        <v/>
      </c>
      <c r="K107" s="6"/>
      <c r="L107" s="6" t="s">
        <v>108</v>
      </c>
    </row>
    <row r="108" spans="2:12" x14ac:dyDescent="0.2">
      <c r="C108" s="8" t="str">
        <f t="shared" si="13"/>
        <v/>
      </c>
      <c r="D108" s="8" t="str">
        <f t="shared" si="14"/>
        <v/>
      </c>
      <c r="E108" s="8" t="str">
        <f t="shared" si="19"/>
        <v/>
      </c>
      <c r="F108" s="4" t="str">
        <f t="shared" si="10"/>
        <v/>
      </c>
      <c r="G108" s="4" t="str">
        <f t="shared" si="16"/>
        <v/>
      </c>
      <c r="H108" s="4" t="str">
        <f t="shared" si="18"/>
        <v/>
      </c>
      <c r="I108" s="11" t="str">
        <f t="shared" si="11"/>
        <v/>
      </c>
      <c r="J108" s="5" t="str">
        <f t="shared" si="12"/>
        <v/>
      </c>
    </row>
    <row r="109" spans="2:12" x14ac:dyDescent="0.2">
      <c r="C109" s="8" t="str">
        <f t="shared" si="13"/>
        <v/>
      </c>
      <c r="D109" s="8" t="str">
        <f t="shared" si="14"/>
        <v/>
      </c>
      <c r="E109" s="8" t="str">
        <f t="shared" si="19"/>
        <v/>
      </c>
      <c r="F109" s="4" t="str">
        <f t="shared" si="10"/>
        <v/>
      </c>
      <c r="G109" s="4" t="str">
        <f t="shared" si="16"/>
        <v/>
      </c>
      <c r="H109" s="4" t="str">
        <f t="shared" si="18"/>
        <v/>
      </c>
      <c r="I109" s="11" t="str">
        <f t="shared" si="11"/>
        <v/>
      </c>
      <c r="J109" s="5" t="str">
        <f t="shared" si="12"/>
        <v/>
      </c>
      <c r="L109" t="s">
        <v>109</v>
      </c>
    </row>
    <row r="110" spans="2:12" x14ac:dyDescent="0.2">
      <c r="C110" s="8" t="str">
        <f t="shared" si="13"/>
        <v/>
      </c>
      <c r="D110" s="8" t="str">
        <f t="shared" si="14"/>
        <v/>
      </c>
      <c r="E110" s="8" t="str">
        <f t="shared" si="19"/>
        <v/>
      </c>
      <c r="F110" s="4" t="str">
        <f t="shared" si="10"/>
        <v/>
      </c>
      <c r="G110" s="4" t="str">
        <f t="shared" si="16"/>
        <v/>
      </c>
      <c r="H110" s="4" t="str">
        <f t="shared" si="18"/>
        <v/>
      </c>
      <c r="I110" s="11" t="str">
        <f t="shared" si="11"/>
        <v/>
      </c>
      <c r="J110" s="5" t="str">
        <f t="shared" si="12"/>
        <v/>
      </c>
      <c r="L110" t="s">
        <v>110</v>
      </c>
    </row>
    <row r="111" spans="2:12" x14ac:dyDescent="0.2">
      <c r="C111" s="8" t="str">
        <f t="shared" si="13"/>
        <v/>
      </c>
      <c r="D111" s="8" t="str">
        <f t="shared" si="14"/>
        <v/>
      </c>
      <c r="E111" s="8" t="str">
        <f t="shared" si="19"/>
        <v/>
      </c>
      <c r="F111" s="4" t="str">
        <f t="shared" si="10"/>
        <v/>
      </c>
      <c r="G111" s="4" t="str">
        <f t="shared" si="16"/>
        <v/>
      </c>
      <c r="H111" s="4" t="str">
        <f t="shared" si="18"/>
        <v/>
      </c>
      <c r="I111" s="11" t="str">
        <f t="shared" si="11"/>
        <v/>
      </c>
      <c r="J111" s="5" t="str">
        <f t="shared" si="12"/>
        <v/>
      </c>
      <c r="L111" t="s">
        <v>111</v>
      </c>
    </row>
    <row r="112" spans="2:12" x14ac:dyDescent="0.2">
      <c r="C112" s="8" t="str">
        <f t="shared" si="13"/>
        <v/>
      </c>
      <c r="D112" s="8" t="str">
        <f t="shared" si="14"/>
        <v/>
      </c>
      <c r="E112" s="8" t="str">
        <f t="shared" si="19"/>
        <v/>
      </c>
      <c r="F112" s="4" t="str">
        <f t="shared" si="10"/>
        <v/>
      </c>
      <c r="G112" s="4" t="str">
        <f t="shared" si="16"/>
        <v/>
      </c>
      <c r="H112" s="4" t="str">
        <f t="shared" si="18"/>
        <v/>
      </c>
      <c r="I112" s="11" t="str">
        <f t="shared" si="11"/>
        <v/>
      </c>
      <c r="J112" s="5" t="str">
        <f t="shared" si="12"/>
        <v/>
      </c>
    </row>
    <row r="113" spans="1:12" s="13" customFormat="1" x14ac:dyDescent="0.2">
      <c r="A113" s="13" t="s">
        <v>428</v>
      </c>
      <c r="B113" s="14">
        <v>0.56513888888888886</v>
      </c>
      <c r="C113" s="15" t="str">
        <f t="shared" si="13"/>
        <v/>
      </c>
      <c r="D113" s="15" t="str">
        <f t="shared" si="14"/>
        <v/>
      </c>
      <c r="E113" s="15" t="str">
        <f t="shared" si="19"/>
        <v/>
      </c>
      <c r="F113" s="16" t="str">
        <f t="shared" si="10"/>
        <v/>
      </c>
      <c r="G113" s="16" t="str">
        <f t="shared" si="16"/>
        <v/>
      </c>
      <c r="H113" s="16" t="str">
        <f t="shared" si="18"/>
        <v/>
      </c>
      <c r="I113" s="17" t="str">
        <f t="shared" si="11"/>
        <v/>
      </c>
      <c r="J113" s="16" t="str">
        <f t="shared" si="12"/>
        <v/>
      </c>
      <c r="L113" s="13" t="s">
        <v>112</v>
      </c>
    </row>
    <row r="114" spans="1:12" s="13" customFormat="1" x14ac:dyDescent="0.2">
      <c r="C114" s="15" t="str">
        <f t="shared" si="13"/>
        <v/>
      </c>
      <c r="D114" s="15" t="str">
        <f t="shared" si="14"/>
        <v/>
      </c>
      <c r="E114" s="15" t="str">
        <f t="shared" si="19"/>
        <v/>
      </c>
      <c r="F114" s="16" t="str">
        <f t="shared" si="10"/>
        <v/>
      </c>
      <c r="G114" s="16" t="str">
        <f t="shared" si="16"/>
        <v/>
      </c>
      <c r="H114" s="16" t="str">
        <f t="shared" si="18"/>
        <v/>
      </c>
      <c r="I114" s="17" t="str">
        <f t="shared" si="11"/>
        <v/>
      </c>
      <c r="J114" s="16" t="str">
        <f t="shared" si="12"/>
        <v/>
      </c>
      <c r="L114" s="13" t="s">
        <v>113</v>
      </c>
    </row>
    <row r="115" spans="1:12" s="13" customFormat="1" x14ac:dyDescent="0.2">
      <c r="C115" s="15" t="str">
        <f t="shared" si="13"/>
        <v/>
      </c>
      <c r="D115" s="15" t="str">
        <f t="shared" si="14"/>
        <v/>
      </c>
      <c r="E115" s="15" t="str">
        <f t="shared" si="19"/>
        <v>X</v>
      </c>
      <c r="F115" s="16" t="str">
        <f t="shared" si="10"/>
        <v/>
      </c>
      <c r="G115" s="16" t="str">
        <f t="shared" si="16"/>
        <v/>
      </c>
      <c r="H115" s="16" t="str">
        <f t="shared" si="18"/>
        <v/>
      </c>
      <c r="I115" s="17" t="str">
        <f t="shared" si="11"/>
        <v/>
      </c>
      <c r="J115" s="16" t="str">
        <f t="shared" si="12"/>
        <v/>
      </c>
      <c r="L115" s="13" t="s">
        <v>114</v>
      </c>
    </row>
    <row r="116" spans="1:12" s="13" customFormat="1" x14ac:dyDescent="0.2">
      <c r="C116" s="15" t="str">
        <f t="shared" si="13"/>
        <v/>
      </c>
      <c r="D116" s="15" t="str">
        <f t="shared" si="14"/>
        <v/>
      </c>
      <c r="E116" s="15" t="str">
        <f t="shared" si="19"/>
        <v>X</v>
      </c>
      <c r="F116" s="16" t="str">
        <f t="shared" si="10"/>
        <v/>
      </c>
      <c r="G116" s="16" t="str">
        <f t="shared" si="16"/>
        <v/>
      </c>
      <c r="H116" s="16" t="str">
        <f t="shared" si="18"/>
        <v/>
      </c>
      <c r="I116" s="17" t="str">
        <f t="shared" si="11"/>
        <v/>
      </c>
      <c r="J116" s="16" t="str">
        <f t="shared" si="12"/>
        <v/>
      </c>
      <c r="L116" s="13" t="s">
        <v>115</v>
      </c>
    </row>
    <row r="117" spans="1:12" s="13" customFormat="1" x14ac:dyDescent="0.2">
      <c r="C117" s="15" t="str">
        <f t="shared" si="13"/>
        <v/>
      </c>
      <c r="D117" s="15" t="str">
        <f t="shared" si="14"/>
        <v/>
      </c>
      <c r="E117" s="15" t="str">
        <f t="shared" si="19"/>
        <v/>
      </c>
      <c r="F117" s="16" t="str">
        <f t="shared" si="10"/>
        <v/>
      </c>
      <c r="G117" s="16" t="str">
        <f t="shared" si="16"/>
        <v/>
      </c>
      <c r="H117" s="16" t="str">
        <f t="shared" si="18"/>
        <v>TraceClient</v>
      </c>
      <c r="I117" s="17" t="str">
        <f t="shared" si="11"/>
        <v/>
      </c>
      <c r="J117" s="16" t="str">
        <f t="shared" si="12"/>
        <v/>
      </c>
      <c r="L117" s="13" t="s">
        <v>116</v>
      </c>
    </row>
    <row r="118" spans="1:12" s="13" customFormat="1" x14ac:dyDescent="0.2">
      <c r="C118" s="15" t="str">
        <f t="shared" si="13"/>
        <v/>
      </c>
      <c r="D118" s="15" t="str">
        <f t="shared" si="14"/>
        <v>X</v>
      </c>
      <c r="E118" s="15" t="str">
        <f t="shared" si="19"/>
        <v/>
      </c>
      <c r="F118" s="16" t="str">
        <f t="shared" si="10"/>
        <v/>
      </c>
      <c r="G118" s="16" t="str">
        <f t="shared" si="16"/>
        <v/>
      </c>
      <c r="H118" s="16" t="str">
        <f t="shared" si="18"/>
        <v/>
      </c>
      <c r="I118" s="17" t="str">
        <f t="shared" si="11"/>
        <v/>
      </c>
      <c r="J118" s="16" t="str">
        <f t="shared" si="12"/>
        <v/>
      </c>
      <c r="L118" s="13" t="s">
        <v>117</v>
      </c>
    </row>
    <row r="119" spans="1:12" s="13" customFormat="1" x14ac:dyDescent="0.2">
      <c r="C119" s="15" t="str">
        <f t="shared" si="13"/>
        <v/>
      </c>
      <c r="D119" s="15" t="str">
        <f t="shared" si="14"/>
        <v/>
      </c>
      <c r="E119" s="15" t="str">
        <f t="shared" si="19"/>
        <v/>
      </c>
      <c r="F119" s="16" t="str">
        <f t="shared" si="10"/>
        <v/>
      </c>
      <c r="G119" s="16" t="str">
        <f t="shared" si="16"/>
        <v/>
      </c>
      <c r="H119" s="16" t="str">
        <f t="shared" si="18"/>
        <v/>
      </c>
      <c r="I119" s="17" t="str">
        <f t="shared" si="11"/>
        <v/>
      </c>
      <c r="J119" s="16" t="str">
        <f t="shared" si="12"/>
        <v/>
      </c>
      <c r="L119" s="13" t="s">
        <v>118</v>
      </c>
    </row>
    <row r="120" spans="1:12" s="13" customFormat="1" x14ac:dyDescent="0.2">
      <c r="C120" s="15" t="str">
        <f t="shared" si="13"/>
        <v/>
      </c>
      <c r="D120" s="15" t="str">
        <f t="shared" si="14"/>
        <v/>
      </c>
      <c r="E120" s="15" t="str">
        <f t="shared" si="19"/>
        <v/>
      </c>
      <c r="F120" s="16" t="str">
        <f t="shared" si="10"/>
        <v/>
      </c>
      <c r="G120" s="16" t="str">
        <f t="shared" si="16"/>
        <v/>
      </c>
      <c r="H120" s="16" t="str">
        <f t="shared" si="18"/>
        <v>TraceClient - App</v>
      </c>
      <c r="I120" s="17" t="str">
        <f t="shared" si="11"/>
        <v/>
      </c>
      <c r="J120" s="16" t="str">
        <f t="shared" si="12"/>
        <v/>
      </c>
      <c r="L120" s="13" t="s">
        <v>119</v>
      </c>
    </row>
    <row r="121" spans="1:12" s="13" customFormat="1" x14ac:dyDescent="0.2">
      <c r="C121" s="15" t="str">
        <f t="shared" si="13"/>
        <v>X</v>
      </c>
      <c r="D121" s="15" t="str">
        <f t="shared" si="14"/>
        <v/>
      </c>
      <c r="E121" s="15" t="str">
        <f t="shared" si="19"/>
        <v/>
      </c>
      <c r="F121" s="16" t="str">
        <f t="shared" si="10"/>
        <v/>
      </c>
      <c r="G121" s="16" t="str">
        <f t="shared" si="16"/>
        <v/>
      </c>
      <c r="H121" s="16" t="str">
        <f t="shared" si="18"/>
        <v/>
      </c>
      <c r="I121" s="17" t="str">
        <f t="shared" si="11"/>
        <v/>
      </c>
      <c r="J121" s="16" t="str">
        <f t="shared" si="12"/>
        <v/>
      </c>
      <c r="L121" s="13" t="s">
        <v>120</v>
      </c>
    </row>
    <row r="122" spans="1:12" s="13" customFormat="1" x14ac:dyDescent="0.2">
      <c r="C122" s="15" t="str">
        <f t="shared" si="13"/>
        <v>X</v>
      </c>
      <c r="D122" s="15" t="str">
        <f t="shared" si="14"/>
        <v/>
      </c>
      <c r="E122" s="15" t="str">
        <f t="shared" si="19"/>
        <v/>
      </c>
      <c r="F122" s="16" t="str">
        <f t="shared" si="10"/>
        <v/>
      </c>
      <c r="G122" s="16" t="str">
        <f t="shared" si="16"/>
        <v/>
      </c>
      <c r="H122" s="16" t="str">
        <f t="shared" si="18"/>
        <v/>
      </c>
      <c r="I122" s="17" t="str">
        <f t="shared" si="11"/>
        <v/>
      </c>
      <c r="J122" s="16" t="str">
        <f t="shared" si="12"/>
        <v/>
      </c>
      <c r="L122" s="13" t="s">
        <v>121</v>
      </c>
    </row>
    <row r="123" spans="1:12" s="13" customFormat="1" x14ac:dyDescent="0.2">
      <c r="C123" s="15" t="str">
        <f t="shared" si="13"/>
        <v/>
      </c>
      <c r="D123" s="15" t="str">
        <f t="shared" si="14"/>
        <v/>
      </c>
      <c r="E123" s="15" t="str">
        <f t="shared" si="19"/>
        <v/>
      </c>
      <c r="F123" s="16" t="str">
        <f t="shared" si="10"/>
        <v/>
      </c>
      <c r="G123" s="16" t="str">
        <f t="shared" si="16"/>
        <v/>
      </c>
      <c r="H123" s="16" t="str">
        <f t="shared" si="18"/>
        <v/>
      </c>
      <c r="I123" s="17" t="str">
        <f t="shared" si="11"/>
        <v/>
      </c>
      <c r="J123" s="16" t="str">
        <f t="shared" si="12"/>
        <v/>
      </c>
      <c r="L123" s="13" t="s">
        <v>122</v>
      </c>
    </row>
    <row r="124" spans="1:12" s="13" customFormat="1" x14ac:dyDescent="0.2">
      <c r="C124" s="15" t="str">
        <f t="shared" si="13"/>
        <v/>
      </c>
      <c r="D124" s="15" t="str">
        <f t="shared" si="14"/>
        <v/>
      </c>
      <c r="E124" s="15" t="str">
        <f t="shared" si="19"/>
        <v/>
      </c>
      <c r="F124" s="16" t="str">
        <f t="shared" si="10"/>
        <v/>
      </c>
      <c r="G124" s="16" t="str">
        <f t="shared" si="16"/>
        <v/>
      </c>
      <c r="H124" s="16" t="str">
        <f t="shared" si="18"/>
        <v/>
      </c>
      <c r="I124" s="17" t="str">
        <f t="shared" si="11"/>
        <v/>
      </c>
      <c r="J124" s="16" t="str">
        <f t="shared" si="12"/>
        <v/>
      </c>
      <c r="L124" s="13" t="s">
        <v>123</v>
      </c>
    </row>
    <row r="125" spans="1:12" s="13" customFormat="1" x14ac:dyDescent="0.2">
      <c r="C125" s="15" t="str">
        <f t="shared" si="13"/>
        <v/>
      </c>
      <c r="D125" s="15" t="str">
        <f t="shared" si="14"/>
        <v>X</v>
      </c>
      <c r="E125" s="15" t="str">
        <f t="shared" si="19"/>
        <v/>
      </c>
      <c r="F125" s="16" t="str">
        <f t="shared" si="10"/>
        <v/>
      </c>
      <c r="G125" s="16" t="str">
        <f t="shared" si="16"/>
        <v/>
      </c>
      <c r="H125" s="16" t="str">
        <f t="shared" si="18"/>
        <v/>
      </c>
      <c r="I125" s="17" t="str">
        <f t="shared" si="11"/>
        <v/>
      </c>
      <c r="J125" s="16" t="str">
        <f t="shared" si="12"/>
        <v/>
      </c>
      <c r="L125" s="13" t="s">
        <v>124</v>
      </c>
    </row>
    <row r="126" spans="1:12" s="13" customFormat="1" x14ac:dyDescent="0.2">
      <c r="C126" s="15" t="str">
        <f t="shared" si="13"/>
        <v>X</v>
      </c>
      <c r="D126" s="15" t="str">
        <f t="shared" si="14"/>
        <v/>
      </c>
      <c r="E126" s="15" t="str">
        <f t="shared" si="19"/>
        <v/>
      </c>
      <c r="F126" s="16" t="str">
        <f t="shared" si="10"/>
        <v/>
      </c>
      <c r="G126" s="16" t="str">
        <f t="shared" si="16"/>
        <v/>
      </c>
      <c r="H126" s="16" t="str">
        <f t="shared" si="18"/>
        <v/>
      </c>
      <c r="I126" s="17" t="str">
        <f t="shared" si="11"/>
        <v/>
      </c>
      <c r="J126" s="16" t="str">
        <f t="shared" si="12"/>
        <v/>
      </c>
      <c r="L126" s="13" t="s">
        <v>125</v>
      </c>
    </row>
    <row r="127" spans="1:12" s="13" customFormat="1" x14ac:dyDescent="0.2">
      <c r="C127" s="15" t="str">
        <f t="shared" si="13"/>
        <v>X</v>
      </c>
      <c r="D127" s="15" t="str">
        <f t="shared" si="14"/>
        <v/>
      </c>
      <c r="E127" s="15" t="str">
        <f t="shared" si="19"/>
        <v/>
      </c>
      <c r="F127" s="16" t="str">
        <f t="shared" si="10"/>
        <v/>
      </c>
      <c r="G127" s="16" t="str">
        <f t="shared" si="16"/>
        <v/>
      </c>
      <c r="H127" s="16" t="str">
        <f xml:space="preserve"> IF(ISNUMBER(FIND("showing diagram ", L127)), MID( L127, FIND("showing diagram ", L127) + LEN("showing diagram "), LEN(L127) - FIND("showing diagram ", L127) - LEN("showing diagram ")  + 1 ), "")</f>
        <v/>
      </c>
      <c r="I127" s="17" t="str">
        <f t="shared" si="11"/>
        <v/>
      </c>
      <c r="J127" s="16" t="str">
        <f t="shared" si="12"/>
        <v/>
      </c>
      <c r="L127" s="13" t="s">
        <v>126</v>
      </c>
    </row>
    <row r="128" spans="1:12" s="13" customFormat="1" x14ac:dyDescent="0.2">
      <c r="C128" s="15" t="str">
        <f t="shared" si="13"/>
        <v/>
      </c>
      <c r="D128" s="15" t="str">
        <f t="shared" si="14"/>
        <v/>
      </c>
      <c r="E128" s="15" t="str">
        <f t="shared" si="19"/>
        <v/>
      </c>
      <c r="F128" s="16" t="str">
        <f t="shared" si="10"/>
        <v/>
      </c>
      <c r="G128" s="16" t="str">
        <f t="shared" si="16"/>
        <v/>
      </c>
      <c r="H128" s="16" t="str">
        <f t="shared" ref="H128:H147" si="20" xml:space="preserve"> IF(ISNUMBER(FIND("showing diagram ", L128)), MID( L128, FIND("showing diagram ", L128) + LEN("showing diagram "), LEN(L128) - FIND("showing diagram ", L128) - LEN("showing diagram ")  + 1 ), "")</f>
        <v/>
      </c>
      <c r="I128" s="17" t="str">
        <f t="shared" si="11"/>
        <v/>
      </c>
      <c r="J128" s="16" t="str">
        <f t="shared" si="12"/>
        <v/>
      </c>
      <c r="L128" s="13" t="s">
        <v>127</v>
      </c>
    </row>
    <row r="129" spans="3:12" s="13" customFormat="1" x14ac:dyDescent="0.2">
      <c r="C129" s="15" t="str">
        <f t="shared" si="13"/>
        <v/>
      </c>
      <c r="D129" s="15" t="str">
        <f t="shared" si="14"/>
        <v/>
      </c>
      <c r="E129" s="15" t="str">
        <f t="shared" si="19"/>
        <v/>
      </c>
      <c r="F129" s="16" t="str">
        <f t="shared" si="10"/>
        <v/>
      </c>
      <c r="G129" s="16" t="str">
        <f t="shared" si="16"/>
        <v/>
      </c>
      <c r="H129" s="16" t="str">
        <f t="shared" si="20"/>
        <v/>
      </c>
      <c r="I129" s="17" t="str">
        <f t="shared" si="11"/>
        <v/>
      </c>
      <c r="J129" s="16" t="str">
        <f t="shared" si="12"/>
        <v/>
      </c>
      <c r="L129" s="13" t="s">
        <v>128</v>
      </c>
    </row>
    <row r="130" spans="3:12" s="13" customFormat="1" x14ac:dyDescent="0.2">
      <c r="C130" s="15" t="str">
        <f t="shared" si="13"/>
        <v/>
      </c>
      <c r="D130" s="15" t="str">
        <f t="shared" si="14"/>
        <v/>
      </c>
      <c r="E130" s="15" t="str">
        <f t="shared" si="19"/>
        <v/>
      </c>
      <c r="F130" s="16" t="str">
        <f t="shared" si="10"/>
        <v/>
      </c>
      <c r="G130" s="16" t="str">
        <f t="shared" si="16"/>
        <v/>
      </c>
      <c r="H130" s="16" t="str">
        <f t="shared" si="20"/>
        <v/>
      </c>
      <c r="I130" s="17" t="str">
        <f t="shared" si="11"/>
        <v/>
      </c>
      <c r="J130" s="16" t="str">
        <f t="shared" si="12"/>
        <v/>
      </c>
      <c r="L130" s="13" t="s">
        <v>129</v>
      </c>
    </row>
    <row r="131" spans="3:12" s="13" customFormat="1" x14ac:dyDescent="0.2">
      <c r="C131" s="15" t="str">
        <f t="shared" si="13"/>
        <v/>
      </c>
      <c r="D131" s="15" t="str">
        <f t="shared" si="14"/>
        <v/>
      </c>
      <c r="E131" s="15" t="str">
        <f t="shared" si="19"/>
        <v/>
      </c>
      <c r="F131" s="16" t="str">
        <f t="shared" si="10"/>
        <v/>
      </c>
      <c r="G131" s="16" t="str">
        <f t="shared" si="16"/>
        <v/>
      </c>
      <c r="H131" s="16" t="str">
        <f t="shared" si="20"/>
        <v/>
      </c>
      <c r="I131" s="17" t="str">
        <f t="shared" si="11"/>
        <v/>
      </c>
      <c r="J131" s="16" t="str">
        <f t="shared" si="12"/>
        <v/>
      </c>
      <c r="L131" s="13" t="s">
        <v>130</v>
      </c>
    </row>
    <row r="132" spans="3:12" s="13" customFormat="1" x14ac:dyDescent="0.2">
      <c r="C132" s="15" t="str">
        <f t="shared" si="13"/>
        <v>X</v>
      </c>
      <c r="D132" s="15" t="str">
        <f t="shared" si="14"/>
        <v/>
      </c>
      <c r="E132" s="15" t="str">
        <f t="shared" si="19"/>
        <v/>
      </c>
      <c r="F132" s="16" t="str">
        <f t="shared" ref="F132:F195" si="21" xml:space="preserve"> IF(ISNUMBER(FIND("enter sub diagram : '", L132)), MID(L132, FIND("enter sub diagram : '", L132) + LEN("enter sub diagram : '"), LEN(L132) - FIND("enter sub diagram : '",L132) - LEN("enter sub diagram : '")  ), "")</f>
        <v/>
      </c>
      <c r="G132" s="16" t="str">
        <f t="shared" si="16"/>
        <v/>
      </c>
      <c r="H132" s="16" t="str">
        <f t="shared" si="20"/>
        <v/>
      </c>
      <c r="I132" s="17" t="str">
        <f t="shared" ref="I132:I195" si="22" xml:space="preserve"> IF(ISNUMBER(FIND("viewing file : ", L132)), MID( L132, FIND("viewing file : ", L132) + LEN("viewing file : "), LEN(L132) - FIND("viewing file : ", L132) - LEN("viewing file : ") + 1  ), "")</f>
        <v/>
      </c>
      <c r="J132" s="16" t="str">
        <f t="shared" ref="J132:J195" si="23" xml:space="preserve"> IF( ISNUMBER(FIND("Show Question Recherche", L132)), 1, "")</f>
        <v/>
      </c>
      <c r="L132" s="13" t="s">
        <v>131</v>
      </c>
    </row>
    <row r="133" spans="3:12" s="13" customFormat="1" x14ac:dyDescent="0.2">
      <c r="C133" s="15" t="str">
        <f t="shared" ref="C133:C196" si="24">IF( ISNUMBER(FIND("Zoom Diagram]", L133)), "X", "")</f>
        <v>X</v>
      </c>
      <c r="D133" s="15" t="str">
        <f t="shared" ref="D133:D196" si="25">IF( ISNUMBER(FIND("Tap Diagram]", L133)), "X", "")</f>
        <v/>
      </c>
      <c r="E133" s="15" t="str">
        <f t="shared" si="19"/>
        <v/>
      </c>
      <c r="F133" s="16" t="str">
        <f t="shared" si="21"/>
        <v/>
      </c>
      <c r="G133" s="16" t="str">
        <f t="shared" ref="G133:G196" si="26" xml:space="preserve"> IF(ISNUMBER(FIND("exit subdiagram ", L133)), MID(L133, FIND("exit subdiagram ", L133) + LEN("exit subdiagram "), LEN(L133) - FIND("exit subdiagram ", L133) - LEN("exit subdiagram ")  + 1 ), "")</f>
        <v/>
      </c>
      <c r="H133" s="16" t="str">
        <f t="shared" si="20"/>
        <v/>
      </c>
      <c r="I133" s="17" t="str">
        <f t="shared" si="22"/>
        <v/>
      </c>
      <c r="J133" s="16" t="str">
        <f t="shared" si="23"/>
        <v/>
      </c>
      <c r="L133" s="13" t="s">
        <v>132</v>
      </c>
    </row>
    <row r="134" spans="3:12" s="13" customFormat="1" x14ac:dyDescent="0.2">
      <c r="C134" s="15" t="str">
        <f t="shared" si="24"/>
        <v>X</v>
      </c>
      <c r="D134" s="15" t="str">
        <f t="shared" si="25"/>
        <v/>
      </c>
      <c r="E134" s="15" t="str">
        <f t="shared" si="19"/>
        <v/>
      </c>
      <c r="F134" s="16" t="str">
        <f t="shared" si="21"/>
        <v/>
      </c>
      <c r="G134" s="16" t="str">
        <f t="shared" si="26"/>
        <v/>
      </c>
      <c r="H134" s="16" t="str">
        <f t="shared" si="20"/>
        <v/>
      </c>
      <c r="I134" s="17" t="str">
        <f t="shared" si="22"/>
        <v/>
      </c>
      <c r="J134" s="16" t="str">
        <f t="shared" si="23"/>
        <v/>
      </c>
      <c r="L134" s="13" t="s">
        <v>133</v>
      </c>
    </row>
    <row r="135" spans="3:12" s="13" customFormat="1" x14ac:dyDescent="0.2">
      <c r="C135" s="15" t="str">
        <f t="shared" si="24"/>
        <v>X</v>
      </c>
      <c r="D135" s="15" t="str">
        <f t="shared" si="25"/>
        <v/>
      </c>
      <c r="E135" s="15" t="str">
        <f t="shared" si="19"/>
        <v/>
      </c>
      <c r="F135" s="16" t="str">
        <f t="shared" si="21"/>
        <v/>
      </c>
      <c r="G135" s="16" t="str">
        <f t="shared" si="26"/>
        <v/>
      </c>
      <c r="H135" s="16" t="str">
        <f t="shared" si="20"/>
        <v/>
      </c>
      <c r="I135" s="17" t="str">
        <f t="shared" si="22"/>
        <v/>
      </c>
      <c r="J135" s="16" t="str">
        <f t="shared" si="23"/>
        <v/>
      </c>
      <c r="L135" s="13" t="s">
        <v>134</v>
      </c>
    </row>
    <row r="136" spans="3:12" s="13" customFormat="1" x14ac:dyDescent="0.2">
      <c r="C136" s="15" t="str">
        <f t="shared" si="24"/>
        <v/>
      </c>
      <c r="D136" s="15" t="str">
        <f t="shared" si="25"/>
        <v/>
      </c>
      <c r="E136" s="15" t="str">
        <f t="shared" si="19"/>
        <v/>
      </c>
      <c r="F136" s="16" t="str">
        <f t="shared" si="21"/>
        <v/>
      </c>
      <c r="G136" s="16" t="str">
        <f t="shared" si="26"/>
        <v/>
      </c>
      <c r="H136" s="16" t="str">
        <f t="shared" si="20"/>
        <v/>
      </c>
      <c r="I136" s="17" t="str">
        <f t="shared" si="22"/>
        <v/>
      </c>
      <c r="J136" s="16" t="str">
        <f t="shared" si="23"/>
        <v/>
      </c>
      <c r="L136" s="13" t="s">
        <v>135</v>
      </c>
    </row>
    <row r="137" spans="3:12" s="13" customFormat="1" x14ac:dyDescent="0.2">
      <c r="C137" s="15" t="str">
        <f t="shared" si="24"/>
        <v/>
      </c>
      <c r="D137" s="15" t="str">
        <f t="shared" si="25"/>
        <v/>
      </c>
      <c r="E137" s="15" t="str">
        <f t="shared" si="19"/>
        <v/>
      </c>
      <c r="F137" s="16" t="str">
        <f t="shared" si="21"/>
        <v/>
      </c>
      <c r="G137" s="16" t="str">
        <f t="shared" si="26"/>
        <v/>
      </c>
      <c r="H137" s="16" t="str">
        <f t="shared" si="20"/>
        <v/>
      </c>
      <c r="I137" s="17" t="str">
        <f t="shared" si="22"/>
        <v/>
      </c>
      <c r="J137" s="16" t="str">
        <f t="shared" si="23"/>
        <v/>
      </c>
      <c r="L137" s="13" t="s">
        <v>136</v>
      </c>
    </row>
    <row r="138" spans="3:12" s="13" customFormat="1" x14ac:dyDescent="0.2">
      <c r="C138" s="15" t="str">
        <f t="shared" si="24"/>
        <v>X</v>
      </c>
      <c r="D138" s="15" t="str">
        <f t="shared" si="25"/>
        <v/>
      </c>
      <c r="E138" s="15" t="str">
        <f t="shared" si="19"/>
        <v/>
      </c>
      <c r="F138" s="16" t="str">
        <f t="shared" si="21"/>
        <v/>
      </c>
      <c r="G138" s="16" t="str">
        <f t="shared" si="26"/>
        <v/>
      </c>
      <c r="H138" s="16" t="str">
        <f t="shared" si="20"/>
        <v/>
      </c>
      <c r="I138" s="17" t="str">
        <f t="shared" si="22"/>
        <v/>
      </c>
      <c r="J138" s="16" t="str">
        <f t="shared" si="23"/>
        <v/>
      </c>
      <c r="L138" s="13" t="s">
        <v>137</v>
      </c>
    </row>
    <row r="139" spans="3:12" s="13" customFormat="1" x14ac:dyDescent="0.2">
      <c r="C139" s="15" t="str">
        <f t="shared" si="24"/>
        <v>X</v>
      </c>
      <c r="D139" s="15" t="str">
        <f t="shared" si="25"/>
        <v/>
      </c>
      <c r="E139" s="15" t="str">
        <f t="shared" si="19"/>
        <v/>
      </c>
      <c r="F139" s="16" t="str">
        <f t="shared" si="21"/>
        <v/>
      </c>
      <c r="G139" s="16" t="str">
        <f t="shared" si="26"/>
        <v/>
      </c>
      <c r="H139" s="16" t="str">
        <f t="shared" si="20"/>
        <v/>
      </c>
      <c r="I139" s="17" t="str">
        <f t="shared" si="22"/>
        <v/>
      </c>
      <c r="J139" s="16" t="str">
        <f t="shared" si="23"/>
        <v/>
      </c>
      <c r="L139" s="13" t="s">
        <v>138</v>
      </c>
    </row>
    <row r="140" spans="3:12" s="13" customFormat="1" x14ac:dyDescent="0.2">
      <c r="C140" s="15" t="str">
        <f t="shared" si="24"/>
        <v/>
      </c>
      <c r="D140" s="15" t="str">
        <f t="shared" si="25"/>
        <v/>
      </c>
      <c r="E140" s="15" t="str">
        <f t="shared" si="19"/>
        <v/>
      </c>
      <c r="F140" s="16" t="str">
        <f t="shared" si="21"/>
        <v/>
      </c>
      <c r="G140" s="16" t="str">
        <f t="shared" si="26"/>
        <v/>
      </c>
      <c r="H140" s="16" t="str">
        <f t="shared" si="20"/>
        <v/>
      </c>
      <c r="I140" s="17" t="str">
        <f t="shared" si="22"/>
        <v/>
      </c>
      <c r="J140" s="16" t="str">
        <f t="shared" si="23"/>
        <v/>
      </c>
      <c r="L140" s="13" t="s">
        <v>139</v>
      </c>
    </row>
    <row r="141" spans="3:12" s="13" customFormat="1" x14ac:dyDescent="0.2">
      <c r="C141" s="15" t="str">
        <f t="shared" si="24"/>
        <v/>
      </c>
      <c r="D141" s="15" t="str">
        <f t="shared" si="25"/>
        <v/>
      </c>
      <c r="E141" s="15" t="str">
        <f t="shared" si="19"/>
        <v/>
      </c>
      <c r="F141" s="16" t="str">
        <f t="shared" si="21"/>
        <v/>
      </c>
      <c r="G141" s="16" t="str">
        <f t="shared" si="26"/>
        <v/>
      </c>
      <c r="H141" s="16" t="str">
        <f t="shared" si="20"/>
        <v/>
      </c>
      <c r="I141" s="17" t="str">
        <f t="shared" si="22"/>
        <v/>
      </c>
      <c r="J141" s="16" t="str">
        <f t="shared" si="23"/>
        <v/>
      </c>
      <c r="L141" s="13" t="s">
        <v>140</v>
      </c>
    </row>
    <row r="142" spans="3:12" s="13" customFormat="1" x14ac:dyDescent="0.2">
      <c r="C142" s="15" t="str">
        <f t="shared" si="24"/>
        <v>X</v>
      </c>
      <c r="D142" s="15" t="str">
        <f t="shared" si="25"/>
        <v/>
      </c>
      <c r="E142" s="15" t="str">
        <f t="shared" si="19"/>
        <v/>
      </c>
      <c r="F142" s="16" t="str">
        <f t="shared" si="21"/>
        <v/>
      </c>
      <c r="G142" s="16" t="str">
        <f t="shared" si="26"/>
        <v/>
      </c>
      <c r="H142" s="16" t="str">
        <f t="shared" si="20"/>
        <v/>
      </c>
      <c r="I142" s="17" t="str">
        <f t="shared" si="22"/>
        <v/>
      </c>
      <c r="J142" s="16" t="str">
        <f t="shared" si="23"/>
        <v/>
      </c>
      <c r="L142" s="13" t="s">
        <v>141</v>
      </c>
    </row>
    <row r="143" spans="3:12" s="13" customFormat="1" x14ac:dyDescent="0.2">
      <c r="C143" s="15" t="str">
        <f t="shared" si="24"/>
        <v>X</v>
      </c>
      <c r="D143" s="15" t="str">
        <f t="shared" si="25"/>
        <v/>
      </c>
      <c r="E143" s="15" t="str">
        <f t="shared" si="19"/>
        <v/>
      </c>
      <c r="F143" s="16" t="str">
        <f t="shared" si="21"/>
        <v/>
      </c>
      <c r="G143" s="16" t="str">
        <f t="shared" si="26"/>
        <v/>
      </c>
      <c r="H143" s="16" t="str">
        <f t="shared" si="20"/>
        <v/>
      </c>
      <c r="I143" s="17" t="str">
        <f t="shared" si="22"/>
        <v/>
      </c>
      <c r="J143" s="16" t="str">
        <f t="shared" si="23"/>
        <v/>
      </c>
      <c r="L143" s="13" t="s">
        <v>142</v>
      </c>
    </row>
    <row r="144" spans="3:12" s="13" customFormat="1" x14ac:dyDescent="0.2">
      <c r="C144" s="15" t="str">
        <f t="shared" si="24"/>
        <v>X</v>
      </c>
      <c r="D144" s="15" t="str">
        <f t="shared" si="25"/>
        <v/>
      </c>
      <c r="E144" s="15" t="str">
        <f t="shared" si="19"/>
        <v/>
      </c>
      <c r="F144" s="16" t="str">
        <f t="shared" si="21"/>
        <v/>
      </c>
      <c r="G144" s="16" t="str">
        <f t="shared" si="26"/>
        <v/>
      </c>
      <c r="H144" s="16" t="str">
        <f t="shared" si="20"/>
        <v/>
      </c>
      <c r="I144" s="17" t="str">
        <f t="shared" si="22"/>
        <v/>
      </c>
      <c r="J144" s="16" t="str">
        <f t="shared" si="23"/>
        <v/>
      </c>
      <c r="L144" s="13" t="s">
        <v>143</v>
      </c>
    </row>
    <row r="145" spans="3:12" s="13" customFormat="1" x14ac:dyDescent="0.2">
      <c r="C145" s="15" t="str">
        <f t="shared" si="24"/>
        <v>X</v>
      </c>
      <c r="D145" s="15" t="str">
        <f t="shared" si="25"/>
        <v/>
      </c>
      <c r="E145" s="15" t="str">
        <f t="shared" si="19"/>
        <v/>
      </c>
      <c r="F145" s="16" t="str">
        <f t="shared" si="21"/>
        <v/>
      </c>
      <c r="G145" s="16" t="str">
        <f t="shared" si="26"/>
        <v/>
      </c>
      <c r="H145" s="16" t="str">
        <f t="shared" si="20"/>
        <v/>
      </c>
      <c r="I145" s="17" t="str">
        <f t="shared" si="22"/>
        <v/>
      </c>
      <c r="J145" s="16" t="str">
        <f t="shared" si="23"/>
        <v/>
      </c>
      <c r="L145" s="13" t="s">
        <v>144</v>
      </c>
    </row>
    <row r="146" spans="3:12" s="13" customFormat="1" x14ac:dyDescent="0.2">
      <c r="C146" s="15" t="str">
        <f t="shared" si="24"/>
        <v>X</v>
      </c>
      <c r="D146" s="15" t="str">
        <f t="shared" si="25"/>
        <v/>
      </c>
      <c r="E146" s="15" t="str">
        <f t="shared" si="19"/>
        <v/>
      </c>
      <c r="F146" s="16" t="str">
        <f t="shared" si="21"/>
        <v/>
      </c>
      <c r="G146" s="16" t="str">
        <f t="shared" si="26"/>
        <v/>
      </c>
      <c r="H146" s="16" t="str">
        <f t="shared" si="20"/>
        <v/>
      </c>
      <c r="I146" s="17" t="str">
        <f t="shared" si="22"/>
        <v/>
      </c>
      <c r="J146" s="16" t="str">
        <f t="shared" si="23"/>
        <v/>
      </c>
      <c r="L146" s="13" t="s">
        <v>145</v>
      </c>
    </row>
    <row r="147" spans="3:12" s="13" customFormat="1" x14ac:dyDescent="0.2">
      <c r="C147" s="15" t="str">
        <f t="shared" si="24"/>
        <v>X</v>
      </c>
      <c r="D147" s="15" t="str">
        <f t="shared" si="25"/>
        <v/>
      </c>
      <c r="E147" s="15" t="str">
        <f t="shared" si="19"/>
        <v/>
      </c>
      <c r="F147" s="16" t="str">
        <f t="shared" si="21"/>
        <v/>
      </c>
      <c r="G147" s="16" t="str">
        <f t="shared" si="26"/>
        <v/>
      </c>
      <c r="H147" s="16" t="str">
        <f t="shared" si="20"/>
        <v/>
      </c>
      <c r="I147" s="17" t="str">
        <f t="shared" si="22"/>
        <v/>
      </c>
      <c r="J147" s="16" t="str">
        <f t="shared" si="23"/>
        <v/>
      </c>
      <c r="L147" s="13" t="s">
        <v>146</v>
      </c>
    </row>
    <row r="148" spans="3:12" s="13" customFormat="1" x14ac:dyDescent="0.2">
      <c r="C148" s="15" t="str">
        <f t="shared" si="24"/>
        <v/>
      </c>
      <c r="D148" s="15" t="str">
        <f t="shared" si="25"/>
        <v>X</v>
      </c>
      <c r="E148" s="15" t="str">
        <f t="shared" si="19"/>
        <v/>
      </c>
      <c r="F148" s="16" t="str">
        <f t="shared" si="21"/>
        <v/>
      </c>
      <c r="G148" s="16" t="str">
        <f t="shared" si="26"/>
        <v/>
      </c>
      <c r="H148" s="16" t="str">
        <f xml:space="preserve"> IF(ISNUMBER(FIND("showing diagram ", L148)), MID( L148, FIND("showing diagram ", L148) + LEN("showing diagram "), LEN(L148) - FIND("showing diagram ", L148) - LEN("showing diagram ")  + 1 ), "")</f>
        <v/>
      </c>
      <c r="I148" s="17" t="str">
        <f t="shared" si="22"/>
        <v/>
      </c>
      <c r="J148" s="16" t="str">
        <f t="shared" si="23"/>
        <v/>
      </c>
      <c r="L148" s="13" t="s">
        <v>147</v>
      </c>
    </row>
    <row r="149" spans="3:12" s="13" customFormat="1" x14ac:dyDescent="0.2">
      <c r="C149" s="15" t="str">
        <f t="shared" si="24"/>
        <v>X</v>
      </c>
      <c r="D149" s="15" t="str">
        <f t="shared" si="25"/>
        <v/>
      </c>
      <c r="E149" s="15" t="str">
        <f>IF( ISNUMBER(FIND("Long Press]", L149)), "X", "")</f>
        <v/>
      </c>
      <c r="F149" s="16" t="str">
        <f t="shared" si="21"/>
        <v/>
      </c>
      <c r="G149" s="16" t="str">
        <f t="shared" si="26"/>
        <v/>
      </c>
      <c r="H149" s="16" t="str">
        <f t="shared" ref="H149:H174" si="27" xml:space="preserve"> IF(ISNUMBER(FIND("showing diagram ", L149)), MID( L149, FIND("showing diagram ", L149) + LEN("showing diagram "), LEN(L149) - FIND("showing diagram ", L149) - LEN("showing diagram ")  + 1 ), "")</f>
        <v/>
      </c>
      <c r="I149" s="17" t="str">
        <f t="shared" si="22"/>
        <v/>
      </c>
      <c r="J149" s="16" t="str">
        <f t="shared" si="23"/>
        <v/>
      </c>
      <c r="L149" s="13" t="s">
        <v>148</v>
      </c>
    </row>
    <row r="150" spans="3:12" s="13" customFormat="1" x14ac:dyDescent="0.2">
      <c r="C150" s="15" t="str">
        <f t="shared" si="24"/>
        <v>X</v>
      </c>
      <c r="D150" s="15" t="str">
        <f t="shared" si="25"/>
        <v/>
      </c>
      <c r="E150" s="15" t="str">
        <f t="shared" ref="E150:E193" si="28">IF( ISNUMBER(FIND("Long Press]", L150)), "X", "")</f>
        <v/>
      </c>
      <c r="F150" s="16" t="str">
        <f t="shared" si="21"/>
        <v/>
      </c>
      <c r="G150" s="16" t="str">
        <f t="shared" si="26"/>
        <v/>
      </c>
      <c r="H150" s="16" t="str">
        <f t="shared" si="27"/>
        <v/>
      </c>
      <c r="I150" s="17" t="str">
        <f t="shared" si="22"/>
        <v/>
      </c>
      <c r="J150" s="16" t="str">
        <f t="shared" si="23"/>
        <v/>
      </c>
      <c r="L150" s="13" t="s">
        <v>149</v>
      </c>
    </row>
    <row r="151" spans="3:12" s="13" customFormat="1" x14ac:dyDescent="0.2">
      <c r="C151" s="15" t="str">
        <f t="shared" si="24"/>
        <v/>
      </c>
      <c r="D151" s="15" t="str">
        <f t="shared" si="25"/>
        <v/>
      </c>
      <c r="E151" s="15" t="str">
        <f t="shared" si="28"/>
        <v/>
      </c>
      <c r="F151" s="16" t="str">
        <f t="shared" si="21"/>
        <v/>
      </c>
      <c r="G151" s="16" t="str">
        <f t="shared" si="26"/>
        <v>TraceClient - App</v>
      </c>
      <c r="H151" s="16" t="str">
        <f t="shared" si="27"/>
        <v/>
      </c>
      <c r="I151" s="17" t="str">
        <f t="shared" si="22"/>
        <v/>
      </c>
      <c r="J151" s="16" t="str">
        <f t="shared" si="23"/>
        <v/>
      </c>
      <c r="L151" s="13" t="s">
        <v>150</v>
      </c>
    </row>
    <row r="152" spans="3:12" s="13" customFormat="1" x14ac:dyDescent="0.2">
      <c r="C152" s="15" t="str">
        <f t="shared" si="24"/>
        <v>X</v>
      </c>
      <c r="D152" s="15" t="str">
        <f t="shared" si="25"/>
        <v/>
      </c>
      <c r="E152" s="15" t="str">
        <f t="shared" si="28"/>
        <v/>
      </c>
      <c r="F152" s="16" t="str">
        <f t="shared" si="21"/>
        <v/>
      </c>
      <c r="G152" s="16" t="str">
        <f t="shared" si="26"/>
        <v/>
      </c>
      <c r="H152" s="16" t="str">
        <f t="shared" si="27"/>
        <v/>
      </c>
      <c r="I152" s="17" t="str">
        <f t="shared" si="22"/>
        <v/>
      </c>
      <c r="J152" s="16" t="str">
        <f t="shared" si="23"/>
        <v/>
      </c>
      <c r="L152" s="13" t="s">
        <v>151</v>
      </c>
    </row>
    <row r="153" spans="3:12" s="13" customFormat="1" x14ac:dyDescent="0.2">
      <c r="C153" s="15" t="str">
        <f t="shared" si="24"/>
        <v>X</v>
      </c>
      <c r="D153" s="15" t="str">
        <f t="shared" si="25"/>
        <v/>
      </c>
      <c r="E153" s="15" t="str">
        <f t="shared" si="28"/>
        <v/>
      </c>
      <c r="F153" s="16" t="str">
        <f t="shared" si="21"/>
        <v/>
      </c>
      <c r="G153" s="16" t="str">
        <f t="shared" si="26"/>
        <v/>
      </c>
      <c r="H153" s="16" t="str">
        <f t="shared" si="27"/>
        <v/>
      </c>
      <c r="I153" s="17" t="str">
        <f t="shared" si="22"/>
        <v/>
      </c>
      <c r="J153" s="16" t="str">
        <f t="shared" si="23"/>
        <v/>
      </c>
      <c r="L153" s="13" t="s">
        <v>152</v>
      </c>
    </row>
    <row r="154" spans="3:12" s="13" customFormat="1" x14ac:dyDescent="0.2">
      <c r="C154" s="15" t="str">
        <f t="shared" si="24"/>
        <v/>
      </c>
      <c r="D154" s="15" t="str">
        <f t="shared" si="25"/>
        <v/>
      </c>
      <c r="E154" s="15" t="str">
        <f t="shared" si="28"/>
        <v/>
      </c>
      <c r="F154" s="16" t="str">
        <f t="shared" si="21"/>
        <v/>
      </c>
      <c r="G154" s="16" t="str">
        <f t="shared" si="26"/>
        <v>TraceClient</v>
      </c>
      <c r="H154" s="16" t="str">
        <f t="shared" si="27"/>
        <v/>
      </c>
      <c r="I154" s="17" t="str">
        <f t="shared" si="22"/>
        <v/>
      </c>
      <c r="J154" s="16" t="str">
        <f t="shared" si="23"/>
        <v/>
      </c>
      <c r="L154" s="13" t="s">
        <v>153</v>
      </c>
    </row>
    <row r="155" spans="3:12" s="13" customFormat="1" x14ac:dyDescent="0.2">
      <c r="C155" s="15" t="str">
        <f t="shared" si="24"/>
        <v/>
      </c>
      <c r="D155" s="15" t="str">
        <f t="shared" si="25"/>
        <v>X</v>
      </c>
      <c r="E155" s="15" t="str">
        <f t="shared" si="28"/>
        <v/>
      </c>
      <c r="F155" s="16" t="str">
        <f t="shared" si="21"/>
        <v/>
      </c>
      <c r="G155" s="16" t="str">
        <f t="shared" si="26"/>
        <v/>
      </c>
      <c r="H155" s="16" t="str">
        <f t="shared" si="27"/>
        <v/>
      </c>
      <c r="I155" s="17" t="str">
        <f t="shared" si="22"/>
        <v/>
      </c>
      <c r="J155" s="16" t="str">
        <f t="shared" si="23"/>
        <v/>
      </c>
      <c r="L155" s="13" t="s">
        <v>154</v>
      </c>
    </row>
    <row r="156" spans="3:12" s="13" customFormat="1" x14ac:dyDescent="0.2">
      <c r="C156" s="15" t="str">
        <f t="shared" si="24"/>
        <v/>
      </c>
      <c r="D156" s="15" t="str">
        <f t="shared" si="25"/>
        <v/>
      </c>
      <c r="E156" s="15" t="str">
        <f t="shared" si="28"/>
        <v/>
      </c>
      <c r="F156" s="16" t="str">
        <f t="shared" si="21"/>
        <v/>
      </c>
      <c r="G156" s="16" t="str">
        <f t="shared" si="26"/>
        <v/>
      </c>
      <c r="H156" s="16" t="str">
        <f t="shared" si="27"/>
        <v/>
      </c>
      <c r="I156" s="17" t="str">
        <f t="shared" si="22"/>
        <v/>
      </c>
      <c r="J156" s="16" t="str">
        <f t="shared" si="23"/>
        <v/>
      </c>
      <c r="L156" s="13" t="s">
        <v>155</v>
      </c>
    </row>
    <row r="157" spans="3:12" s="13" customFormat="1" x14ac:dyDescent="0.2">
      <c r="C157" s="15" t="str">
        <f t="shared" si="24"/>
        <v/>
      </c>
      <c r="D157" s="15" t="str">
        <f t="shared" si="25"/>
        <v/>
      </c>
      <c r="E157" s="15" t="str">
        <f t="shared" si="28"/>
        <v/>
      </c>
      <c r="F157" s="16" t="str">
        <f t="shared" si="21"/>
        <v/>
      </c>
      <c r="G157" s="16" t="str">
        <f t="shared" si="26"/>
        <v/>
      </c>
      <c r="H157" s="16" t="str">
        <f t="shared" si="27"/>
        <v>TraceClientCore</v>
      </c>
      <c r="I157" s="17" t="str">
        <f t="shared" si="22"/>
        <v/>
      </c>
      <c r="J157" s="16" t="str">
        <f t="shared" si="23"/>
        <v/>
      </c>
      <c r="L157" s="13" t="s">
        <v>156</v>
      </c>
    </row>
    <row r="158" spans="3:12" s="13" customFormat="1" x14ac:dyDescent="0.2">
      <c r="C158" s="15" t="str">
        <f t="shared" si="24"/>
        <v>X</v>
      </c>
      <c r="D158" s="15" t="str">
        <f t="shared" si="25"/>
        <v/>
      </c>
      <c r="E158" s="15" t="str">
        <f t="shared" si="28"/>
        <v/>
      </c>
      <c r="F158" s="16" t="str">
        <f t="shared" si="21"/>
        <v/>
      </c>
      <c r="G158" s="16" t="str">
        <f t="shared" si="26"/>
        <v/>
      </c>
      <c r="H158" s="16" t="str">
        <f t="shared" si="27"/>
        <v/>
      </c>
      <c r="I158" s="17" t="str">
        <f t="shared" si="22"/>
        <v/>
      </c>
      <c r="J158" s="16" t="str">
        <f t="shared" si="23"/>
        <v/>
      </c>
      <c r="L158" s="13" t="s">
        <v>157</v>
      </c>
    </row>
    <row r="159" spans="3:12" s="13" customFormat="1" x14ac:dyDescent="0.2">
      <c r="C159" s="15" t="str">
        <f t="shared" si="24"/>
        <v>X</v>
      </c>
      <c r="D159" s="15" t="str">
        <f t="shared" si="25"/>
        <v/>
      </c>
      <c r="E159" s="15" t="str">
        <f t="shared" si="28"/>
        <v/>
      </c>
      <c r="F159" s="16" t="str">
        <f t="shared" si="21"/>
        <v/>
      </c>
      <c r="G159" s="16" t="str">
        <f t="shared" si="26"/>
        <v/>
      </c>
      <c r="H159" s="16" t="str">
        <f t="shared" si="27"/>
        <v/>
      </c>
      <c r="I159" s="17" t="str">
        <f t="shared" si="22"/>
        <v/>
      </c>
      <c r="J159" s="16" t="str">
        <f t="shared" si="23"/>
        <v/>
      </c>
      <c r="L159" s="13" t="s">
        <v>158</v>
      </c>
    </row>
    <row r="160" spans="3:12" s="13" customFormat="1" x14ac:dyDescent="0.2">
      <c r="C160" s="15" t="str">
        <f t="shared" si="24"/>
        <v>X</v>
      </c>
      <c r="D160" s="15" t="str">
        <f t="shared" si="25"/>
        <v/>
      </c>
      <c r="E160" s="15" t="str">
        <f t="shared" si="28"/>
        <v/>
      </c>
      <c r="F160" s="16" t="str">
        <f t="shared" si="21"/>
        <v/>
      </c>
      <c r="G160" s="16" t="str">
        <f t="shared" si="26"/>
        <v/>
      </c>
      <c r="H160" s="16" t="str">
        <f t="shared" si="27"/>
        <v/>
      </c>
      <c r="I160" s="17" t="str">
        <f t="shared" si="22"/>
        <v/>
      </c>
      <c r="J160" s="16" t="str">
        <f t="shared" si="23"/>
        <v/>
      </c>
      <c r="L160" s="13" t="s">
        <v>159</v>
      </c>
    </row>
    <row r="161" spans="3:12" s="13" customFormat="1" x14ac:dyDescent="0.2">
      <c r="C161" s="15" t="str">
        <f t="shared" si="24"/>
        <v>X</v>
      </c>
      <c r="D161" s="15" t="str">
        <f t="shared" si="25"/>
        <v/>
      </c>
      <c r="E161" s="15" t="str">
        <f t="shared" si="28"/>
        <v/>
      </c>
      <c r="F161" s="16" t="str">
        <f t="shared" si="21"/>
        <v/>
      </c>
      <c r="G161" s="16" t="str">
        <f t="shared" si="26"/>
        <v/>
      </c>
      <c r="H161" s="16" t="str">
        <f t="shared" si="27"/>
        <v/>
      </c>
      <c r="I161" s="17" t="str">
        <f t="shared" si="22"/>
        <v/>
      </c>
      <c r="J161" s="16" t="str">
        <f t="shared" si="23"/>
        <v/>
      </c>
      <c r="L161" s="13" t="s">
        <v>160</v>
      </c>
    </row>
    <row r="162" spans="3:12" s="13" customFormat="1" x14ac:dyDescent="0.2">
      <c r="C162" s="15" t="str">
        <f t="shared" si="24"/>
        <v/>
      </c>
      <c r="D162" s="15" t="str">
        <f t="shared" si="25"/>
        <v/>
      </c>
      <c r="E162" s="15" t="str">
        <f t="shared" si="28"/>
        <v/>
      </c>
      <c r="F162" s="16" t="str">
        <f t="shared" si="21"/>
        <v/>
      </c>
      <c r="G162" s="16" t="str">
        <f t="shared" si="26"/>
        <v>TraceClientCore</v>
      </c>
      <c r="H162" s="16" t="str">
        <f t="shared" si="27"/>
        <v/>
      </c>
      <c r="I162" s="17" t="str">
        <f t="shared" si="22"/>
        <v/>
      </c>
      <c r="J162" s="16" t="str">
        <f t="shared" si="23"/>
        <v/>
      </c>
      <c r="L162" s="13" t="s">
        <v>161</v>
      </c>
    </row>
    <row r="163" spans="3:12" s="13" customFormat="1" x14ac:dyDescent="0.2">
      <c r="C163" s="15" t="str">
        <f t="shared" si="24"/>
        <v/>
      </c>
      <c r="D163" s="15" t="str">
        <f t="shared" si="25"/>
        <v/>
      </c>
      <c r="E163" s="15" t="str">
        <f t="shared" si="28"/>
        <v/>
      </c>
      <c r="F163" s="16" t="str">
        <f t="shared" si="21"/>
        <v/>
      </c>
      <c r="G163" s="16" t="str">
        <f t="shared" si="26"/>
        <v/>
      </c>
      <c r="H163" s="16" t="str">
        <f t="shared" si="27"/>
        <v/>
      </c>
      <c r="I163" s="17" t="str">
        <f t="shared" si="22"/>
        <v/>
      </c>
      <c r="J163" s="16" t="str">
        <f t="shared" si="23"/>
        <v/>
      </c>
      <c r="L163" s="13" t="s">
        <v>162</v>
      </c>
    </row>
    <row r="164" spans="3:12" s="13" customFormat="1" x14ac:dyDescent="0.2">
      <c r="C164" s="15" t="str">
        <f t="shared" si="24"/>
        <v/>
      </c>
      <c r="D164" s="15" t="str">
        <f t="shared" si="25"/>
        <v/>
      </c>
      <c r="E164" s="15" t="str">
        <f t="shared" si="28"/>
        <v/>
      </c>
      <c r="F164" s="16" t="str">
        <f t="shared" si="21"/>
        <v/>
      </c>
      <c r="G164" s="16" t="str">
        <f t="shared" si="26"/>
        <v/>
      </c>
      <c r="H164" s="16" t="str">
        <f t="shared" si="27"/>
        <v/>
      </c>
      <c r="I164" s="17" t="str">
        <f t="shared" si="22"/>
        <v/>
      </c>
      <c r="J164" s="16" t="str">
        <f t="shared" si="23"/>
        <v/>
      </c>
      <c r="L164" s="13" t="s">
        <v>163</v>
      </c>
    </row>
    <row r="165" spans="3:12" s="13" customFormat="1" x14ac:dyDescent="0.2">
      <c r="C165" s="15" t="str">
        <f t="shared" si="24"/>
        <v>X</v>
      </c>
      <c r="D165" s="15" t="str">
        <f t="shared" si="25"/>
        <v/>
      </c>
      <c r="E165" s="15" t="str">
        <f t="shared" si="28"/>
        <v/>
      </c>
      <c r="F165" s="16" t="str">
        <f t="shared" si="21"/>
        <v/>
      </c>
      <c r="G165" s="16" t="str">
        <f t="shared" si="26"/>
        <v/>
      </c>
      <c r="H165" s="16" t="str">
        <f t="shared" si="27"/>
        <v/>
      </c>
      <c r="I165" s="17" t="str">
        <f t="shared" si="22"/>
        <v/>
      </c>
      <c r="J165" s="16" t="str">
        <f t="shared" si="23"/>
        <v/>
      </c>
      <c r="L165" s="13" t="s">
        <v>164</v>
      </c>
    </row>
    <row r="166" spans="3:12" s="13" customFormat="1" x14ac:dyDescent="0.2">
      <c r="C166" s="15" t="str">
        <f t="shared" si="24"/>
        <v>X</v>
      </c>
      <c r="D166" s="15" t="str">
        <f t="shared" si="25"/>
        <v/>
      </c>
      <c r="E166" s="15" t="str">
        <f t="shared" si="28"/>
        <v/>
      </c>
      <c r="F166" s="16" t="str">
        <f t="shared" si="21"/>
        <v/>
      </c>
      <c r="G166" s="16" t="str">
        <f t="shared" si="26"/>
        <v/>
      </c>
      <c r="H166" s="16" t="str">
        <f t="shared" si="27"/>
        <v/>
      </c>
      <c r="I166" s="17" t="str">
        <f t="shared" si="22"/>
        <v/>
      </c>
      <c r="J166" s="16" t="str">
        <f t="shared" si="23"/>
        <v/>
      </c>
      <c r="L166" s="13" t="s">
        <v>165</v>
      </c>
    </row>
    <row r="167" spans="3:12" s="13" customFormat="1" x14ac:dyDescent="0.2">
      <c r="C167" s="15" t="str">
        <f t="shared" si="24"/>
        <v/>
      </c>
      <c r="D167" s="15" t="str">
        <f t="shared" si="25"/>
        <v/>
      </c>
      <c r="E167" s="15" t="str">
        <f t="shared" si="28"/>
        <v/>
      </c>
      <c r="F167" s="16" t="str">
        <f t="shared" si="21"/>
        <v/>
      </c>
      <c r="G167" s="16" t="str">
        <f t="shared" si="26"/>
        <v>main</v>
      </c>
      <c r="H167" s="16" t="str">
        <f t="shared" si="27"/>
        <v/>
      </c>
      <c r="I167" s="17" t="str">
        <f t="shared" si="22"/>
        <v/>
      </c>
      <c r="J167" s="16" t="str">
        <f t="shared" si="23"/>
        <v/>
      </c>
      <c r="L167" s="13" t="s">
        <v>166</v>
      </c>
    </row>
    <row r="168" spans="3:12" s="13" customFormat="1" x14ac:dyDescent="0.2">
      <c r="C168" s="15" t="str">
        <f t="shared" si="24"/>
        <v>X</v>
      </c>
      <c r="D168" s="15" t="str">
        <f t="shared" si="25"/>
        <v/>
      </c>
      <c r="E168" s="15" t="str">
        <f t="shared" si="28"/>
        <v/>
      </c>
      <c r="F168" s="16" t="str">
        <f t="shared" si="21"/>
        <v/>
      </c>
      <c r="G168" s="16" t="str">
        <f t="shared" si="26"/>
        <v/>
      </c>
      <c r="H168" s="16" t="str">
        <f t="shared" si="27"/>
        <v/>
      </c>
      <c r="I168" s="17" t="str">
        <f t="shared" si="22"/>
        <v/>
      </c>
      <c r="J168" s="16" t="str">
        <f t="shared" si="23"/>
        <v/>
      </c>
      <c r="L168" s="13" t="s">
        <v>167</v>
      </c>
    </row>
    <row r="169" spans="3:12" s="13" customFormat="1" x14ac:dyDescent="0.2">
      <c r="C169" s="15" t="str">
        <f t="shared" si="24"/>
        <v>X</v>
      </c>
      <c r="D169" s="15" t="str">
        <f t="shared" si="25"/>
        <v/>
      </c>
      <c r="E169" s="15" t="str">
        <f t="shared" si="28"/>
        <v/>
      </c>
      <c r="F169" s="16" t="str">
        <f t="shared" si="21"/>
        <v/>
      </c>
      <c r="G169" s="16" t="str">
        <f t="shared" si="26"/>
        <v/>
      </c>
      <c r="H169" s="16" t="str">
        <f t="shared" si="27"/>
        <v/>
      </c>
      <c r="I169" s="17" t="str">
        <f t="shared" si="22"/>
        <v/>
      </c>
      <c r="J169" s="16" t="str">
        <f t="shared" si="23"/>
        <v/>
      </c>
      <c r="L169" s="13" t="s">
        <v>168</v>
      </c>
    </row>
    <row r="170" spans="3:12" s="13" customFormat="1" x14ac:dyDescent="0.2">
      <c r="C170" s="15" t="str">
        <f t="shared" si="24"/>
        <v/>
      </c>
      <c r="D170" s="15" t="str">
        <f t="shared" si="25"/>
        <v/>
      </c>
      <c r="E170" s="15" t="str">
        <f t="shared" si="28"/>
        <v/>
      </c>
      <c r="F170" s="16" t="str">
        <f t="shared" si="21"/>
        <v/>
      </c>
      <c r="G170" s="16" t="str">
        <f t="shared" si="26"/>
        <v>main</v>
      </c>
      <c r="H170" s="16" t="str">
        <f t="shared" si="27"/>
        <v/>
      </c>
      <c r="I170" s="17" t="str">
        <f t="shared" si="22"/>
        <v/>
      </c>
      <c r="J170" s="16" t="str">
        <f t="shared" si="23"/>
        <v/>
      </c>
      <c r="L170" s="13" t="s">
        <v>169</v>
      </c>
    </row>
    <row r="171" spans="3:12" s="13" customFormat="1" x14ac:dyDescent="0.2">
      <c r="C171" s="15" t="str">
        <f t="shared" si="24"/>
        <v>X</v>
      </c>
      <c r="D171" s="15" t="str">
        <f t="shared" si="25"/>
        <v/>
      </c>
      <c r="E171" s="15" t="str">
        <f t="shared" si="28"/>
        <v/>
      </c>
      <c r="F171" s="16" t="str">
        <f t="shared" si="21"/>
        <v/>
      </c>
      <c r="G171" s="16" t="str">
        <f t="shared" si="26"/>
        <v/>
      </c>
      <c r="H171" s="16" t="str">
        <f t="shared" si="27"/>
        <v/>
      </c>
      <c r="I171" s="17" t="str">
        <f t="shared" si="22"/>
        <v/>
      </c>
      <c r="J171" s="16" t="str">
        <f t="shared" si="23"/>
        <v/>
      </c>
      <c r="L171" s="13" t="s">
        <v>170</v>
      </c>
    </row>
    <row r="172" spans="3:12" s="13" customFormat="1" x14ac:dyDescent="0.2">
      <c r="C172" s="15" t="str">
        <f t="shared" si="24"/>
        <v>X</v>
      </c>
      <c r="D172" s="15" t="str">
        <f t="shared" si="25"/>
        <v/>
      </c>
      <c r="E172" s="15" t="str">
        <f t="shared" si="28"/>
        <v/>
      </c>
      <c r="F172" s="16" t="str">
        <f t="shared" si="21"/>
        <v/>
      </c>
      <c r="G172" s="16" t="str">
        <f t="shared" si="26"/>
        <v/>
      </c>
      <c r="H172" s="16" t="str">
        <f t="shared" si="27"/>
        <v/>
      </c>
      <c r="I172" s="17" t="str">
        <f t="shared" si="22"/>
        <v/>
      </c>
      <c r="J172" s="16" t="str">
        <f t="shared" si="23"/>
        <v/>
      </c>
      <c r="L172" s="13" t="s">
        <v>171</v>
      </c>
    </row>
    <row r="173" spans="3:12" s="13" customFormat="1" x14ac:dyDescent="0.2">
      <c r="C173" s="15" t="str">
        <f t="shared" si="24"/>
        <v/>
      </c>
      <c r="D173" s="15" t="str">
        <f t="shared" si="25"/>
        <v/>
      </c>
      <c r="E173" s="15" t="str">
        <f t="shared" si="28"/>
        <v/>
      </c>
      <c r="F173" s="16" t="str">
        <f t="shared" si="21"/>
        <v/>
      </c>
      <c r="G173" s="16" t="str">
        <f t="shared" si="26"/>
        <v>main</v>
      </c>
      <c r="H173" s="16" t="str">
        <f t="shared" si="27"/>
        <v/>
      </c>
      <c r="I173" s="17" t="str">
        <f t="shared" si="22"/>
        <v/>
      </c>
      <c r="J173" s="16" t="str">
        <f t="shared" si="23"/>
        <v/>
      </c>
      <c r="L173" s="13" t="s">
        <v>172</v>
      </c>
    </row>
    <row r="174" spans="3:12" s="13" customFormat="1" x14ac:dyDescent="0.2">
      <c r="C174" s="15" t="str">
        <f t="shared" si="24"/>
        <v>X</v>
      </c>
      <c r="D174" s="15" t="str">
        <f t="shared" si="25"/>
        <v/>
      </c>
      <c r="E174" s="15" t="str">
        <f t="shared" si="28"/>
        <v/>
      </c>
      <c r="F174" s="16" t="str">
        <f t="shared" si="21"/>
        <v/>
      </c>
      <c r="G174" s="16" t="str">
        <f t="shared" si="26"/>
        <v/>
      </c>
      <c r="H174" s="16" t="str">
        <f t="shared" si="27"/>
        <v/>
      </c>
      <c r="I174" s="17" t="str">
        <f t="shared" si="22"/>
        <v/>
      </c>
      <c r="J174" s="16" t="str">
        <f t="shared" si="23"/>
        <v/>
      </c>
      <c r="L174" s="13" t="s">
        <v>173</v>
      </c>
    </row>
    <row r="175" spans="3:12" s="13" customFormat="1" x14ac:dyDescent="0.2">
      <c r="C175" s="15" t="str">
        <f t="shared" si="24"/>
        <v>X</v>
      </c>
      <c r="D175" s="15" t="str">
        <f t="shared" si="25"/>
        <v/>
      </c>
      <c r="E175" s="15" t="str">
        <f t="shared" si="28"/>
        <v/>
      </c>
      <c r="F175" s="16" t="str">
        <f t="shared" si="21"/>
        <v/>
      </c>
      <c r="G175" s="16" t="str">
        <f t="shared" si="26"/>
        <v/>
      </c>
      <c r="H175" s="16" t="str">
        <f xml:space="preserve"> IF(ISNUMBER(FIND("showing diagram ", L175)), MID( L175, FIND("showing diagram ", L175) + LEN("showing diagram "), LEN(L175) - FIND("showing diagram ", L175) - LEN("showing diagram ")  + 1 ), "")</f>
        <v/>
      </c>
      <c r="I175" s="17" t="str">
        <f t="shared" si="22"/>
        <v/>
      </c>
      <c r="J175" s="16" t="str">
        <f t="shared" si="23"/>
        <v/>
      </c>
      <c r="L175" s="13" t="s">
        <v>174</v>
      </c>
    </row>
    <row r="176" spans="3:12" s="13" customFormat="1" x14ac:dyDescent="0.2">
      <c r="C176" s="15" t="str">
        <f t="shared" si="24"/>
        <v/>
      </c>
      <c r="D176" s="15" t="str">
        <f t="shared" si="25"/>
        <v/>
      </c>
      <c r="E176" s="15" t="str">
        <f t="shared" si="28"/>
        <v/>
      </c>
      <c r="F176" s="16" t="str">
        <f t="shared" si="21"/>
        <v/>
      </c>
      <c r="G176" s="16" t="str">
        <f t="shared" si="26"/>
        <v>main</v>
      </c>
      <c r="H176" s="16" t="str">
        <f t="shared" ref="H176:H201" si="29" xml:space="preserve"> IF(ISNUMBER(FIND("showing diagram ", L176)), MID( L176, FIND("showing diagram ", L176) + LEN("showing diagram "), LEN(L176) - FIND("showing diagram ", L176) - LEN("showing diagram ")  + 1 ), "")</f>
        <v/>
      </c>
      <c r="I176" s="17" t="str">
        <f t="shared" si="22"/>
        <v/>
      </c>
      <c r="J176" s="16" t="str">
        <f t="shared" si="23"/>
        <v/>
      </c>
      <c r="L176" s="13" t="s">
        <v>175</v>
      </c>
    </row>
    <row r="177" spans="3:12" s="13" customFormat="1" x14ac:dyDescent="0.2">
      <c r="C177" s="15" t="str">
        <f t="shared" si="24"/>
        <v>X</v>
      </c>
      <c r="D177" s="15" t="str">
        <f t="shared" si="25"/>
        <v/>
      </c>
      <c r="E177" s="15" t="str">
        <f t="shared" si="28"/>
        <v/>
      </c>
      <c r="F177" s="16" t="str">
        <f t="shared" si="21"/>
        <v/>
      </c>
      <c r="G177" s="16" t="str">
        <f t="shared" si="26"/>
        <v/>
      </c>
      <c r="H177" s="16" t="str">
        <f t="shared" si="29"/>
        <v/>
      </c>
      <c r="I177" s="17" t="str">
        <f t="shared" si="22"/>
        <v/>
      </c>
      <c r="J177" s="16" t="str">
        <f t="shared" si="23"/>
        <v/>
      </c>
      <c r="L177" s="13" t="s">
        <v>176</v>
      </c>
    </row>
    <row r="178" spans="3:12" s="13" customFormat="1" x14ac:dyDescent="0.2">
      <c r="C178" s="15" t="str">
        <f t="shared" si="24"/>
        <v>X</v>
      </c>
      <c r="D178" s="15" t="str">
        <f t="shared" si="25"/>
        <v/>
      </c>
      <c r="E178" s="15" t="str">
        <f t="shared" si="28"/>
        <v/>
      </c>
      <c r="F178" s="16" t="str">
        <f t="shared" si="21"/>
        <v/>
      </c>
      <c r="G178" s="16" t="str">
        <f t="shared" si="26"/>
        <v/>
      </c>
      <c r="H178" s="16" t="str">
        <f t="shared" si="29"/>
        <v/>
      </c>
      <c r="I178" s="17" t="str">
        <f t="shared" si="22"/>
        <v/>
      </c>
      <c r="J178" s="16" t="str">
        <f t="shared" si="23"/>
        <v/>
      </c>
      <c r="L178" s="13" t="s">
        <v>177</v>
      </c>
    </row>
    <row r="179" spans="3:12" s="13" customFormat="1" x14ac:dyDescent="0.2">
      <c r="C179" s="15" t="str">
        <f t="shared" si="24"/>
        <v/>
      </c>
      <c r="D179" s="15" t="str">
        <f t="shared" si="25"/>
        <v/>
      </c>
      <c r="E179" s="15" t="str">
        <f t="shared" si="28"/>
        <v/>
      </c>
      <c r="F179" s="16" t="str">
        <f t="shared" si="21"/>
        <v/>
      </c>
      <c r="G179" s="16" t="str">
        <f t="shared" si="26"/>
        <v>main</v>
      </c>
      <c r="H179" s="16" t="str">
        <f t="shared" si="29"/>
        <v/>
      </c>
      <c r="I179" s="17" t="str">
        <f t="shared" si="22"/>
        <v/>
      </c>
      <c r="J179" s="16" t="str">
        <f t="shared" si="23"/>
        <v/>
      </c>
      <c r="L179" s="13" t="s">
        <v>178</v>
      </c>
    </row>
    <row r="180" spans="3:12" s="13" customFormat="1" x14ac:dyDescent="0.2">
      <c r="C180" s="15" t="str">
        <f t="shared" si="24"/>
        <v>X</v>
      </c>
      <c r="D180" s="15" t="str">
        <f t="shared" si="25"/>
        <v/>
      </c>
      <c r="E180" s="15" t="str">
        <f t="shared" si="28"/>
        <v/>
      </c>
      <c r="F180" s="16" t="str">
        <f t="shared" si="21"/>
        <v/>
      </c>
      <c r="G180" s="16" t="str">
        <f t="shared" si="26"/>
        <v/>
      </c>
      <c r="H180" s="16" t="str">
        <f t="shared" si="29"/>
        <v/>
      </c>
      <c r="I180" s="17" t="str">
        <f t="shared" si="22"/>
        <v/>
      </c>
      <c r="J180" s="16" t="str">
        <f t="shared" si="23"/>
        <v/>
      </c>
      <c r="L180" s="13" t="s">
        <v>179</v>
      </c>
    </row>
    <row r="181" spans="3:12" s="13" customFormat="1" x14ac:dyDescent="0.2">
      <c r="C181" s="15" t="str">
        <f t="shared" si="24"/>
        <v>X</v>
      </c>
      <c r="D181" s="15" t="str">
        <f t="shared" si="25"/>
        <v/>
      </c>
      <c r="E181" s="15" t="str">
        <f t="shared" si="28"/>
        <v/>
      </c>
      <c r="F181" s="16" t="str">
        <f t="shared" si="21"/>
        <v/>
      </c>
      <c r="G181" s="16" t="str">
        <f t="shared" si="26"/>
        <v/>
      </c>
      <c r="H181" s="16" t="str">
        <f t="shared" si="29"/>
        <v/>
      </c>
      <c r="I181" s="17" t="str">
        <f t="shared" si="22"/>
        <v/>
      </c>
      <c r="J181" s="16" t="str">
        <f t="shared" si="23"/>
        <v/>
      </c>
      <c r="L181" s="13" t="s">
        <v>180</v>
      </c>
    </row>
    <row r="182" spans="3:12" s="13" customFormat="1" x14ac:dyDescent="0.2">
      <c r="C182" s="15" t="str">
        <f t="shared" si="24"/>
        <v/>
      </c>
      <c r="D182" s="15" t="str">
        <f t="shared" si="25"/>
        <v/>
      </c>
      <c r="E182" s="15" t="str">
        <f t="shared" si="28"/>
        <v/>
      </c>
      <c r="F182" s="16" t="str">
        <f t="shared" si="21"/>
        <v/>
      </c>
      <c r="G182" s="16" t="str">
        <f t="shared" si="26"/>
        <v>main</v>
      </c>
      <c r="H182" s="16" t="str">
        <f t="shared" si="29"/>
        <v/>
      </c>
      <c r="I182" s="17" t="str">
        <f t="shared" si="22"/>
        <v/>
      </c>
      <c r="J182" s="16" t="str">
        <f t="shared" si="23"/>
        <v/>
      </c>
      <c r="L182" s="13" t="s">
        <v>181</v>
      </c>
    </row>
    <row r="183" spans="3:12" s="13" customFormat="1" x14ac:dyDescent="0.2">
      <c r="C183" s="15" t="str">
        <f t="shared" si="24"/>
        <v>X</v>
      </c>
      <c r="D183" s="15" t="str">
        <f t="shared" si="25"/>
        <v/>
      </c>
      <c r="E183" s="15" t="str">
        <f t="shared" si="28"/>
        <v/>
      </c>
      <c r="F183" s="16" t="str">
        <f t="shared" si="21"/>
        <v/>
      </c>
      <c r="G183" s="16" t="str">
        <f t="shared" si="26"/>
        <v/>
      </c>
      <c r="H183" s="16" t="str">
        <f t="shared" si="29"/>
        <v/>
      </c>
      <c r="I183" s="17" t="str">
        <f t="shared" si="22"/>
        <v/>
      </c>
      <c r="J183" s="16" t="str">
        <f t="shared" si="23"/>
        <v/>
      </c>
      <c r="L183" s="13" t="s">
        <v>182</v>
      </c>
    </row>
    <row r="184" spans="3:12" s="13" customFormat="1" x14ac:dyDescent="0.2">
      <c r="C184" s="15" t="str">
        <f t="shared" si="24"/>
        <v>X</v>
      </c>
      <c r="D184" s="15" t="str">
        <f t="shared" si="25"/>
        <v/>
      </c>
      <c r="E184" s="15" t="str">
        <f t="shared" si="28"/>
        <v/>
      </c>
      <c r="F184" s="16" t="str">
        <f t="shared" si="21"/>
        <v/>
      </c>
      <c r="G184" s="16" t="str">
        <f t="shared" si="26"/>
        <v/>
      </c>
      <c r="H184" s="16" t="str">
        <f t="shared" si="29"/>
        <v/>
      </c>
      <c r="I184" s="17" t="str">
        <f t="shared" si="22"/>
        <v/>
      </c>
      <c r="J184" s="16" t="str">
        <f t="shared" si="23"/>
        <v/>
      </c>
      <c r="L184" s="13" t="s">
        <v>183</v>
      </c>
    </row>
    <row r="185" spans="3:12" s="13" customFormat="1" x14ac:dyDescent="0.2">
      <c r="C185" s="15" t="str">
        <f t="shared" si="24"/>
        <v>X</v>
      </c>
      <c r="D185" s="15" t="str">
        <f t="shared" si="25"/>
        <v/>
      </c>
      <c r="E185" s="15" t="str">
        <f t="shared" si="28"/>
        <v/>
      </c>
      <c r="F185" s="16" t="str">
        <f t="shared" si="21"/>
        <v/>
      </c>
      <c r="G185" s="16" t="str">
        <f t="shared" si="26"/>
        <v/>
      </c>
      <c r="H185" s="16" t="str">
        <f t="shared" si="29"/>
        <v/>
      </c>
      <c r="I185" s="17" t="str">
        <f t="shared" si="22"/>
        <v/>
      </c>
      <c r="J185" s="16" t="str">
        <f t="shared" si="23"/>
        <v/>
      </c>
      <c r="L185" s="13" t="s">
        <v>184</v>
      </c>
    </row>
    <row r="186" spans="3:12" s="13" customFormat="1" x14ac:dyDescent="0.2">
      <c r="C186" s="15" t="str">
        <f t="shared" si="24"/>
        <v>X</v>
      </c>
      <c r="D186" s="15" t="str">
        <f t="shared" si="25"/>
        <v/>
      </c>
      <c r="E186" s="15" t="str">
        <f t="shared" si="28"/>
        <v/>
      </c>
      <c r="F186" s="16" t="str">
        <f t="shared" si="21"/>
        <v/>
      </c>
      <c r="G186" s="16" t="str">
        <f t="shared" si="26"/>
        <v/>
      </c>
      <c r="H186" s="16" t="str">
        <f t="shared" si="29"/>
        <v/>
      </c>
      <c r="I186" s="17" t="str">
        <f t="shared" si="22"/>
        <v/>
      </c>
      <c r="J186" s="16" t="str">
        <f t="shared" si="23"/>
        <v/>
      </c>
      <c r="L186" s="13" t="s">
        <v>185</v>
      </c>
    </row>
    <row r="187" spans="3:12" s="13" customFormat="1" x14ac:dyDescent="0.2">
      <c r="C187" s="15" t="str">
        <f t="shared" si="24"/>
        <v/>
      </c>
      <c r="D187" s="15" t="str">
        <f t="shared" si="25"/>
        <v/>
      </c>
      <c r="E187" s="15" t="str">
        <f t="shared" si="28"/>
        <v/>
      </c>
      <c r="F187" s="16" t="str">
        <f t="shared" si="21"/>
        <v/>
      </c>
      <c r="G187" s="16" t="str">
        <f t="shared" si="26"/>
        <v/>
      </c>
      <c r="H187" s="16" t="str">
        <f t="shared" si="29"/>
        <v/>
      </c>
      <c r="I187" s="17" t="str">
        <f t="shared" si="22"/>
        <v/>
      </c>
      <c r="J187" s="16" t="str">
        <f t="shared" si="23"/>
        <v/>
      </c>
      <c r="L187" s="13" t="s">
        <v>186</v>
      </c>
    </row>
    <row r="188" spans="3:12" s="13" customFormat="1" x14ac:dyDescent="0.2">
      <c r="C188" s="15" t="str">
        <f t="shared" si="24"/>
        <v/>
      </c>
      <c r="D188" s="15" t="str">
        <f t="shared" si="25"/>
        <v/>
      </c>
      <c r="E188" s="15" t="str">
        <f t="shared" si="28"/>
        <v/>
      </c>
      <c r="F188" s="16" t="str">
        <f t="shared" si="21"/>
        <v/>
      </c>
      <c r="G188" s="16" t="str">
        <f t="shared" si="26"/>
        <v/>
      </c>
      <c r="H188" s="16" t="str">
        <f t="shared" si="29"/>
        <v/>
      </c>
      <c r="I188" s="17" t="str">
        <f t="shared" si="22"/>
        <v/>
      </c>
      <c r="J188" s="16" t="str">
        <f t="shared" si="23"/>
        <v/>
      </c>
      <c r="L188" s="13" t="s">
        <v>187</v>
      </c>
    </row>
    <row r="189" spans="3:12" s="13" customFormat="1" x14ac:dyDescent="0.2">
      <c r="C189" s="15" t="str">
        <f t="shared" si="24"/>
        <v/>
      </c>
      <c r="D189" s="15" t="str">
        <f t="shared" si="25"/>
        <v>X</v>
      </c>
      <c r="E189" s="15" t="str">
        <f t="shared" si="28"/>
        <v/>
      </c>
      <c r="F189" s="16" t="str">
        <f t="shared" si="21"/>
        <v/>
      </c>
      <c r="G189" s="16" t="str">
        <f t="shared" si="26"/>
        <v/>
      </c>
      <c r="H189" s="16" t="str">
        <f t="shared" si="29"/>
        <v/>
      </c>
      <c r="I189" s="17" t="str">
        <f t="shared" si="22"/>
        <v/>
      </c>
      <c r="J189" s="16" t="str">
        <f t="shared" si="23"/>
        <v/>
      </c>
      <c r="L189" s="13" t="s">
        <v>188</v>
      </c>
    </row>
    <row r="190" spans="3:12" s="13" customFormat="1" x14ac:dyDescent="0.2">
      <c r="C190" s="15" t="str">
        <f t="shared" si="24"/>
        <v/>
      </c>
      <c r="D190" s="15" t="str">
        <f t="shared" si="25"/>
        <v/>
      </c>
      <c r="E190" s="15" t="str">
        <f t="shared" si="28"/>
        <v/>
      </c>
      <c r="F190" s="16" t="str">
        <f t="shared" si="21"/>
        <v/>
      </c>
      <c r="G190" s="16" t="str">
        <f t="shared" si="26"/>
        <v/>
      </c>
      <c r="H190" s="16" t="str">
        <f t="shared" si="29"/>
        <v/>
      </c>
      <c r="I190" s="17" t="str">
        <f t="shared" si="22"/>
        <v/>
      </c>
      <c r="J190" s="16" t="str">
        <f t="shared" si="23"/>
        <v/>
      </c>
      <c r="L190" s="13" t="s">
        <v>189</v>
      </c>
    </row>
    <row r="191" spans="3:12" s="13" customFormat="1" x14ac:dyDescent="0.2">
      <c r="C191" s="15" t="str">
        <f t="shared" si="24"/>
        <v/>
      </c>
      <c r="D191" s="15" t="str">
        <f t="shared" si="25"/>
        <v/>
      </c>
      <c r="E191" s="15" t="str">
        <f t="shared" si="28"/>
        <v/>
      </c>
      <c r="F191" s="16" t="str">
        <f t="shared" si="21"/>
        <v/>
      </c>
      <c r="G191" s="16" t="str">
        <f t="shared" si="26"/>
        <v/>
      </c>
      <c r="H191" s="16" t="str">
        <f t="shared" si="29"/>
        <v>TraceClient</v>
      </c>
      <c r="I191" s="17" t="str">
        <f t="shared" si="22"/>
        <v/>
      </c>
      <c r="J191" s="16" t="str">
        <f t="shared" si="23"/>
        <v/>
      </c>
      <c r="L191" s="13" t="s">
        <v>190</v>
      </c>
    </row>
    <row r="192" spans="3:12" s="13" customFormat="1" x14ac:dyDescent="0.2">
      <c r="C192" s="15" t="str">
        <f t="shared" si="24"/>
        <v/>
      </c>
      <c r="D192" s="15" t="str">
        <f t="shared" si="25"/>
        <v>X</v>
      </c>
      <c r="E192" s="15" t="str">
        <f t="shared" si="28"/>
        <v/>
      </c>
      <c r="F192" s="16" t="str">
        <f t="shared" si="21"/>
        <v/>
      </c>
      <c r="G192" s="16" t="str">
        <f t="shared" si="26"/>
        <v/>
      </c>
      <c r="H192" s="16" t="str">
        <f t="shared" si="29"/>
        <v/>
      </c>
      <c r="I192" s="17" t="str">
        <f t="shared" si="22"/>
        <v/>
      </c>
      <c r="J192" s="16" t="str">
        <f t="shared" si="23"/>
        <v/>
      </c>
      <c r="L192" s="13" t="s">
        <v>191</v>
      </c>
    </row>
    <row r="193" spans="3:12" s="13" customFormat="1" x14ac:dyDescent="0.2">
      <c r="C193" s="15" t="str">
        <f t="shared" si="24"/>
        <v/>
      </c>
      <c r="D193" s="15" t="str">
        <f t="shared" si="25"/>
        <v/>
      </c>
      <c r="E193" s="15" t="str">
        <f t="shared" si="28"/>
        <v/>
      </c>
      <c r="F193" s="16" t="str">
        <f t="shared" si="21"/>
        <v/>
      </c>
      <c r="G193" s="16" t="str">
        <f t="shared" si="26"/>
        <v/>
      </c>
      <c r="H193" s="16" t="str">
        <f t="shared" si="29"/>
        <v/>
      </c>
      <c r="I193" s="17" t="str">
        <f t="shared" si="22"/>
        <v/>
      </c>
      <c r="J193" s="16" t="str">
        <f t="shared" si="23"/>
        <v/>
      </c>
      <c r="L193" s="13" t="s">
        <v>192</v>
      </c>
    </row>
    <row r="194" spans="3:12" s="13" customFormat="1" x14ac:dyDescent="0.2">
      <c r="C194" s="15" t="str">
        <f t="shared" si="24"/>
        <v/>
      </c>
      <c r="D194" s="15" t="str">
        <f t="shared" si="25"/>
        <v/>
      </c>
      <c r="E194" s="15" t="str">
        <f>IF( ISNUMBER(FIND("Long Press]", L194)), "X", "")</f>
        <v/>
      </c>
      <c r="F194" s="16" t="str">
        <f t="shared" si="21"/>
        <v/>
      </c>
      <c r="G194" s="16" t="str">
        <f t="shared" si="26"/>
        <v/>
      </c>
      <c r="H194" s="16" t="str">
        <f t="shared" si="29"/>
        <v>TraceClient - Dialogs</v>
      </c>
      <c r="I194" s="17" t="str">
        <f t="shared" si="22"/>
        <v/>
      </c>
      <c r="J194" s="16" t="str">
        <f t="shared" si="23"/>
        <v/>
      </c>
      <c r="L194" s="13" t="s">
        <v>193</v>
      </c>
    </row>
    <row r="195" spans="3:12" s="13" customFormat="1" x14ac:dyDescent="0.2">
      <c r="C195" s="15" t="str">
        <f t="shared" si="24"/>
        <v/>
      </c>
      <c r="D195" s="15" t="str">
        <f t="shared" si="25"/>
        <v>X</v>
      </c>
      <c r="E195" s="15" t="str">
        <f t="shared" ref="E195:E245" si="30">IF( ISNUMBER(FIND("Long Press]", L195)), "X", "")</f>
        <v/>
      </c>
      <c r="F195" s="16" t="str">
        <f t="shared" si="21"/>
        <v/>
      </c>
      <c r="G195" s="16" t="str">
        <f t="shared" si="26"/>
        <v/>
      </c>
      <c r="H195" s="16" t="str">
        <f t="shared" si="29"/>
        <v/>
      </c>
      <c r="I195" s="17" t="str">
        <f t="shared" si="22"/>
        <v/>
      </c>
      <c r="J195" s="16" t="str">
        <f t="shared" si="23"/>
        <v/>
      </c>
      <c r="L195" s="13" t="s">
        <v>194</v>
      </c>
    </row>
    <row r="196" spans="3:12" s="13" customFormat="1" x14ac:dyDescent="0.2">
      <c r="C196" s="15" t="str">
        <f t="shared" si="24"/>
        <v/>
      </c>
      <c r="D196" s="15" t="str">
        <f t="shared" si="25"/>
        <v/>
      </c>
      <c r="E196" s="15" t="str">
        <f t="shared" si="30"/>
        <v/>
      </c>
      <c r="F196" s="16" t="str">
        <f t="shared" ref="F196:F259" si="31" xml:space="preserve"> IF(ISNUMBER(FIND("enter sub diagram : '", L196)), MID(L196, FIND("enter sub diagram : '", L196) + LEN("enter sub diagram : '"), LEN(L196) - FIND("enter sub diagram : '",L196) - LEN("enter sub diagram : '")  ), "")</f>
        <v/>
      </c>
      <c r="G196" s="16" t="str">
        <f t="shared" si="26"/>
        <v/>
      </c>
      <c r="H196" s="16" t="str">
        <f t="shared" si="29"/>
        <v/>
      </c>
      <c r="I196" s="17" t="str">
        <f t="shared" ref="I196:I259" si="32" xml:space="preserve"> IF(ISNUMBER(FIND("viewing file : ", L196)), MID( L196, FIND("viewing file : ", L196) + LEN("viewing file : "), LEN(L196) - FIND("viewing file : ", L196) - LEN("viewing file : ") + 1  ), "")</f>
        <v/>
      </c>
      <c r="J196" s="16" t="str">
        <f t="shared" ref="J196:J259" si="33" xml:space="preserve"> IF( ISNUMBER(FIND("Show Question Recherche", L196)), 1, "")</f>
        <v/>
      </c>
      <c r="L196" s="13" t="s">
        <v>195</v>
      </c>
    </row>
    <row r="197" spans="3:12" s="13" customFormat="1" x14ac:dyDescent="0.2">
      <c r="C197" s="15" t="str">
        <f t="shared" ref="C197:C260" si="34">IF( ISNUMBER(FIND("Zoom Diagram]", L197)), "X", "")</f>
        <v/>
      </c>
      <c r="D197" s="15" t="str">
        <f t="shared" ref="D197:D260" si="35">IF( ISNUMBER(FIND("Tap Diagram]", L197)), "X", "")</f>
        <v>X</v>
      </c>
      <c r="E197" s="15" t="str">
        <f t="shared" si="30"/>
        <v/>
      </c>
      <c r="F197" s="16" t="str">
        <f t="shared" si="31"/>
        <v/>
      </c>
      <c r="G197" s="16" t="str">
        <f t="shared" ref="G197:G260" si="36" xml:space="preserve"> IF(ISNUMBER(FIND("exit subdiagram ", L197)), MID(L197, FIND("exit subdiagram ", L197) + LEN("exit subdiagram "), LEN(L197) - FIND("exit subdiagram ", L197) - LEN("exit subdiagram ")  + 1 ), "")</f>
        <v/>
      </c>
      <c r="H197" s="16" t="str">
        <f t="shared" si="29"/>
        <v/>
      </c>
      <c r="I197" s="17" t="str">
        <f t="shared" si="32"/>
        <v/>
      </c>
      <c r="J197" s="16" t="str">
        <f t="shared" si="33"/>
        <v/>
      </c>
      <c r="L197" s="13" t="s">
        <v>196</v>
      </c>
    </row>
    <row r="198" spans="3:12" s="13" customFormat="1" x14ac:dyDescent="0.2">
      <c r="C198" s="15" t="str">
        <f t="shared" si="34"/>
        <v/>
      </c>
      <c r="D198" s="15" t="str">
        <f t="shared" si="35"/>
        <v/>
      </c>
      <c r="E198" s="15" t="str">
        <f t="shared" si="30"/>
        <v/>
      </c>
      <c r="F198" s="16" t="str">
        <f t="shared" si="31"/>
        <v/>
      </c>
      <c r="G198" s="16" t="str">
        <f t="shared" si="36"/>
        <v/>
      </c>
      <c r="H198" s="16" t="str">
        <f t="shared" si="29"/>
        <v/>
      </c>
      <c r="I198" s="17" t="str">
        <f t="shared" si="32"/>
        <v/>
      </c>
      <c r="J198" s="16" t="str">
        <f t="shared" si="33"/>
        <v/>
      </c>
      <c r="L198" s="13" t="s">
        <v>197</v>
      </c>
    </row>
    <row r="199" spans="3:12" s="13" customFormat="1" x14ac:dyDescent="0.2">
      <c r="C199" s="15" t="str">
        <f t="shared" si="34"/>
        <v/>
      </c>
      <c r="D199" s="15" t="str">
        <f t="shared" si="35"/>
        <v>X</v>
      </c>
      <c r="E199" s="15" t="str">
        <f t="shared" si="30"/>
        <v/>
      </c>
      <c r="F199" s="16" t="str">
        <f t="shared" si="31"/>
        <v/>
      </c>
      <c r="G199" s="16" t="str">
        <f t="shared" si="36"/>
        <v/>
      </c>
      <c r="H199" s="16" t="str">
        <f t="shared" si="29"/>
        <v/>
      </c>
      <c r="I199" s="17" t="str">
        <f t="shared" si="32"/>
        <v/>
      </c>
      <c r="J199" s="16" t="str">
        <f t="shared" si="33"/>
        <v/>
      </c>
      <c r="L199" s="13" t="s">
        <v>198</v>
      </c>
    </row>
    <row r="200" spans="3:12" s="13" customFormat="1" x14ac:dyDescent="0.2">
      <c r="C200" s="15" t="str">
        <f t="shared" si="34"/>
        <v/>
      </c>
      <c r="D200" s="15" t="str">
        <f t="shared" si="35"/>
        <v/>
      </c>
      <c r="E200" s="15" t="str">
        <f t="shared" si="30"/>
        <v/>
      </c>
      <c r="F200" s="16" t="str">
        <f t="shared" si="31"/>
        <v/>
      </c>
      <c r="G200" s="16" t="str">
        <f t="shared" si="36"/>
        <v/>
      </c>
      <c r="H200" s="16" t="str">
        <f t="shared" si="29"/>
        <v/>
      </c>
      <c r="I200" s="17" t="str">
        <f t="shared" si="32"/>
        <v/>
      </c>
      <c r="J200" s="16" t="str">
        <f t="shared" si="33"/>
        <v/>
      </c>
      <c r="L200" s="13" t="s">
        <v>199</v>
      </c>
    </row>
    <row r="201" spans="3:12" s="13" customFormat="1" x14ac:dyDescent="0.2">
      <c r="C201" s="15" t="str">
        <f t="shared" si="34"/>
        <v>X</v>
      </c>
      <c r="D201" s="15" t="str">
        <f t="shared" si="35"/>
        <v/>
      </c>
      <c r="E201" s="15" t="str">
        <f t="shared" si="30"/>
        <v/>
      </c>
      <c r="F201" s="16" t="str">
        <f t="shared" si="31"/>
        <v/>
      </c>
      <c r="G201" s="16" t="str">
        <f t="shared" si="36"/>
        <v/>
      </c>
      <c r="H201" s="16" t="str">
        <f t="shared" si="29"/>
        <v/>
      </c>
      <c r="I201" s="17" t="str">
        <f t="shared" si="32"/>
        <v/>
      </c>
      <c r="J201" s="16" t="str">
        <f t="shared" si="33"/>
        <v/>
      </c>
      <c r="L201" s="13" t="s">
        <v>200</v>
      </c>
    </row>
    <row r="202" spans="3:12" s="13" customFormat="1" x14ac:dyDescent="0.2">
      <c r="C202" s="15" t="str">
        <f t="shared" si="34"/>
        <v>X</v>
      </c>
      <c r="D202" s="15" t="str">
        <f t="shared" si="35"/>
        <v/>
      </c>
      <c r="E202" s="15" t="str">
        <f t="shared" si="30"/>
        <v/>
      </c>
      <c r="F202" s="16" t="str">
        <f t="shared" si="31"/>
        <v/>
      </c>
      <c r="G202" s="16" t="str">
        <f t="shared" si="36"/>
        <v/>
      </c>
      <c r="H202" s="16" t="str">
        <f xml:space="preserve"> IF(ISNUMBER(FIND("showing diagram ", L202)), MID( L202, FIND("showing diagram ", L202) + LEN("showing diagram "), LEN(L202) - FIND("showing diagram ", L202) - LEN("showing diagram ")  + 1 ), "")</f>
        <v/>
      </c>
      <c r="I202" s="17" t="str">
        <f t="shared" si="32"/>
        <v/>
      </c>
      <c r="J202" s="16" t="str">
        <f t="shared" si="33"/>
        <v/>
      </c>
      <c r="L202" s="13" t="s">
        <v>201</v>
      </c>
    </row>
    <row r="203" spans="3:12" s="13" customFormat="1" x14ac:dyDescent="0.2">
      <c r="C203" s="15" t="str">
        <f t="shared" si="34"/>
        <v/>
      </c>
      <c r="D203" s="15" t="str">
        <f t="shared" si="35"/>
        <v>X</v>
      </c>
      <c r="E203" s="15" t="str">
        <f t="shared" si="30"/>
        <v/>
      </c>
      <c r="F203" s="16" t="str">
        <f t="shared" si="31"/>
        <v/>
      </c>
      <c r="G203" s="16" t="str">
        <f t="shared" si="36"/>
        <v/>
      </c>
      <c r="H203" s="16" t="str">
        <f t="shared" ref="H203:H232" si="37" xml:space="preserve"> IF(ISNUMBER(FIND("showing diagram ", L203)), MID( L203, FIND("showing diagram ", L203) + LEN("showing diagram "), LEN(L203) - FIND("showing diagram ", L203) - LEN("showing diagram ")  + 1 ), "")</f>
        <v/>
      </c>
      <c r="I203" s="17" t="str">
        <f t="shared" si="32"/>
        <v/>
      </c>
      <c r="J203" s="16" t="str">
        <f t="shared" si="33"/>
        <v/>
      </c>
      <c r="L203" s="13" t="s">
        <v>202</v>
      </c>
    </row>
    <row r="204" spans="3:12" s="13" customFormat="1" x14ac:dyDescent="0.2">
      <c r="C204" s="15" t="str">
        <f t="shared" si="34"/>
        <v/>
      </c>
      <c r="D204" s="15" t="str">
        <f t="shared" si="35"/>
        <v/>
      </c>
      <c r="E204" s="15" t="str">
        <f t="shared" si="30"/>
        <v/>
      </c>
      <c r="F204" s="16" t="str">
        <f t="shared" si="31"/>
        <v/>
      </c>
      <c r="G204" s="16" t="str">
        <f t="shared" si="36"/>
        <v/>
      </c>
      <c r="H204" s="16" t="str">
        <f t="shared" si="37"/>
        <v/>
      </c>
      <c r="I204" s="17" t="str">
        <f t="shared" si="32"/>
        <v/>
      </c>
      <c r="J204" s="16" t="str">
        <f t="shared" si="33"/>
        <v/>
      </c>
      <c r="L204" s="13" t="s">
        <v>203</v>
      </c>
    </row>
    <row r="205" spans="3:12" s="13" customFormat="1" x14ac:dyDescent="0.2">
      <c r="C205" s="15" t="str">
        <f t="shared" si="34"/>
        <v/>
      </c>
      <c r="D205" s="15" t="str">
        <f t="shared" si="35"/>
        <v>X</v>
      </c>
      <c r="E205" s="15" t="str">
        <f t="shared" si="30"/>
        <v/>
      </c>
      <c r="F205" s="16" t="str">
        <f t="shared" si="31"/>
        <v/>
      </c>
      <c r="G205" s="16" t="str">
        <f t="shared" si="36"/>
        <v/>
      </c>
      <c r="H205" s="16" t="str">
        <f t="shared" si="37"/>
        <v/>
      </c>
      <c r="I205" s="17" t="str">
        <f t="shared" si="32"/>
        <v/>
      </c>
      <c r="J205" s="16" t="str">
        <f t="shared" si="33"/>
        <v/>
      </c>
      <c r="L205" s="13" t="s">
        <v>204</v>
      </c>
    </row>
    <row r="206" spans="3:12" s="13" customFormat="1" x14ac:dyDescent="0.2">
      <c r="C206" s="15" t="str">
        <f t="shared" si="34"/>
        <v/>
      </c>
      <c r="D206" s="15" t="str">
        <f t="shared" si="35"/>
        <v/>
      </c>
      <c r="E206" s="15" t="str">
        <f t="shared" si="30"/>
        <v/>
      </c>
      <c r="F206" s="16" t="str">
        <f t="shared" si="31"/>
        <v/>
      </c>
      <c r="G206" s="16" t="str">
        <f t="shared" si="36"/>
        <v/>
      </c>
      <c r="H206" s="16" t="str">
        <f t="shared" si="37"/>
        <v/>
      </c>
      <c r="I206" s="17" t="str">
        <f t="shared" si="32"/>
        <v/>
      </c>
      <c r="J206" s="16" t="str">
        <f t="shared" si="33"/>
        <v/>
      </c>
      <c r="L206" s="13" t="s">
        <v>203</v>
      </c>
    </row>
    <row r="207" spans="3:12" s="13" customFormat="1" x14ac:dyDescent="0.2">
      <c r="C207" s="15" t="str">
        <f t="shared" si="34"/>
        <v/>
      </c>
      <c r="D207" s="15" t="str">
        <f t="shared" si="35"/>
        <v>X</v>
      </c>
      <c r="E207" s="15" t="str">
        <f t="shared" si="30"/>
        <v/>
      </c>
      <c r="F207" s="16" t="str">
        <f t="shared" si="31"/>
        <v/>
      </c>
      <c r="G207" s="16" t="str">
        <f t="shared" si="36"/>
        <v/>
      </c>
      <c r="H207" s="16" t="str">
        <f t="shared" si="37"/>
        <v/>
      </c>
      <c r="I207" s="17" t="str">
        <f t="shared" si="32"/>
        <v/>
      </c>
      <c r="J207" s="16" t="str">
        <f t="shared" si="33"/>
        <v/>
      </c>
      <c r="L207" s="13" t="s">
        <v>204</v>
      </c>
    </row>
    <row r="208" spans="3:12" s="13" customFormat="1" x14ac:dyDescent="0.2">
      <c r="C208" s="15" t="str">
        <f t="shared" si="34"/>
        <v/>
      </c>
      <c r="D208" s="15" t="str">
        <f t="shared" si="35"/>
        <v/>
      </c>
      <c r="E208" s="15" t="str">
        <f t="shared" si="30"/>
        <v/>
      </c>
      <c r="F208" s="16" t="str">
        <f t="shared" si="31"/>
        <v/>
      </c>
      <c r="G208" s="16" t="str">
        <f t="shared" si="36"/>
        <v/>
      </c>
      <c r="H208" s="16" t="str">
        <f t="shared" si="37"/>
        <v/>
      </c>
      <c r="I208" s="17" t="str">
        <f t="shared" si="32"/>
        <v/>
      </c>
      <c r="J208" s="16" t="str">
        <f t="shared" si="33"/>
        <v/>
      </c>
      <c r="L208" s="13" t="s">
        <v>203</v>
      </c>
    </row>
    <row r="209" spans="3:12" s="13" customFormat="1" x14ac:dyDescent="0.2">
      <c r="C209" s="15" t="str">
        <f t="shared" si="34"/>
        <v>X</v>
      </c>
      <c r="D209" s="15" t="str">
        <f t="shared" si="35"/>
        <v/>
      </c>
      <c r="E209" s="15" t="str">
        <f t="shared" si="30"/>
        <v/>
      </c>
      <c r="F209" s="16" t="str">
        <f t="shared" si="31"/>
        <v/>
      </c>
      <c r="G209" s="16" t="str">
        <f t="shared" si="36"/>
        <v/>
      </c>
      <c r="H209" s="16" t="str">
        <f t="shared" si="37"/>
        <v/>
      </c>
      <c r="I209" s="17" t="str">
        <f t="shared" si="32"/>
        <v/>
      </c>
      <c r="J209" s="16" t="str">
        <f t="shared" si="33"/>
        <v/>
      </c>
      <c r="L209" s="13" t="s">
        <v>205</v>
      </c>
    </row>
    <row r="210" spans="3:12" s="13" customFormat="1" x14ac:dyDescent="0.2">
      <c r="C210" s="15" t="str">
        <f t="shared" si="34"/>
        <v>X</v>
      </c>
      <c r="D210" s="15" t="str">
        <f t="shared" si="35"/>
        <v/>
      </c>
      <c r="E210" s="15" t="str">
        <f t="shared" si="30"/>
        <v/>
      </c>
      <c r="F210" s="16" t="str">
        <f t="shared" si="31"/>
        <v/>
      </c>
      <c r="G210" s="16" t="str">
        <f t="shared" si="36"/>
        <v/>
      </c>
      <c r="H210" s="16" t="str">
        <f t="shared" si="37"/>
        <v/>
      </c>
      <c r="I210" s="17" t="str">
        <f t="shared" si="32"/>
        <v/>
      </c>
      <c r="J210" s="16" t="str">
        <f t="shared" si="33"/>
        <v/>
      </c>
      <c r="L210" s="13" t="s">
        <v>206</v>
      </c>
    </row>
    <row r="211" spans="3:12" s="13" customFormat="1" x14ac:dyDescent="0.2">
      <c r="C211" s="15" t="str">
        <f t="shared" si="34"/>
        <v>X</v>
      </c>
      <c r="D211" s="15" t="str">
        <f t="shared" si="35"/>
        <v/>
      </c>
      <c r="E211" s="15" t="str">
        <f t="shared" si="30"/>
        <v/>
      </c>
      <c r="F211" s="16" t="str">
        <f t="shared" si="31"/>
        <v/>
      </c>
      <c r="G211" s="16" t="str">
        <f t="shared" si="36"/>
        <v/>
      </c>
      <c r="H211" s="16" t="str">
        <f t="shared" si="37"/>
        <v/>
      </c>
      <c r="I211" s="17" t="str">
        <f t="shared" si="32"/>
        <v/>
      </c>
      <c r="J211" s="16" t="str">
        <f t="shared" si="33"/>
        <v/>
      </c>
      <c r="L211" s="13" t="s">
        <v>207</v>
      </c>
    </row>
    <row r="212" spans="3:12" s="13" customFormat="1" x14ac:dyDescent="0.2">
      <c r="C212" s="15" t="str">
        <f t="shared" si="34"/>
        <v>X</v>
      </c>
      <c r="D212" s="15" t="str">
        <f t="shared" si="35"/>
        <v/>
      </c>
      <c r="E212" s="15" t="str">
        <f t="shared" si="30"/>
        <v/>
      </c>
      <c r="F212" s="16" t="str">
        <f t="shared" si="31"/>
        <v/>
      </c>
      <c r="G212" s="16" t="str">
        <f t="shared" si="36"/>
        <v/>
      </c>
      <c r="H212" s="16" t="str">
        <f t="shared" si="37"/>
        <v/>
      </c>
      <c r="I212" s="17" t="str">
        <f t="shared" si="32"/>
        <v/>
      </c>
      <c r="J212" s="16" t="str">
        <f t="shared" si="33"/>
        <v/>
      </c>
      <c r="L212" s="13" t="s">
        <v>208</v>
      </c>
    </row>
    <row r="213" spans="3:12" s="13" customFormat="1" x14ac:dyDescent="0.2">
      <c r="C213" s="15" t="str">
        <f t="shared" si="34"/>
        <v/>
      </c>
      <c r="D213" s="15" t="str">
        <f t="shared" si="35"/>
        <v>X</v>
      </c>
      <c r="E213" s="15" t="str">
        <f t="shared" si="30"/>
        <v/>
      </c>
      <c r="F213" s="16" t="str">
        <f t="shared" si="31"/>
        <v/>
      </c>
      <c r="G213" s="16" t="str">
        <f t="shared" si="36"/>
        <v/>
      </c>
      <c r="H213" s="16" t="str">
        <f t="shared" si="37"/>
        <v/>
      </c>
      <c r="I213" s="17" t="str">
        <f t="shared" si="32"/>
        <v/>
      </c>
      <c r="J213" s="16" t="str">
        <f t="shared" si="33"/>
        <v/>
      </c>
      <c r="L213" s="13" t="s">
        <v>209</v>
      </c>
    </row>
    <row r="214" spans="3:12" s="13" customFormat="1" x14ac:dyDescent="0.2">
      <c r="C214" s="15" t="str">
        <f t="shared" si="34"/>
        <v/>
      </c>
      <c r="D214" s="15" t="str">
        <f t="shared" si="35"/>
        <v/>
      </c>
      <c r="E214" s="15" t="str">
        <f t="shared" si="30"/>
        <v/>
      </c>
      <c r="F214" s="16" t="str">
        <f t="shared" si="31"/>
        <v/>
      </c>
      <c r="G214" s="16" t="str">
        <f t="shared" si="36"/>
        <v/>
      </c>
      <c r="H214" s="16" t="str">
        <f t="shared" si="37"/>
        <v/>
      </c>
      <c r="I214" s="17" t="str">
        <f t="shared" si="32"/>
        <v/>
      </c>
      <c r="J214" s="16" t="str">
        <f t="shared" si="33"/>
        <v/>
      </c>
      <c r="L214" s="13" t="s">
        <v>210</v>
      </c>
    </row>
    <row r="215" spans="3:12" s="13" customFormat="1" x14ac:dyDescent="0.2">
      <c r="C215" s="15" t="str">
        <f t="shared" si="34"/>
        <v/>
      </c>
      <c r="D215" s="15" t="str">
        <f t="shared" si="35"/>
        <v/>
      </c>
      <c r="E215" s="15" t="str">
        <f t="shared" si="30"/>
        <v/>
      </c>
      <c r="F215" s="16" t="str">
        <f t="shared" si="31"/>
        <v/>
      </c>
      <c r="G215" s="16" t="str">
        <f t="shared" si="36"/>
        <v/>
      </c>
      <c r="H215" s="16" t="str">
        <f t="shared" si="37"/>
        <v/>
      </c>
      <c r="I215" s="17" t="str">
        <f t="shared" si="32"/>
        <v>EmbeddedRes/CodeSite/Nyx/NyxTraceViewer/QtTraceClient/Sources/MainWindow/ViewPage.hpp</v>
      </c>
      <c r="J215" s="16" t="str">
        <f t="shared" si="33"/>
        <v/>
      </c>
      <c r="L215" s="13" t="s">
        <v>211</v>
      </c>
    </row>
    <row r="216" spans="3:12" s="13" customFormat="1" x14ac:dyDescent="0.2">
      <c r="C216" s="15" t="str">
        <f t="shared" si="34"/>
        <v/>
      </c>
      <c r="D216" s="15" t="str">
        <f t="shared" si="35"/>
        <v/>
      </c>
      <c r="E216" s="15" t="str">
        <f t="shared" si="30"/>
        <v/>
      </c>
      <c r="F216" s="16" t="str">
        <f t="shared" si="31"/>
        <v/>
      </c>
      <c r="G216" s="16" t="str">
        <f t="shared" si="36"/>
        <v/>
      </c>
      <c r="H216" s="16" t="str">
        <f t="shared" si="37"/>
        <v/>
      </c>
      <c r="I216" s="17" t="str">
        <f t="shared" si="32"/>
        <v/>
      </c>
      <c r="J216" s="16" t="str">
        <f t="shared" si="33"/>
        <v/>
      </c>
      <c r="L216" s="13" t="s">
        <v>212</v>
      </c>
    </row>
    <row r="217" spans="3:12" s="13" customFormat="1" x14ac:dyDescent="0.2">
      <c r="C217" s="15" t="str">
        <f t="shared" si="34"/>
        <v/>
      </c>
      <c r="D217" s="15" t="str">
        <f t="shared" si="35"/>
        <v/>
      </c>
      <c r="E217" s="15" t="str">
        <f t="shared" si="30"/>
        <v/>
      </c>
      <c r="F217" s="16" t="str">
        <f t="shared" si="31"/>
        <v/>
      </c>
      <c r="G217" s="16" t="str">
        <f t="shared" si="36"/>
        <v/>
      </c>
      <c r="H217" s="16" t="str">
        <f t="shared" si="37"/>
        <v/>
      </c>
      <c r="I217" s="17" t="str">
        <f t="shared" si="32"/>
        <v/>
      </c>
      <c r="J217" s="16" t="str">
        <f t="shared" si="33"/>
        <v/>
      </c>
      <c r="L217" s="13" t="s">
        <v>213</v>
      </c>
    </row>
    <row r="218" spans="3:12" s="13" customFormat="1" x14ac:dyDescent="0.2">
      <c r="C218" s="15" t="str">
        <f t="shared" si="34"/>
        <v/>
      </c>
      <c r="D218" s="15" t="str">
        <f t="shared" si="35"/>
        <v/>
      </c>
      <c r="E218" s="15" t="str">
        <f t="shared" si="30"/>
        <v/>
      </c>
      <c r="F218" s="16" t="str">
        <f t="shared" si="31"/>
        <v/>
      </c>
      <c r="G218" s="16" t="str">
        <f t="shared" si="36"/>
        <v/>
      </c>
      <c r="H218" s="16" t="str">
        <f t="shared" si="37"/>
        <v/>
      </c>
      <c r="I218" s="17" t="str">
        <f t="shared" si="32"/>
        <v/>
      </c>
      <c r="J218" s="16" t="str">
        <f t="shared" si="33"/>
        <v/>
      </c>
      <c r="L218" s="13" t="s">
        <v>214</v>
      </c>
    </row>
    <row r="219" spans="3:12" s="13" customFormat="1" x14ac:dyDescent="0.2">
      <c r="C219" s="15" t="str">
        <f t="shared" si="34"/>
        <v/>
      </c>
      <c r="D219" s="15" t="str">
        <f t="shared" si="35"/>
        <v>X</v>
      </c>
      <c r="E219" s="15" t="str">
        <f t="shared" si="30"/>
        <v/>
      </c>
      <c r="F219" s="16" t="str">
        <f t="shared" si="31"/>
        <v/>
      </c>
      <c r="G219" s="16" t="str">
        <f t="shared" si="36"/>
        <v/>
      </c>
      <c r="H219" s="16" t="str">
        <f t="shared" si="37"/>
        <v/>
      </c>
      <c r="I219" s="17" t="str">
        <f t="shared" si="32"/>
        <v/>
      </c>
      <c r="J219" s="16" t="str">
        <f t="shared" si="33"/>
        <v/>
      </c>
      <c r="L219" s="13" t="s">
        <v>215</v>
      </c>
    </row>
    <row r="220" spans="3:12" s="13" customFormat="1" x14ac:dyDescent="0.2">
      <c r="C220" s="15" t="str">
        <f t="shared" si="34"/>
        <v/>
      </c>
      <c r="D220" s="15" t="str">
        <f t="shared" si="35"/>
        <v/>
      </c>
      <c r="E220" s="15" t="str">
        <f t="shared" si="30"/>
        <v/>
      </c>
      <c r="F220" s="16" t="str">
        <f t="shared" si="31"/>
        <v/>
      </c>
      <c r="G220" s="16" t="str">
        <f t="shared" si="36"/>
        <v/>
      </c>
      <c r="H220" s="16" t="str">
        <f t="shared" si="37"/>
        <v/>
      </c>
      <c r="I220" s="17" t="str">
        <f t="shared" si="32"/>
        <v/>
      </c>
      <c r="J220" s="16" t="str">
        <f t="shared" si="33"/>
        <v/>
      </c>
      <c r="L220" s="13" t="s">
        <v>216</v>
      </c>
    </row>
    <row r="221" spans="3:12" s="13" customFormat="1" x14ac:dyDescent="0.2">
      <c r="C221" s="15" t="str">
        <f t="shared" si="34"/>
        <v/>
      </c>
      <c r="D221" s="15" t="str">
        <f t="shared" si="35"/>
        <v/>
      </c>
      <c r="E221" s="15" t="str">
        <f t="shared" si="30"/>
        <v/>
      </c>
      <c r="F221" s="16" t="str">
        <f t="shared" si="31"/>
        <v/>
      </c>
      <c r="G221" s="16" t="str">
        <f t="shared" si="36"/>
        <v/>
      </c>
      <c r="H221" s="16" t="str">
        <f t="shared" si="37"/>
        <v/>
      </c>
      <c r="I221" s="17" t="str">
        <f t="shared" si="32"/>
        <v>EmbeddedRes/CodeSite/Nyx/NyxTraceViewer/QtTraceClient/Sources/MainWindow/ViewPage.hpp</v>
      </c>
      <c r="J221" s="16" t="str">
        <f t="shared" si="33"/>
        <v/>
      </c>
      <c r="L221" s="13" t="s">
        <v>217</v>
      </c>
    </row>
    <row r="222" spans="3:12" s="13" customFormat="1" x14ac:dyDescent="0.2">
      <c r="C222" s="15" t="str">
        <f t="shared" si="34"/>
        <v/>
      </c>
      <c r="D222" s="15" t="str">
        <f t="shared" si="35"/>
        <v/>
      </c>
      <c r="E222" s="15" t="str">
        <f t="shared" si="30"/>
        <v/>
      </c>
      <c r="F222" s="16" t="str">
        <f t="shared" si="31"/>
        <v/>
      </c>
      <c r="G222" s="16" t="str">
        <f t="shared" si="36"/>
        <v/>
      </c>
      <c r="H222" s="16" t="str">
        <f t="shared" si="37"/>
        <v/>
      </c>
      <c r="I222" s="17" t="str">
        <f t="shared" si="32"/>
        <v/>
      </c>
      <c r="J222" s="16" t="str">
        <f t="shared" si="33"/>
        <v/>
      </c>
      <c r="L222" s="13" t="s">
        <v>218</v>
      </c>
    </row>
    <row r="223" spans="3:12" s="13" customFormat="1" x14ac:dyDescent="0.2">
      <c r="C223" s="15" t="str">
        <f t="shared" si="34"/>
        <v>X</v>
      </c>
      <c r="D223" s="15" t="str">
        <f t="shared" si="35"/>
        <v/>
      </c>
      <c r="E223" s="15" t="str">
        <f t="shared" si="30"/>
        <v/>
      </c>
      <c r="F223" s="16" t="str">
        <f t="shared" si="31"/>
        <v/>
      </c>
      <c r="G223" s="16" t="str">
        <f t="shared" si="36"/>
        <v/>
      </c>
      <c r="H223" s="16" t="str">
        <f t="shared" si="37"/>
        <v/>
      </c>
      <c r="I223" s="17" t="str">
        <f t="shared" si="32"/>
        <v/>
      </c>
      <c r="J223" s="16" t="str">
        <f t="shared" si="33"/>
        <v/>
      </c>
      <c r="L223" s="13" t="s">
        <v>219</v>
      </c>
    </row>
    <row r="224" spans="3:12" s="13" customFormat="1" x14ac:dyDescent="0.2">
      <c r="C224" s="15" t="str">
        <f t="shared" si="34"/>
        <v>X</v>
      </c>
      <c r="D224" s="15" t="str">
        <f t="shared" si="35"/>
        <v/>
      </c>
      <c r="E224" s="15" t="str">
        <f t="shared" si="30"/>
        <v/>
      </c>
      <c r="F224" s="16" t="str">
        <f t="shared" si="31"/>
        <v/>
      </c>
      <c r="G224" s="16" t="str">
        <f t="shared" si="36"/>
        <v/>
      </c>
      <c r="H224" s="16" t="str">
        <f t="shared" si="37"/>
        <v/>
      </c>
      <c r="I224" s="17" t="str">
        <f t="shared" si="32"/>
        <v/>
      </c>
      <c r="J224" s="16" t="str">
        <f t="shared" si="33"/>
        <v/>
      </c>
      <c r="L224" s="13" t="s">
        <v>220</v>
      </c>
    </row>
    <row r="225" spans="3:12" s="13" customFormat="1" x14ac:dyDescent="0.2">
      <c r="C225" s="15" t="str">
        <f t="shared" si="34"/>
        <v/>
      </c>
      <c r="D225" s="15" t="str">
        <f t="shared" si="35"/>
        <v>X</v>
      </c>
      <c r="E225" s="15" t="str">
        <f t="shared" si="30"/>
        <v/>
      </c>
      <c r="F225" s="16" t="str">
        <f t="shared" si="31"/>
        <v/>
      </c>
      <c r="G225" s="16" t="str">
        <f t="shared" si="36"/>
        <v/>
      </c>
      <c r="H225" s="16" t="str">
        <f t="shared" si="37"/>
        <v/>
      </c>
      <c r="I225" s="17" t="str">
        <f t="shared" si="32"/>
        <v/>
      </c>
      <c r="J225" s="16" t="str">
        <f t="shared" si="33"/>
        <v/>
      </c>
      <c r="L225" s="13" t="s">
        <v>221</v>
      </c>
    </row>
    <row r="226" spans="3:12" s="13" customFormat="1" x14ac:dyDescent="0.2">
      <c r="C226" s="15" t="str">
        <f t="shared" si="34"/>
        <v/>
      </c>
      <c r="D226" s="15" t="str">
        <f t="shared" si="35"/>
        <v/>
      </c>
      <c r="E226" s="15" t="str">
        <f t="shared" si="30"/>
        <v/>
      </c>
      <c r="F226" s="16" t="str">
        <f t="shared" si="31"/>
        <v/>
      </c>
      <c r="G226" s="16" t="str">
        <f t="shared" si="36"/>
        <v/>
      </c>
      <c r="H226" s="16" t="str">
        <f t="shared" si="37"/>
        <v/>
      </c>
      <c r="I226" s="17" t="str">
        <f t="shared" si="32"/>
        <v/>
      </c>
      <c r="J226" s="16" t="str">
        <f t="shared" si="33"/>
        <v/>
      </c>
      <c r="L226" s="13" t="s">
        <v>222</v>
      </c>
    </row>
    <row r="227" spans="3:12" s="13" customFormat="1" x14ac:dyDescent="0.2">
      <c r="C227" s="15" t="str">
        <f t="shared" si="34"/>
        <v/>
      </c>
      <c r="D227" s="15" t="str">
        <f t="shared" si="35"/>
        <v/>
      </c>
      <c r="E227" s="15" t="str">
        <f t="shared" si="30"/>
        <v/>
      </c>
      <c r="F227" s="16" t="str">
        <f t="shared" si="31"/>
        <v/>
      </c>
      <c r="G227" s="16" t="str">
        <f t="shared" si="36"/>
        <v/>
      </c>
      <c r="H227" s="16" t="str">
        <f t="shared" si="37"/>
        <v/>
      </c>
      <c r="I227" s="17" t="str">
        <f t="shared" si="32"/>
        <v>EmbeddedRes/CodeSite/Nyx/NyxTraceViewer/QtTraceClient/Sources/MainWindow/ViewPage.hpp</v>
      </c>
      <c r="J227" s="16" t="str">
        <f t="shared" si="33"/>
        <v/>
      </c>
      <c r="L227" s="13" t="s">
        <v>223</v>
      </c>
    </row>
    <row r="228" spans="3:12" s="13" customFormat="1" x14ac:dyDescent="0.2">
      <c r="C228" s="15" t="str">
        <f t="shared" si="34"/>
        <v/>
      </c>
      <c r="D228" s="15" t="str">
        <f t="shared" si="35"/>
        <v/>
      </c>
      <c r="E228" s="15" t="str">
        <f t="shared" si="30"/>
        <v/>
      </c>
      <c r="F228" s="16" t="str">
        <f t="shared" si="31"/>
        <v/>
      </c>
      <c r="G228" s="16" t="str">
        <f t="shared" si="36"/>
        <v/>
      </c>
      <c r="H228" s="16" t="str">
        <f t="shared" si="37"/>
        <v/>
      </c>
      <c r="I228" s="17" t="str">
        <f t="shared" si="32"/>
        <v/>
      </c>
      <c r="J228" s="16" t="str">
        <f t="shared" si="33"/>
        <v/>
      </c>
      <c r="L228" s="13" t="s">
        <v>224</v>
      </c>
    </row>
    <row r="229" spans="3:12" s="13" customFormat="1" x14ac:dyDescent="0.2">
      <c r="C229" s="15" t="str">
        <f t="shared" si="34"/>
        <v>X</v>
      </c>
      <c r="D229" s="15" t="str">
        <f t="shared" si="35"/>
        <v/>
      </c>
      <c r="E229" s="15" t="str">
        <f t="shared" si="30"/>
        <v/>
      </c>
      <c r="F229" s="16" t="str">
        <f t="shared" si="31"/>
        <v/>
      </c>
      <c r="G229" s="16" t="str">
        <f t="shared" si="36"/>
        <v/>
      </c>
      <c r="H229" s="16" t="str">
        <f t="shared" si="37"/>
        <v/>
      </c>
      <c r="I229" s="17" t="str">
        <f t="shared" si="32"/>
        <v/>
      </c>
      <c r="J229" s="16" t="str">
        <f t="shared" si="33"/>
        <v/>
      </c>
      <c r="L229" s="13" t="s">
        <v>225</v>
      </c>
    </row>
    <row r="230" spans="3:12" s="13" customFormat="1" x14ac:dyDescent="0.2">
      <c r="C230" s="15" t="str">
        <f t="shared" si="34"/>
        <v>X</v>
      </c>
      <c r="D230" s="15" t="str">
        <f t="shared" si="35"/>
        <v/>
      </c>
      <c r="E230" s="15" t="str">
        <f t="shared" si="30"/>
        <v/>
      </c>
      <c r="F230" s="16" t="str">
        <f t="shared" si="31"/>
        <v/>
      </c>
      <c r="G230" s="16" t="str">
        <f t="shared" si="36"/>
        <v/>
      </c>
      <c r="H230" s="16" t="str">
        <f t="shared" si="37"/>
        <v/>
      </c>
      <c r="I230" s="17" t="str">
        <f t="shared" si="32"/>
        <v/>
      </c>
      <c r="J230" s="16" t="str">
        <f t="shared" si="33"/>
        <v/>
      </c>
      <c r="L230" s="13" t="s">
        <v>226</v>
      </c>
    </row>
    <row r="231" spans="3:12" s="13" customFormat="1" x14ac:dyDescent="0.2">
      <c r="C231" s="15" t="str">
        <f t="shared" si="34"/>
        <v/>
      </c>
      <c r="D231" s="15" t="str">
        <f t="shared" si="35"/>
        <v/>
      </c>
      <c r="E231" s="15" t="str">
        <f t="shared" si="30"/>
        <v/>
      </c>
      <c r="F231" s="16" t="str">
        <f t="shared" si="31"/>
        <v/>
      </c>
      <c r="G231" s="16" t="str">
        <f t="shared" si="36"/>
        <v/>
      </c>
      <c r="H231" s="16" t="str">
        <f xml:space="preserve"> IF(ISNUMBER(FIND("showing diagram ", L231)), MID( L231, FIND("showing diagram ", L231) + LEN("showing diagram "), LEN(L231) - FIND("showing diagram ", L231) - LEN("showing diagram ")  + 1 ), "")</f>
        <v/>
      </c>
      <c r="I231" s="17" t="str">
        <f t="shared" si="32"/>
        <v/>
      </c>
      <c r="J231" s="16" t="str">
        <f t="shared" si="33"/>
        <v/>
      </c>
      <c r="L231" s="13" t="s">
        <v>227</v>
      </c>
    </row>
    <row r="232" spans="3:12" s="13" customFormat="1" x14ac:dyDescent="0.2">
      <c r="C232" s="15" t="str">
        <f t="shared" si="34"/>
        <v/>
      </c>
      <c r="D232" s="15" t="str">
        <f t="shared" si="35"/>
        <v/>
      </c>
      <c r="E232" s="15" t="str">
        <f t="shared" si="30"/>
        <v/>
      </c>
      <c r="F232" s="16" t="str">
        <f t="shared" si="31"/>
        <v/>
      </c>
      <c r="G232" s="16" t="str">
        <f t="shared" si="36"/>
        <v/>
      </c>
      <c r="H232" s="16" t="str">
        <f t="shared" si="37"/>
        <v/>
      </c>
      <c r="I232" s="17" t="str">
        <f t="shared" si="32"/>
        <v/>
      </c>
      <c r="J232" s="16" t="str">
        <f t="shared" si="33"/>
        <v/>
      </c>
      <c r="L232" s="13" t="s">
        <v>228</v>
      </c>
    </row>
    <row r="233" spans="3:12" s="13" customFormat="1" x14ac:dyDescent="0.2">
      <c r="C233" s="15" t="str">
        <f t="shared" si="34"/>
        <v/>
      </c>
      <c r="D233" s="15" t="str">
        <f t="shared" si="35"/>
        <v>X</v>
      </c>
      <c r="E233" s="15" t="str">
        <f t="shared" si="30"/>
        <v/>
      </c>
      <c r="F233" s="16" t="str">
        <f t="shared" si="31"/>
        <v/>
      </c>
      <c r="G233" s="16" t="str">
        <f t="shared" si="36"/>
        <v/>
      </c>
      <c r="H233" s="16" t="str">
        <f xml:space="preserve"> IF(ISNUMBER(FIND("showing diagram ", L233)), MID( L233, FIND("showing diagram ", L233) + LEN("showing diagram "), LEN(L233) - FIND("showing diagram ", L233) - LEN("showing diagram ")  + 1 ), "")</f>
        <v/>
      </c>
      <c r="I233" s="17" t="str">
        <f t="shared" si="32"/>
        <v/>
      </c>
      <c r="J233" s="16" t="str">
        <f t="shared" si="33"/>
        <v/>
      </c>
      <c r="L233" s="13" t="s">
        <v>229</v>
      </c>
    </row>
    <row r="234" spans="3:12" s="13" customFormat="1" x14ac:dyDescent="0.2">
      <c r="C234" s="15" t="str">
        <f t="shared" si="34"/>
        <v/>
      </c>
      <c r="D234" s="15" t="str">
        <f t="shared" si="35"/>
        <v/>
      </c>
      <c r="E234" s="15" t="str">
        <f t="shared" si="30"/>
        <v/>
      </c>
      <c r="F234" s="16" t="str">
        <f t="shared" si="31"/>
        <v/>
      </c>
      <c r="G234" s="16" t="str">
        <f t="shared" si="36"/>
        <v/>
      </c>
      <c r="H234" s="16" t="str">
        <f t="shared" ref="H234:H255" si="38" xml:space="preserve"> IF(ISNUMBER(FIND("showing diagram ", L234)), MID( L234, FIND("showing diagram ", L234) + LEN("showing diagram "), LEN(L234) - FIND("showing diagram ", L234) - LEN("showing diagram ")  + 1 ), "")</f>
        <v/>
      </c>
      <c r="I234" s="17" t="str">
        <f t="shared" si="32"/>
        <v/>
      </c>
      <c r="J234" s="16" t="str">
        <f t="shared" si="33"/>
        <v/>
      </c>
      <c r="L234" s="13" t="s">
        <v>230</v>
      </c>
    </row>
    <row r="235" spans="3:12" s="13" customFormat="1" x14ac:dyDescent="0.2">
      <c r="C235" s="15" t="str">
        <f t="shared" si="34"/>
        <v/>
      </c>
      <c r="D235" s="15" t="str">
        <f t="shared" si="35"/>
        <v/>
      </c>
      <c r="E235" s="15" t="str">
        <f t="shared" si="30"/>
        <v/>
      </c>
      <c r="F235" s="16" t="str">
        <f t="shared" si="31"/>
        <v/>
      </c>
      <c r="G235" s="16" t="str">
        <f t="shared" si="36"/>
        <v/>
      </c>
      <c r="H235" s="16" t="str">
        <f t="shared" si="38"/>
        <v/>
      </c>
      <c r="I235" s="17" t="str">
        <f t="shared" si="32"/>
        <v>EmbeddedRes/CodeSite/Nyx/NyxTraceViewer/QtTraceClient/Sources/MainWindow/ViewPage.hpp</v>
      </c>
      <c r="J235" s="16" t="str">
        <f t="shared" si="33"/>
        <v/>
      </c>
      <c r="L235" s="13" t="s">
        <v>231</v>
      </c>
    </row>
    <row r="236" spans="3:12" s="13" customFormat="1" x14ac:dyDescent="0.2">
      <c r="C236" s="15" t="str">
        <f t="shared" si="34"/>
        <v/>
      </c>
      <c r="D236" s="15" t="str">
        <f t="shared" si="35"/>
        <v/>
      </c>
      <c r="E236" s="15" t="str">
        <f t="shared" si="30"/>
        <v/>
      </c>
      <c r="F236" s="16" t="str">
        <f t="shared" si="31"/>
        <v/>
      </c>
      <c r="G236" s="16" t="str">
        <f t="shared" si="36"/>
        <v/>
      </c>
      <c r="H236" s="16" t="str">
        <f t="shared" si="38"/>
        <v/>
      </c>
      <c r="I236" s="17" t="str">
        <f t="shared" si="32"/>
        <v/>
      </c>
      <c r="J236" s="16" t="str">
        <f t="shared" si="33"/>
        <v/>
      </c>
      <c r="L236" s="13" t="s">
        <v>232</v>
      </c>
    </row>
    <row r="237" spans="3:12" s="13" customFormat="1" x14ac:dyDescent="0.2">
      <c r="C237" s="15" t="str">
        <f t="shared" si="34"/>
        <v/>
      </c>
      <c r="D237" s="15" t="str">
        <f t="shared" si="35"/>
        <v/>
      </c>
      <c r="E237" s="15" t="str">
        <f t="shared" si="30"/>
        <v>X</v>
      </c>
      <c r="F237" s="16" t="str">
        <f t="shared" si="31"/>
        <v/>
      </c>
      <c r="G237" s="16" t="str">
        <f t="shared" si="36"/>
        <v/>
      </c>
      <c r="H237" s="16" t="str">
        <f t="shared" si="38"/>
        <v/>
      </c>
      <c r="I237" s="17" t="str">
        <f t="shared" si="32"/>
        <v/>
      </c>
      <c r="J237" s="16" t="str">
        <f t="shared" si="33"/>
        <v/>
      </c>
      <c r="L237" s="13" t="s">
        <v>233</v>
      </c>
    </row>
    <row r="238" spans="3:12" s="13" customFormat="1" x14ac:dyDescent="0.2">
      <c r="C238" s="15" t="str">
        <f t="shared" si="34"/>
        <v/>
      </c>
      <c r="D238" s="15" t="str">
        <f t="shared" si="35"/>
        <v/>
      </c>
      <c r="E238" s="15" t="str">
        <f t="shared" si="30"/>
        <v>X</v>
      </c>
      <c r="F238" s="16" t="str">
        <f t="shared" si="31"/>
        <v/>
      </c>
      <c r="G238" s="16" t="str">
        <f t="shared" si="36"/>
        <v/>
      </c>
      <c r="H238" s="16" t="str">
        <f t="shared" si="38"/>
        <v/>
      </c>
      <c r="I238" s="17" t="str">
        <f t="shared" si="32"/>
        <v/>
      </c>
      <c r="J238" s="16" t="str">
        <f t="shared" si="33"/>
        <v/>
      </c>
      <c r="L238" s="13" t="s">
        <v>234</v>
      </c>
    </row>
    <row r="239" spans="3:12" s="13" customFormat="1" x14ac:dyDescent="0.2">
      <c r="C239" s="15" t="str">
        <f t="shared" si="34"/>
        <v/>
      </c>
      <c r="D239" s="15" t="str">
        <f t="shared" si="35"/>
        <v/>
      </c>
      <c r="E239" s="15" t="str">
        <f t="shared" si="30"/>
        <v/>
      </c>
      <c r="F239" s="16" t="str">
        <f t="shared" si="31"/>
        <v/>
      </c>
      <c r="G239" s="16" t="str">
        <f t="shared" si="36"/>
        <v/>
      </c>
      <c r="H239" s="16" t="str">
        <f t="shared" si="38"/>
        <v/>
      </c>
      <c r="I239" s="17" t="str">
        <f t="shared" si="32"/>
        <v/>
      </c>
      <c r="J239" s="16" t="str">
        <f t="shared" si="33"/>
        <v/>
      </c>
      <c r="L239" s="13" t="s">
        <v>235</v>
      </c>
    </row>
    <row r="240" spans="3:12" s="13" customFormat="1" x14ac:dyDescent="0.2">
      <c r="C240" s="15" t="str">
        <f t="shared" si="34"/>
        <v/>
      </c>
      <c r="D240" s="15" t="str">
        <f t="shared" si="35"/>
        <v/>
      </c>
      <c r="E240" s="15" t="str">
        <f t="shared" si="30"/>
        <v/>
      </c>
      <c r="F240" s="16" t="str">
        <f t="shared" si="31"/>
        <v/>
      </c>
      <c r="G240" s="16" t="str">
        <f t="shared" si="36"/>
        <v/>
      </c>
      <c r="H240" s="16" t="str">
        <f t="shared" si="38"/>
        <v/>
      </c>
      <c r="I240" s="17" t="str">
        <f t="shared" si="32"/>
        <v/>
      </c>
      <c r="J240" s="16" t="str">
        <f t="shared" si="33"/>
        <v/>
      </c>
      <c r="L240" s="13" t="s">
        <v>236</v>
      </c>
    </row>
    <row r="241" spans="3:12" s="13" customFormat="1" x14ac:dyDescent="0.2">
      <c r="C241" s="15" t="str">
        <f t="shared" si="34"/>
        <v/>
      </c>
      <c r="D241" s="15" t="str">
        <f t="shared" si="35"/>
        <v/>
      </c>
      <c r="E241" s="15" t="str">
        <f t="shared" si="30"/>
        <v>X</v>
      </c>
      <c r="F241" s="16" t="str">
        <f t="shared" si="31"/>
        <v/>
      </c>
      <c r="G241" s="16" t="str">
        <f t="shared" si="36"/>
        <v/>
      </c>
      <c r="H241" s="16" t="str">
        <f t="shared" si="38"/>
        <v/>
      </c>
      <c r="I241" s="17" t="str">
        <f t="shared" si="32"/>
        <v/>
      </c>
      <c r="J241" s="16" t="str">
        <f t="shared" si="33"/>
        <v/>
      </c>
      <c r="L241" s="13" t="s">
        <v>237</v>
      </c>
    </row>
    <row r="242" spans="3:12" s="13" customFormat="1" x14ac:dyDescent="0.2">
      <c r="C242" s="15" t="str">
        <f t="shared" si="34"/>
        <v/>
      </c>
      <c r="D242" s="15" t="str">
        <f t="shared" si="35"/>
        <v/>
      </c>
      <c r="E242" s="15" t="str">
        <f t="shared" si="30"/>
        <v>X</v>
      </c>
      <c r="F242" s="16" t="str">
        <f t="shared" si="31"/>
        <v/>
      </c>
      <c r="G242" s="16" t="str">
        <f t="shared" si="36"/>
        <v/>
      </c>
      <c r="H242" s="16" t="str">
        <f t="shared" si="38"/>
        <v/>
      </c>
      <c r="I242" s="17" t="str">
        <f t="shared" si="32"/>
        <v/>
      </c>
      <c r="J242" s="16" t="str">
        <f t="shared" si="33"/>
        <v/>
      </c>
      <c r="L242" s="13" t="s">
        <v>238</v>
      </c>
    </row>
    <row r="243" spans="3:12" s="13" customFormat="1" x14ac:dyDescent="0.2">
      <c r="C243" s="15" t="str">
        <f t="shared" si="34"/>
        <v/>
      </c>
      <c r="D243" s="15" t="str">
        <f t="shared" si="35"/>
        <v/>
      </c>
      <c r="E243" s="15" t="str">
        <f t="shared" si="30"/>
        <v/>
      </c>
      <c r="F243" s="16" t="str">
        <f t="shared" si="31"/>
        <v/>
      </c>
      <c r="G243" s="16" t="str">
        <f t="shared" si="36"/>
        <v/>
      </c>
      <c r="H243" s="16" t="str">
        <f t="shared" si="38"/>
        <v>TraceClient - ViewPage</v>
      </c>
      <c r="I243" s="17" t="str">
        <f t="shared" si="32"/>
        <v/>
      </c>
      <c r="J243" s="16" t="str">
        <f t="shared" si="33"/>
        <v/>
      </c>
      <c r="L243" s="13" t="s">
        <v>239</v>
      </c>
    </row>
    <row r="244" spans="3:12" s="13" customFormat="1" x14ac:dyDescent="0.2">
      <c r="C244" s="15" t="str">
        <f t="shared" si="34"/>
        <v/>
      </c>
      <c r="D244" s="15" t="str">
        <f t="shared" si="35"/>
        <v>X</v>
      </c>
      <c r="E244" s="15" t="str">
        <f t="shared" si="30"/>
        <v/>
      </c>
      <c r="F244" s="16" t="str">
        <f t="shared" si="31"/>
        <v/>
      </c>
      <c r="G244" s="16" t="str">
        <f t="shared" si="36"/>
        <v/>
      </c>
      <c r="H244" s="16" t="str">
        <f t="shared" si="38"/>
        <v/>
      </c>
      <c r="I244" s="17" t="str">
        <f t="shared" si="32"/>
        <v/>
      </c>
      <c r="J244" s="16" t="str">
        <f t="shared" si="33"/>
        <v/>
      </c>
      <c r="L244" s="13" t="s">
        <v>240</v>
      </c>
    </row>
    <row r="245" spans="3:12" s="13" customFormat="1" x14ac:dyDescent="0.2">
      <c r="C245" s="15" t="str">
        <f t="shared" si="34"/>
        <v/>
      </c>
      <c r="D245" s="15" t="str">
        <f t="shared" si="35"/>
        <v/>
      </c>
      <c r="E245" s="15" t="str">
        <f t="shared" si="30"/>
        <v/>
      </c>
      <c r="F245" s="16" t="str">
        <f t="shared" si="31"/>
        <v/>
      </c>
      <c r="G245" s="16" t="str">
        <f t="shared" si="36"/>
        <v/>
      </c>
      <c r="H245" s="16" t="str">
        <f t="shared" si="38"/>
        <v/>
      </c>
      <c r="I245" s="17" t="str">
        <f t="shared" si="32"/>
        <v/>
      </c>
      <c r="J245" s="16" t="str">
        <f t="shared" si="33"/>
        <v/>
      </c>
      <c r="L245" s="13" t="s">
        <v>241</v>
      </c>
    </row>
    <row r="246" spans="3:12" s="13" customFormat="1" x14ac:dyDescent="0.2">
      <c r="C246" s="15" t="str">
        <f t="shared" si="34"/>
        <v/>
      </c>
      <c r="D246" s="15" t="str">
        <f t="shared" si="35"/>
        <v/>
      </c>
      <c r="E246" s="15" t="str">
        <f>IF( ISNUMBER(FIND("Long Press]", L246)), "X", "")</f>
        <v/>
      </c>
      <c r="F246" s="16" t="str">
        <f t="shared" si="31"/>
        <v/>
      </c>
      <c r="G246" s="16" t="str">
        <f t="shared" si="36"/>
        <v/>
      </c>
      <c r="H246" s="16" t="str">
        <f t="shared" si="38"/>
        <v/>
      </c>
      <c r="I246" s="17" t="str">
        <f t="shared" si="32"/>
        <v>EmbeddedRes/CodeSite/Nyx/NyxTraceViewer/QtTraceClient/Sources/MainWindow/ViewPage.hpp</v>
      </c>
      <c r="J246" s="16" t="str">
        <f t="shared" si="33"/>
        <v/>
      </c>
      <c r="L246" s="13" t="s">
        <v>242</v>
      </c>
    </row>
    <row r="247" spans="3:12" s="13" customFormat="1" x14ac:dyDescent="0.2">
      <c r="C247" s="15" t="str">
        <f t="shared" si="34"/>
        <v/>
      </c>
      <c r="D247" s="15" t="str">
        <f t="shared" si="35"/>
        <v/>
      </c>
      <c r="E247" s="15" t="str">
        <f t="shared" ref="E247:E285" si="39">IF( ISNUMBER(FIND("Long Press]", L247)), "X", "")</f>
        <v/>
      </c>
      <c r="F247" s="16" t="str">
        <f t="shared" si="31"/>
        <v/>
      </c>
      <c r="G247" s="16" t="str">
        <f t="shared" si="36"/>
        <v/>
      </c>
      <c r="H247" s="16" t="str">
        <f t="shared" si="38"/>
        <v/>
      </c>
      <c r="I247" s="17" t="str">
        <f t="shared" si="32"/>
        <v/>
      </c>
      <c r="J247" s="16" t="str">
        <f t="shared" si="33"/>
        <v/>
      </c>
      <c r="L247" s="13" t="s">
        <v>243</v>
      </c>
    </row>
    <row r="248" spans="3:12" s="13" customFormat="1" x14ac:dyDescent="0.2">
      <c r="C248" s="15" t="str">
        <f t="shared" si="34"/>
        <v>X</v>
      </c>
      <c r="D248" s="15" t="str">
        <f t="shared" si="35"/>
        <v/>
      </c>
      <c r="E248" s="15" t="str">
        <f t="shared" si="39"/>
        <v/>
      </c>
      <c r="F248" s="16" t="str">
        <f t="shared" si="31"/>
        <v/>
      </c>
      <c r="G248" s="16" t="str">
        <f t="shared" si="36"/>
        <v/>
      </c>
      <c r="H248" s="16" t="str">
        <f t="shared" si="38"/>
        <v/>
      </c>
      <c r="I248" s="17" t="str">
        <f t="shared" si="32"/>
        <v/>
      </c>
      <c r="J248" s="16" t="str">
        <f t="shared" si="33"/>
        <v/>
      </c>
      <c r="L248" s="13" t="s">
        <v>244</v>
      </c>
    </row>
    <row r="249" spans="3:12" s="13" customFormat="1" x14ac:dyDescent="0.2">
      <c r="C249" s="15" t="str">
        <f t="shared" si="34"/>
        <v>X</v>
      </c>
      <c r="D249" s="15" t="str">
        <f t="shared" si="35"/>
        <v/>
      </c>
      <c r="E249" s="15" t="str">
        <f t="shared" si="39"/>
        <v/>
      </c>
      <c r="F249" s="16" t="str">
        <f t="shared" si="31"/>
        <v/>
      </c>
      <c r="G249" s="16" t="str">
        <f t="shared" si="36"/>
        <v/>
      </c>
      <c r="H249" s="16" t="str">
        <f t="shared" si="38"/>
        <v/>
      </c>
      <c r="I249" s="17" t="str">
        <f t="shared" si="32"/>
        <v/>
      </c>
      <c r="J249" s="16" t="str">
        <f t="shared" si="33"/>
        <v/>
      </c>
      <c r="L249" s="13" t="s">
        <v>245</v>
      </c>
    </row>
    <row r="250" spans="3:12" s="13" customFormat="1" x14ac:dyDescent="0.2">
      <c r="C250" s="15" t="str">
        <f t="shared" si="34"/>
        <v/>
      </c>
      <c r="D250" s="15" t="str">
        <f t="shared" si="35"/>
        <v>X</v>
      </c>
      <c r="E250" s="15" t="str">
        <f t="shared" si="39"/>
        <v/>
      </c>
      <c r="F250" s="16" t="str">
        <f t="shared" si="31"/>
        <v/>
      </c>
      <c r="G250" s="16" t="str">
        <f t="shared" si="36"/>
        <v/>
      </c>
      <c r="H250" s="16" t="str">
        <f t="shared" si="38"/>
        <v/>
      </c>
      <c r="I250" s="17" t="str">
        <f t="shared" si="32"/>
        <v/>
      </c>
      <c r="J250" s="16" t="str">
        <f t="shared" si="33"/>
        <v/>
      </c>
      <c r="L250" s="13" t="s">
        <v>246</v>
      </c>
    </row>
    <row r="251" spans="3:12" s="13" customFormat="1" x14ac:dyDescent="0.2">
      <c r="C251" s="15" t="str">
        <f t="shared" si="34"/>
        <v/>
      </c>
      <c r="D251" s="15" t="str">
        <f t="shared" si="35"/>
        <v>X</v>
      </c>
      <c r="E251" s="15" t="str">
        <f t="shared" si="39"/>
        <v/>
      </c>
      <c r="F251" s="16" t="str">
        <f t="shared" si="31"/>
        <v/>
      </c>
      <c r="G251" s="16" t="str">
        <f t="shared" si="36"/>
        <v/>
      </c>
      <c r="H251" s="16" t="str">
        <f t="shared" si="38"/>
        <v/>
      </c>
      <c r="I251" s="17" t="str">
        <f t="shared" si="32"/>
        <v/>
      </c>
      <c r="J251" s="16" t="str">
        <f t="shared" si="33"/>
        <v/>
      </c>
      <c r="L251" s="13" t="s">
        <v>247</v>
      </c>
    </row>
    <row r="252" spans="3:12" s="13" customFormat="1" x14ac:dyDescent="0.2">
      <c r="C252" s="15" t="str">
        <f t="shared" si="34"/>
        <v>X</v>
      </c>
      <c r="D252" s="15" t="str">
        <f t="shared" si="35"/>
        <v/>
      </c>
      <c r="E252" s="15" t="str">
        <f t="shared" si="39"/>
        <v/>
      </c>
      <c r="F252" s="16" t="str">
        <f t="shared" si="31"/>
        <v/>
      </c>
      <c r="G252" s="16" t="str">
        <f t="shared" si="36"/>
        <v/>
      </c>
      <c r="H252" s="16" t="str">
        <f t="shared" si="38"/>
        <v/>
      </c>
      <c r="I252" s="17" t="str">
        <f t="shared" si="32"/>
        <v/>
      </c>
      <c r="J252" s="16" t="str">
        <f t="shared" si="33"/>
        <v/>
      </c>
      <c r="L252" s="13" t="s">
        <v>248</v>
      </c>
    </row>
    <row r="253" spans="3:12" s="13" customFormat="1" x14ac:dyDescent="0.2">
      <c r="C253" s="15" t="str">
        <f t="shared" si="34"/>
        <v>X</v>
      </c>
      <c r="D253" s="15" t="str">
        <f t="shared" si="35"/>
        <v/>
      </c>
      <c r="E253" s="15" t="str">
        <f t="shared" si="39"/>
        <v/>
      </c>
      <c r="F253" s="16" t="str">
        <f t="shared" si="31"/>
        <v/>
      </c>
      <c r="G253" s="16" t="str">
        <f t="shared" si="36"/>
        <v/>
      </c>
      <c r="H253" s="16" t="str">
        <f t="shared" si="38"/>
        <v/>
      </c>
      <c r="I253" s="17" t="str">
        <f t="shared" si="32"/>
        <v/>
      </c>
      <c r="J253" s="16" t="str">
        <f t="shared" si="33"/>
        <v/>
      </c>
      <c r="L253" s="13" t="s">
        <v>249</v>
      </c>
    </row>
    <row r="254" spans="3:12" s="13" customFormat="1" x14ac:dyDescent="0.2">
      <c r="C254" s="15" t="str">
        <f t="shared" si="34"/>
        <v/>
      </c>
      <c r="D254" s="15" t="str">
        <f t="shared" si="35"/>
        <v>X</v>
      </c>
      <c r="E254" s="15" t="str">
        <f t="shared" si="39"/>
        <v/>
      </c>
      <c r="F254" s="16" t="str">
        <f t="shared" si="31"/>
        <v/>
      </c>
      <c r="G254" s="16" t="str">
        <f t="shared" si="36"/>
        <v/>
      </c>
      <c r="H254" s="16" t="str">
        <f t="shared" si="38"/>
        <v/>
      </c>
      <c r="I254" s="17" t="str">
        <f t="shared" si="32"/>
        <v/>
      </c>
      <c r="J254" s="16" t="str">
        <f t="shared" si="33"/>
        <v/>
      </c>
      <c r="L254" s="13" t="s">
        <v>250</v>
      </c>
    </row>
    <row r="255" spans="3:12" s="13" customFormat="1" x14ac:dyDescent="0.2">
      <c r="C255" s="15" t="str">
        <f t="shared" si="34"/>
        <v>X</v>
      </c>
      <c r="D255" s="15" t="str">
        <f t="shared" si="35"/>
        <v/>
      </c>
      <c r="E255" s="15" t="str">
        <f t="shared" si="39"/>
        <v/>
      </c>
      <c r="F255" s="16" t="str">
        <f t="shared" si="31"/>
        <v/>
      </c>
      <c r="G255" s="16" t="str">
        <f t="shared" si="36"/>
        <v/>
      </c>
      <c r="H255" s="16" t="str">
        <f t="shared" si="38"/>
        <v/>
      </c>
      <c r="I255" s="17" t="str">
        <f t="shared" si="32"/>
        <v/>
      </c>
      <c r="J255" s="16" t="str">
        <f t="shared" si="33"/>
        <v/>
      </c>
      <c r="L255" s="13" t="s">
        <v>251</v>
      </c>
    </row>
    <row r="256" spans="3:12" s="13" customFormat="1" x14ac:dyDescent="0.2">
      <c r="C256" s="15" t="str">
        <f t="shared" si="34"/>
        <v>X</v>
      </c>
      <c r="D256" s="15" t="str">
        <f t="shared" si="35"/>
        <v/>
      </c>
      <c r="E256" s="15" t="str">
        <f t="shared" si="39"/>
        <v/>
      </c>
      <c r="F256" s="16" t="str">
        <f t="shared" si="31"/>
        <v/>
      </c>
      <c r="G256" s="16" t="str">
        <f t="shared" si="36"/>
        <v/>
      </c>
      <c r="H256" s="16" t="str">
        <f xml:space="preserve"> IF(ISNUMBER(FIND("showing diagram ", L256)), MID( L256, FIND("showing diagram ", L256) + LEN("showing diagram "), LEN(L256) - FIND("showing diagram ", L256) - LEN("showing diagram ")  + 1 ), "")</f>
        <v/>
      </c>
      <c r="I256" s="17" t="str">
        <f t="shared" si="32"/>
        <v/>
      </c>
      <c r="J256" s="16" t="str">
        <f t="shared" si="33"/>
        <v/>
      </c>
      <c r="L256" s="13" t="s">
        <v>252</v>
      </c>
    </row>
    <row r="257" spans="3:12" s="13" customFormat="1" x14ac:dyDescent="0.2">
      <c r="C257" s="15" t="str">
        <f t="shared" si="34"/>
        <v/>
      </c>
      <c r="D257" s="15" t="str">
        <f t="shared" si="35"/>
        <v>X</v>
      </c>
      <c r="E257" s="15" t="str">
        <f t="shared" si="39"/>
        <v/>
      </c>
      <c r="F257" s="16" t="str">
        <f t="shared" si="31"/>
        <v/>
      </c>
      <c r="G257" s="16" t="str">
        <f t="shared" si="36"/>
        <v/>
      </c>
      <c r="H257" s="16" t="str">
        <f t="shared" ref="H257:H286" si="40" xml:space="preserve"> IF(ISNUMBER(FIND("showing diagram ", L257)), MID( L257, FIND("showing diagram ", L257) + LEN("showing diagram "), LEN(L257) - FIND("showing diagram ", L257) - LEN("showing diagram ")  + 1 ), "")</f>
        <v/>
      </c>
      <c r="I257" s="17" t="str">
        <f t="shared" si="32"/>
        <v/>
      </c>
      <c r="J257" s="16" t="str">
        <f t="shared" si="33"/>
        <v/>
      </c>
      <c r="L257" s="13" t="s">
        <v>253</v>
      </c>
    </row>
    <row r="258" spans="3:12" s="13" customFormat="1" x14ac:dyDescent="0.2">
      <c r="C258" s="15" t="str">
        <f t="shared" si="34"/>
        <v/>
      </c>
      <c r="D258" s="15" t="str">
        <f t="shared" si="35"/>
        <v>X</v>
      </c>
      <c r="E258" s="15" t="str">
        <f t="shared" si="39"/>
        <v/>
      </c>
      <c r="F258" s="16" t="str">
        <f t="shared" si="31"/>
        <v/>
      </c>
      <c r="G258" s="16" t="str">
        <f t="shared" si="36"/>
        <v/>
      </c>
      <c r="H258" s="16" t="str">
        <f t="shared" si="40"/>
        <v/>
      </c>
      <c r="I258" s="17" t="str">
        <f t="shared" si="32"/>
        <v/>
      </c>
      <c r="J258" s="16" t="str">
        <f t="shared" si="33"/>
        <v/>
      </c>
      <c r="L258" s="13" t="s">
        <v>254</v>
      </c>
    </row>
    <row r="259" spans="3:12" s="13" customFormat="1" x14ac:dyDescent="0.2">
      <c r="C259" s="15" t="str">
        <f t="shared" si="34"/>
        <v/>
      </c>
      <c r="D259" s="15" t="str">
        <f t="shared" si="35"/>
        <v>X</v>
      </c>
      <c r="E259" s="15" t="str">
        <f t="shared" si="39"/>
        <v/>
      </c>
      <c r="F259" s="16" t="str">
        <f t="shared" si="31"/>
        <v/>
      </c>
      <c r="G259" s="16" t="str">
        <f t="shared" si="36"/>
        <v/>
      </c>
      <c r="H259" s="16" t="str">
        <f t="shared" si="40"/>
        <v/>
      </c>
      <c r="I259" s="17" t="str">
        <f t="shared" si="32"/>
        <v/>
      </c>
      <c r="J259" s="16" t="str">
        <f t="shared" si="33"/>
        <v/>
      </c>
      <c r="L259" s="13" t="s">
        <v>255</v>
      </c>
    </row>
    <row r="260" spans="3:12" s="13" customFormat="1" x14ac:dyDescent="0.2">
      <c r="C260" s="15" t="str">
        <f t="shared" si="34"/>
        <v>X</v>
      </c>
      <c r="D260" s="15" t="str">
        <f t="shared" si="35"/>
        <v/>
      </c>
      <c r="E260" s="15" t="str">
        <f t="shared" si="39"/>
        <v/>
      </c>
      <c r="F260" s="16" t="str">
        <f t="shared" ref="F260:F323" si="41" xml:space="preserve"> IF(ISNUMBER(FIND("enter sub diagram : '", L260)), MID(L260, FIND("enter sub diagram : '", L260) + LEN("enter sub diagram : '"), LEN(L260) - FIND("enter sub diagram : '",L260) - LEN("enter sub diagram : '")  ), "")</f>
        <v/>
      </c>
      <c r="G260" s="16" t="str">
        <f t="shared" si="36"/>
        <v/>
      </c>
      <c r="H260" s="16" t="str">
        <f t="shared" si="40"/>
        <v/>
      </c>
      <c r="I260" s="17" t="str">
        <f t="shared" ref="I260:I323" si="42" xml:space="preserve"> IF(ISNUMBER(FIND("viewing file : ", L260)), MID( L260, FIND("viewing file : ", L260) + LEN("viewing file : "), LEN(L260) - FIND("viewing file : ", L260) - LEN("viewing file : ") + 1  ), "")</f>
        <v/>
      </c>
      <c r="J260" s="16" t="str">
        <f t="shared" ref="J260:J323" si="43" xml:space="preserve"> IF( ISNUMBER(FIND("Show Question Recherche", L260)), 1, "")</f>
        <v/>
      </c>
      <c r="L260" s="13" t="s">
        <v>256</v>
      </c>
    </row>
    <row r="261" spans="3:12" s="13" customFormat="1" x14ac:dyDescent="0.2">
      <c r="C261" s="15" t="str">
        <f t="shared" ref="C261:C324" si="44">IF( ISNUMBER(FIND("Zoom Diagram]", L261)), "X", "")</f>
        <v>X</v>
      </c>
      <c r="D261" s="15" t="str">
        <f t="shared" ref="D261:D324" si="45">IF( ISNUMBER(FIND("Tap Diagram]", L261)), "X", "")</f>
        <v/>
      </c>
      <c r="E261" s="15" t="str">
        <f t="shared" si="39"/>
        <v/>
      </c>
      <c r="F261" s="16" t="str">
        <f t="shared" si="41"/>
        <v/>
      </c>
      <c r="G261" s="16" t="str">
        <f t="shared" ref="G261:G324" si="46" xml:space="preserve"> IF(ISNUMBER(FIND("exit subdiagram ", L261)), MID(L261, FIND("exit subdiagram ", L261) + LEN("exit subdiagram "), LEN(L261) - FIND("exit subdiagram ", L261) - LEN("exit subdiagram ")  + 1 ), "")</f>
        <v/>
      </c>
      <c r="H261" s="16" t="str">
        <f t="shared" si="40"/>
        <v/>
      </c>
      <c r="I261" s="17" t="str">
        <f t="shared" si="42"/>
        <v/>
      </c>
      <c r="J261" s="16" t="str">
        <f t="shared" si="43"/>
        <v/>
      </c>
      <c r="L261" s="13" t="s">
        <v>257</v>
      </c>
    </row>
    <row r="262" spans="3:12" s="13" customFormat="1" x14ac:dyDescent="0.2">
      <c r="C262" s="15" t="str">
        <f t="shared" si="44"/>
        <v>X</v>
      </c>
      <c r="D262" s="15" t="str">
        <f t="shared" si="45"/>
        <v/>
      </c>
      <c r="E262" s="15" t="str">
        <f t="shared" si="39"/>
        <v/>
      </c>
      <c r="F262" s="16" t="str">
        <f t="shared" si="41"/>
        <v/>
      </c>
      <c r="G262" s="16" t="str">
        <f t="shared" si="46"/>
        <v/>
      </c>
      <c r="H262" s="16" t="str">
        <f t="shared" si="40"/>
        <v/>
      </c>
      <c r="I262" s="17" t="str">
        <f t="shared" si="42"/>
        <v/>
      </c>
      <c r="J262" s="16" t="str">
        <f t="shared" si="43"/>
        <v/>
      </c>
      <c r="L262" s="13" t="s">
        <v>258</v>
      </c>
    </row>
    <row r="263" spans="3:12" s="13" customFormat="1" x14ac:dyDescent="0.2">
      <c r="C263" s="15" t="str">
        <f t="shared" si="44"/>
        <v>X</v>
      </c>
      <c r="D263" s="15" t="str">
        <f t="shared" si="45"/>
        <v/>
      </c>
      <c r="E263" s="15" t="str">
        <f t="shared" si="39"/>
        <v/>
      </c>
      <c r="F263" s="16" t="str">
        <f t="shared" si="41"/>
        <v/>
      </c>
      <c r="G263" s="16" t="str">
        <f t="shared" si="46"/>
        <v/>
      </c>
      <c r="H263" s="16" t="str">
        <f t="shared" si="40"/>
        <v/>
      </c>
      <c r="I263" s="17" t="str">
        <f t="shared" si="42"/>
        <v/>
      </c>
      <c r="J263" s="16" t="str">
        <f t="shared" si="43"/>
        <v/>
      </c>
      <c r="L263" s="13" t="s">
        <v>259</v>
      </c>
    </row>
    <row r="264" spans="3:12" s="13" customFormat="1" x14ac:dyDescent="0.2">
      <c r="C264" s="15" t="str">
        <f t="shared" si="44"/>
        <v/>
      </c>
      <c r="D264" s="15" t="str">
        <f t="shared" si="45"/>
        <v/>
      </c>
      <c r="E264" s="15" t="str">
        <f t="shared" si="39"/>
        <v/>
      </c>
      <c r="F264" s="16" t="str">
        <f t="shared" si="41"/>
        <v/>
      </c>
      <c r="G264" s="16" t="str">
        <f t="shared" si="46"/>
        <v>TraceClient - ViewPage</v>
      </c>
      <c r="H264" s="16" t="str">
        <f t="shared" si="40"/>
        <v/>
      </c>
      <c r="I264" s="17" t="str">
        <f t="shared" si="42"/>
        <v/>
      </c>
      <c r="J264" s="16" t="str">
        <f t="shared" si="43"/>
        <v/>
      </c>
      <c r="L264" s="13" t="s">
        <v>260</v>
      </c>
    </row>
    <row r="265" spans="3:12" s="13" customFormat="1" x14ac:dyDescent="0.2">
      <c r="C265" s="15" t="str">
        <f t="shared" si="44"/>
        <v/>
      </c>
      <c r="D265" s="15" t="str">
        <f t="shared" si="45"/>
        <v/>
      </c>
      <c r="E265" s="15" t="str">
        <f t="shared" si="39"/>
        <v/>
      </c>
      <c r="F265" s="16" t="str">
        <f t="shared" si="41"/>
        <v/>
      </c>
      <c r="G265" s="16" t="str">
        <f t="shared" si="46"/>
        <v/>
      </c>
      <c r="H265" s="16" t="str">
        <f t="shared" si="40"/>
        <v/>
      </c>
      <c r="I265" s="17" t="str">
        <f t="shared" si="42"/>
        <v/>
      </c>
      <c r="J265" s="16" t="str">
        <f t="shared" si="43"/>
        <v/>
      </c>
      <c r="L265" s="13" t="s">
        <v>261</v>
      </c>
    </row>
    <row r="266" spans="3:12" s="13" customFormat="1" x14ac:dyDescent="0.2">
      <c r="C266" s="15" t="str">
        <f t="shared" si="44"/>
        <v/>
      </c>
      <c r="D266" s="15" t="str">
        <f t="shared" si="45"/>
        <v/>
      </c>
      <c r="E266" s="15" t="str">
        <f t="shared" si="39"/>
        <v/>
      </c>
      <c r="F266" s="16" t="str">
        <f t="shared" si="41"/>
        <v/>
      </c>
      <c r="G266" s="16" t="str">
        <f t="shared" si="46"/>
        <v/>
      </c>
      <c r="H266" s="16" t="str">
        <f t="shared" si="40"/>
        <v/>
      </c>
      <c r="I266" s="17" t="str">
        <f t="shared" si="42"/>
        <v/>
      </c>
      <c r="J266" s="16" t="str">
        <f t="shared" si="43"/>
        <v/>
      </c>
      <c r="L266" s="13" t="s">
        <v>262</v>
      </c>
    </row>
    <row r="267" spans="3:12" s="13" customFormat="1" x14ac:dyDescent="0.2">
      <c r="C267" s="15" t="str">
        <f t="shared" si="44"/>
        <v>X</v>
      </c>
      <c r="D267" s="15" t="str">
        <f t="shared" si="45"/>
        <v/>
      </c>
      <c r="E267" s="15" t="str">
        <f t="shared" si="39"/>
        <v/>
      </c>
      <c r="F267" s="16" t="str">
        <f t="shared" si="41"/>
        <v/>
      </c>
      <c r="G267" s="16" t="str">
        <f t="shared" si="46"/>
        <v/>
      </c>
      <c r="H267" s="16" t="str">
        <f t="shared" si="40"/>
        <v/>
      </c>
      <c r="I267" s="17" t="str">
        <f t="shared" si="42"/>
        <v/>
      </c>
      <c r="J267" s="16" t="str">
        <f t="shared" si="43"/>
        <v/>
      </c>
      <c r="L267" s="13" t="s">
        <v>263</v>
      </c>
    </row>
    <row r="268" spans="3:12" s="13" customFormat="1" x14ac:dyDescent="0.2">
      <c r="C268" s="15" t="str">
        <f t="shared" si="44"/>
        <v>X</v>
      </c>
      <c r="D268" s="15" t="str">
        <f t="shared" si="45"/>
        <v/>
      </c>
      <c r="E268" s="15" t="str">
        <f t="shared" si="39"/>
        <v/>
      </c>
      <c r="F268" s="16" t="str">
        <f t="shared" si="41"/>
        <v/>
      </c>
      <c r="G268" s="16" t="str">
        <f t="shared" si="46"/>
        <v/>
      </c>
      <c r="H268" s="16" t="str">
        <f t="shared" si="40"/>
        <v/>
      </c>
      <c r="I268" s="17" t="str">
        <f t="shared" si="42"/>
        <v/>
      </c>
      <c r="J268" s="16" t="str">
        <f t="shared" si="43"/>
        <v/>
      </c>
      <c r="L268" s="13" t="s">
        <v>264</v>
      </c>
    </row>
    <row r="269" spans="3:12" s="13" customFormat="1" x14ac:dyDescent="0.2">
      <c r="C269" s="15" t="str">
        <f t="shared" si="44"/>
        <v>X</v>
      </c>
      <c r="D269" s="15" t="str">
        <f t="shared" si="45"/>
        <v/>
      </c>
      <c r="E269" s="15" t="str">
        <f t="shared" si="39"/>
        <v/>
      </c>
      <c r="F269" s="16" t="str">
        <f t="shared" si="41"/>
        <v/>
      </c>
      <c r="G269" s="16" t="str">
        <f t="shared" si="46"/>
        <v/>
      </c>
      <c r="H269" s="16" t="str">
        <f t="shared" si="40"/>
        <v/>
      </c>
      <c r="I269" s="17" t="str">
        <f t="shared" si="42"/>
        <v/>
      </c>
      <c r="J269" s="16" t="str">
        <f t="shared" si="43"/>
        <v/>
      </c>
      <c r="L269" s="13" t="s">
        <v>265</v>
      </c>
    </row>
    <row r="270" spans="3:12" s="13" customFormat="1" x14ac:dyDescent="0.2">
      <c r="C270" s="15" t="str">
        <f t="shared" si="44"/>
        <v>X</v>
      </c>
      <c r="D270" s="15" t="str">
        <f t="shared" si="45"/>
        <v/>
      </c>
      <c r="E270" s="15" t="str">
        <f t="shared" si="39"/>
        <v/>
      </c>
      <c r="F270" s="16" t="str">
        <f t="shared" si="41"/>
        <v/>
      </c>
      <c r="G270" s="16" t="str">
        <f t="shared" si="46"/>
        <v/>
      </c>
      <c r="H270" s="16" t="str">
        <f t="shared" si="40"/>
        <v/>
      </c>
      <c r="I270" s="17" t="str">
        <f t="shared" si="42"/>
        <v/>
      </c>
      <c r="J270" s="16" t="str">
        <f t="shared" si="43"/>
        <v/>
      </c>
      <c r="L270" s="13" t="s">
        <v>266</v>
      </c>
    </row>
    <row r="271" spans="3:12" s="13" customFormat="1" x14ac:dyDescent="0.2">
      <c r="C271" s="15" t="str">
        <f t="shared" si="44"/>
        <v/>
      </c>
      <c r="D271" s="15" t="str">
        <f t="shared" si="45"/>
        <v/>
      </c>
      <c r="E271" s="15" t="str">
        <f t="shared" si="39"/>
        <v/>
      </c>
      <c r="F271" s="16" t="str">
        <f t="shared" si="41"/>
        <v/>
      </c>
      <c r="G271" s="16" t="str">
        <f t="shared" si="46"/>
        <v>TraceClient - Dialogs</v>
      </c>
      <c r="H271" s="16" t="str">
        <f t="shared" si="40"/>
        <v/>
      </c>
      <c r="I271" s="17" t="str">
        <f t="shared" si="42"/>
        <v/>
      </c>
      <c r="J271" s="16" t="str">
        <f t="shared" si="43"/>
        <v/>
      </c>
      <c r="L271" s="13" t="s">
        <v>267</v>
      </c>
    </row>
    <row r="272" spans="3:12" s="13" customFormat="1" x14ac:dyDescent="0.2">
      <c r="C272" s="15" t="str">
        <f t="shared" si="44"/>
        <v/>
      </c>
      <c r="D272" s="15" t="str">
        <f t="shared" si="45"/>
        <v>X</v>
      </c>
      <c r="E272" s="15" t="str">
        <f t="shared" si="39"/>
        <v/>
      </c>
      <c r="F272" s="16" t="str">
        <f t="shared" si="41"/>
        <v/>
      </c>
      <c r="G272" s="16" t="str">
        <f t="shared" si="46"/>
        <v/>
      </c>
      <c r="H272" s="16" t="str">
        <f t="shared" si="40"/>
        <v/>
      </c>
      <c r="I272" s="17" t="str">
        <f t="shared" si="42"/>
        <v/>
      </c>
      <c r="J272" s="16" t="str">
        <f t="shared" si="43"/>
        <v/>
      </c>
      <c r="L272" s="13" t="s">
        <v>268</v>
      </c>
    </row>
    <row r="273" spans="3:12" s="13" customFormat="1" x14ac:dyDescent="0.2">
      <c r="C273" s="15" t="str">
        <f t="shared" si="44"/>
        <v/>
      </c>
      <c r="D273" s="15" t="str">
        <f t="shared" si="45"/>
        <v/>
      </c>
      <c r="E273" s="15" t="str">
        <f t="shared" si="39"/>
        <v/>
      </c>
      <c r="F273" s="16" t="str">
        <f t="shared" si="41"/>
        <v/>
      </c>
      <c r="G273" s="16" t="str">
        <f t="shared" si="46"/>
        <v/>
      </c>
      <c r="H273" s="16" t="str">
        <f t="shared" si="40"/>
        <v/>
      </c>
      <c r="I273" s="17" t="str">
        <f t="shared" si="42"/>
        <v/>
      </c>
      <c r="J273" s="16" t="str">
        <f t="shared" si="43"/>
        <v/>
      </c>
      <c r="L273" s="13" t="s">
        <v>269</v>
      </c>
    </row>
    <row r="274" spans="3:12" s="13" customFormat="1" x14ac:dyDescent="0.2">
      <c r="C274" s="15" t="str">
        <f t="shared" si="44"/>
        <v/>
      </c>
      <c r="D274" s="15" t="str">
        <f t="shared" si="45"/>
        <v/>
      </c>
      <c r="E274" s="15" t="str">
        <f t="shared" si="39"/>
        <v/>
      </c>
      <c r="F274" s="16" t="str">
        <f t="shared" si="41"/>
        <v/>
      </c>
      <c r="G274" s="16" t="str">
        <f t="shared" si="46"/>
        <v/>
      </c>
      <c r="H274" s="16" t="str">
        <f t="shared" si="40"/>
        <v>TraceClient - App</v>
      </c>
      <c r="I274" s="17" t="str">
        <f t="shared" si="42"/>
        <v/>
      </c>
      <c r="J274" s="16" t="str">
        <f t="shared" si="43"/>
        <v/>
      </c>
      <c r="L274" s="13" t="s">
        <v>270</v>
      </c>
    </row>
    <row r="275" spans="3:12" s="13" customFormat="1" x14ac:dyDescent="0.2">
      <c r="C275" s="15" t="str">
        <f t="shared" si="44"/>
        <v/>
      </c>
      <c r="D275" s="15" t="str">
        <f t="shared" si="45"/>
        <v>X</v>
      </c>
      <c r="E275" s="15" t="str">
        <f t="shared" si="39"/>
        <v/>
      </c>
      <c r="F275" s="16" t="str">
        <f t="shared" si="41"/>
        <v/>
      </c>
      <c r="G275" s="16" t="str">
        <f t="shared" si="46"/>
        <v/>
      </c>
      <c r="H275" s="16" t="str">
        <f t="shared" si="40"/>
        <v/>
      </c>
      <c r="I275" s="17" t="str">
        <f t="shared" si="42"/>
        <v/>
      </c>
      <c r="J275" s="16" t="str">
        <f t="shared" si="43"/>
        <v/>
      </c>
      <c r="L275" s="13" t="s">
        <v>271</v>
      </c>
    </row>
    <row r="276" spans="3:12" s="13" customFormat="1" x14ac:dyDescent="0.2">
      <c r="C276" s="15" t="str">
        <f t="shared" si="44"/>
        <v/>
      </c>
      <c r="D276" s="15" t="str">
        <f t="shared" si="45"/>
        <v/>
      </c>
      <c r="E276" s="15" t="str">
        <f t="shared" si="39"/>
        <v/>
      </c>
      <c r="F276" s="16" t="str">
        <f t="shared" si="41"/>
        <v/>
      </c>
      <c r="G276" s="16" t="str">
        <f t="shared" si="46"/>
        <v/>
      </c>
      <c r="H276" s="16" t="str">
        <f t="shared" si="40"/>
        <v/>
      </c>
      <c r="I276" s="17" t="str">
        <f t="shared" si="42"/>
        <v/>
      </c>
      <c r="J276" s="16" t="str">
        <f t="shared" si="43"/>
        <v/>
      </c>
      <c r="L276" s="13" t="s">
        <v>272</v>
      </c>
    </row>
    <row r="277" spans="3:12" s="13" customFormat="1" x14ac:dyDescent="0.2">
      <c r="C277" s="15" t="str">
        <f t="shared" si="44"/>
        <v/>
      </c>
      <c r="D277" s="15" t="str">
        <f t="shared" si="45"/>
        <v/>
      </c>
      <c r="E277" s="15" t="str">
        <f t="shared" si="39"/>
        <v/>
      </c>
      <c r="F277" s="16" t="str">
        <f t="shared" si="41"/>
        <v/>
      </c>
      <c r="G277" s="16" t="str">
        <f t="shared" si="46"/>
        <v/>
      </c>
      <c r="H277" s="16" t="str">
        <f t="shared" si="40"/>
        <v/>
      </c>
      <c r="I277" s="17" t="str">
        <f t="shared" si="42"/>
        <v>EmbeddedRes/CodeSite/Nyx/NyxTraceViewer/QtTraceClient/Sources/Config/ConfigReader.hpp</v>
      </c>
      <c r="J277" s="16" t="str">
        <f t="shared" si="43"/>
        <v/>
      </c>
      <c r="L277" s="13" t="s">
        <v>273</v>
      </c>
    </row>
    <row r="278" spans="3:12" s="13" customFormat="1" x14ac:dyDescent="0.2">
      <c r="C278" s="15" t="str">
        <f t="shared" si="44"/>
        <v/>
      </c>
      <c r="D278" s="15" t="str">
        <f t="shared" si="45"/>
        <v/>
      </c>
      <c r="E278" s="15" t="str">
        <f t="shared" si="39"/>
        <v/>
      </c>
      <c r="F278" s="16" t="str">
        <f t="shared" si="41"/>
        <v/>
      </c>
      <c r="G278" s="16" t="str">
        <f t="shared" si="46"/>
        <v/>
      </c>
      <c r="H278" s="16" t="str">
        <f t="shared" si="40"/>
        <v/>
      </c>
      <c r="I278" s="17" t="str">
        <f t="shared" si="42"/>
        <v/>
      </c>
      <c r="J278" s="16" t="str">
        <f t="shared" si="43"/>
        <v/>
      </c>
      <c r="L278" s="13" t="s">
        <v>274</v>
      </c>
    </row>
    <row r="279" spans="3:12" s="13" customFormat="1" x14ac:dyDescent="0.2">
      <c r="C279" s="15" t="str">
        <f t="shared" si="44"/>
        <v/>
      </c>
      <c r="D279" s="15" t="str">
        <f t="shared" si="45"/>
        <v>X</v>
      </c>
      <c r="E279" s="15" t="str">
        <f t="shared" si="39"/>
        <v/>
      </c>
      <c r="F279" s="16" t="str">
        <f t="shared" si="41"/>
        <v/>
      </c>
      <c r="G279" s="16" t="str">
        <f t="shared" si="46"/>
        <v/>
      </c>
      <c r="H279" s="16" t="str">
        <f t="shared" si="40"/>
        <v/>
      </c>
      <c r="I279" s="17" t="str">
        <f t="shared" si="42"/>
        <v/>
      </c>
      <c r="J279" s="16" t="str">
        <f t="shared" si="43"/>
        <v/>
      </c>
      <c r="L279" s="13" t="s">
        <v>275</v>
      </c>
    </row>
    <row r="280" spans="3:12" s="13" customFormat="1" x14ac:dyDescent="0.2">
      <c r="C280" s="15" t="str">
        <f t="shared" si="44"/>
        <v/>
      </c>
      <c r="D280" s="15" t="str">
        <f t="shared" si="45"/>
        <v/>
      </c>
      <c r="E280" s="15" t="str">
        <f t="shared" si="39"/>
        <v/>
      </c>
      <c r="F280" s="16" t="str">
        <f t="shared" si="41"/>
        <v/>
      </c>
      <c r="G280" s="16" t="str">
        <f t="shared" si="46"/>
        <v/>
      </c>
      <c r="H280" s="16" t="str">
        <f t="shared" si="40"/>
        <v/>
      </c>
      <c r="I280" s="17" t="str">
        <f t="shared" si="42"/>
        <v/>
      </c>
      <c r="J280" s="16" t="str">
        <f t="shared" si="43"/>
        <v/>
      </c>
      <c r="L280" s="13" t="s">
        <v>276</v>
      </c>
    </row>
    <row r="281" spans="3:12" s="13" customFormat="1" x14ac:dyDescent="0.2">
      <c r="C281" s="15" t="str">
        <f t="shared" si="44"/>
        <v/>
      </c>
      <c r="D281" s="15" t="str">
        <f t="shared" si="45"/>
        <v/>
      </c>
      <c r="E281" s="15" t="str">
        <f t="shared" si="39"/>
        <v/>
      </c>
      <c r="F281" s="16" t="str">
        <f t="shared" si="41"/>
        <v/>
      </c>
      <c r="G281" s="16" t="str">
        <f t="shared" si="46"/>
        <v/>
      </c>
      <c r="H281" s="16" t="str">
        <f t="shared" si="40"/>
        <v/>
      </c>
      <c r="I281" s="17" t="str">
        <f t="shared" si="42"/>
        <v>EmbeddedRes/CodeSite/Nyx/NyxTraceViewer/QtTraceClient/Sources/TraceClientApp.h</v>
      </c>
      <c r="J281" s="16" t="str">
        <f t="shared" si="43"/>
        <v/>
      </c>
      <c r="L281" s="13" t="s">
        <v>277</v>
      </c>
    </row>
    <row r="282" spans="3:12" s="13" customFormat="1" x14ac:dyDescent="0.2">
      <c r="C282" s="15" t="str">
        <f t="shared" si="44"/>
        <v/>
      </c>
      <c r="D282" s="15" t="str">
        <f t="shared" si="45"/>
        <v/>
      </c>
      <c r="E282" s="15" t="str">
        <f t="shared" si="39"/>
        <v/>
      </c>
      <c r="F282" s="16" t="str">
        <f t="shared" si="41"/>
        <v/>
      </c>
      <c r="G282" s="16" t="str">
        <f t="shared" si="46"/>
        <v/>
      </c>
      <c r="H282" s="16" t="str">
        <f t="shared" si="40"/>
        <v/>
      </c>
      <c r="I282" s="17" t="str">
        <f t="shared" si="42"/>
        <v/>
      </c>
      <c r="J282" s="16" t="str">
        <f t="shared" si="43"/>
        <v/>
      </c>
      <c r="L282" s="13" t="s">
        <v>278</v>
      </c>
    </row>
    <row r="283" spans="3:12" s="13" customFormat="1" x14ac:dyDescent="0.2">
      <c r="C283" s="15" t="str">
        <f t="shared" si="44"/>
        <v/>
      </c>
      <c r="D283" s="15" t="str">
        <f t="shared" si="45"/>
        <v>X</v>
      </c>
      <c r="E283" s="15" t="str">
        <f t="shared" si="39"/>
        <v/>
      </c>
      <c r="F283" s="16" t="str">
        <f t="shared" si="41"/>
        <v/>
      </c>
      <c r="G283" s="16" t="str">
        <f t="shared" si="46"/>
        <v/>
      </c>
      <c r="H283" s="16" t="str">
        <f t="shared" si="40"/>
        <v/>
      </c>
      <c r="I283" s="17" t="str">
        <f t="shared" si="42"/>
        <v/>
      </c>
      <c r="J283" s="16" t="str">
        <f t="shared" si="43"/>
        <v/>
      </c>
      <c r="L283" s="13" t="s">
        <v>279</v>
      </c>
    </row>
    <row r="284" spans="3:12" s="13" customFormat="1" x14ac:dyDescent="0.2">
      <c r="C284" s="15" t="str">
        <f t="shared" si="44"/>
        <v/>
      </c>
      <c r="D284" s="15" t="str">
        <f t="shared" si="45"/>
        <v/>
      </c>
      <c r="E284" s="15" t="str">
        <f t="shared" si="39"/>
        <v/>
      </c>
      <c r="F284" s="16" t="str">
        <f t="shared" si="41"/>
        <v/>
      </c>
      <c r="G284" s="16" t="str">
        <f t="shared" si="46"/>
        <v/>
      </c>
      <c r="H284" s="16" t="str">
        <f t="shared" si="40"/>
        <v/>
      </c>
      <c r="I284" s="17" t="str">
        <f t="shared" si="42"/>
        <v/>
      </c>
      <c r="J284" s="16" t="str">
        <f t="shared" si="43"/>
        <v/>
      </c>
      <c r="L284" s="13" t="s">
        <v>280</v>
      </c>
    </row>
    <row r="285" spans="3:12" s="13" customFormat="1" x14ac:dyDescent="0.2">
      <c r="C285" s="15" t="str">
        <f t="shared" si="44"/>
        <v/>
      </c>
      <c r="D285" s="15" t="str">
        <f t="shared" si="45"/>
        <v/>
      </c>
      <c r="E285" s="15" t="str">
        <f t="shared" si="39"/>
        <v/>
      </c>
      <c r="F285" s="16" t="str">
        <f t="shared" si="41"/>
        <v/>
      </c>
      <c r="G285" s="16" t="str">
        <f t="shared" si="46"/>
        <v/>
      </c>
      <c r="H285" s="16" t="str">
        <f xml:space="preserve"> IF(ISNUMBER(FIND("showing diagram ", L285)), MID( L285, FIND("showing diagram ", L285) + LEN("showing diagram "), LEN(L285) - FIND("showing diagram ", L285) - LEN("showing diagram ")  + 1 ), "")</f>
        <v/>
      </c>
      <c r="I285" s="17" t="str">
        <f t="shared" si="42"/>
        <v>EmbeddedRes/CodeSite/Nyx/NyxTraceViewer/QtTraceClient/Sources/ChannelsMgnt/CChannelTreeItemDelegate.hpp</v>
      </c>
      <c r="J285" s="16" t="str">
        <f t="shared" si="43"/>
        <v/>
      </c>
      <c r="L285" s="13" t="s">
        <v>281</v>
      </c>
    </row>
    <row r="286" spans="3:12" s="13" customFormat="1" x14ac:dyDescent="0.2">
      <c r="C286" s="15" t="str">
        <f t="shared" si="44"/>
        <v/>
      </c>
      <c r="D286" s="15" t="str">
        <f t="shared" si="45"/>
        <v/>
      </c>
      <c r="E286" s="15" t="str">
        <f>IF( ISNUMBER(FIND("Long Press]", L286)), "X", "")</f>
        <v/>
      </c>
      <c r="F286" s="16" t="str">
        <f t="shared" si="41"/>
        <v/>
      </c>
      <c r="G286" s="16" t="str">
        <f t="shared" si="46"/>
        <v/>
      </c>
      <c r="H286" s="16" t="str">
        <f t="shared" si="40"/>
        <v/>
      </c>
      <c r="I286" s="17" t="str">
        <f t="shared" si="42"/>
        <v/>
      </c>
      <c r="J286" s="16" t="str">
        <f t="shared" si="43"/>
        <v/>
      </c>
      <c r="L286" s="13" t="s">
        <v>282</v>
      </c>
    </row>
    <row r="287" spans="3:12" s="13" customFormat="1" x14ac:dyDescent="0.2">
      <c r="C287" s="15" t="str">
        <f t="shared" si="44"/>
        <v>X</v>
      </c>
      <c r="D287" s="15" t="str">
        <f t="shared" si="45"/>
        <v/>
      </c>
      <c r="E287" s="15" t="str">
        <f t="shared" ref="E287:E327" si="47">IF( ISNUMBER(FIND("Long Press]", L287)), "X", "")</f>
        <v/>
      </c>
      <c r="F287" s="16" t="str">
        <f t="shared" si="41"/>
        <v/>
      </c>
      <c r="G287" s="16" t="str">
        <f t="shared" si="46"/>
        <v/>
      </c>
      <c r="H287" s="16" t="str">
        <f xml:space="preserve"> IF(ISNUMBER(FIND("showing diagram ", L287)), MID( L287, FIND("showing diagram ", L287) + LEN("showing diagram "), LEN(L287) - FIND("showing diagram ", L287) - LEN("showing diagram ")  + 1 ), "")</f>
        <v/>
      </c>
      <c r="I287" s="17" t="str">
        <f t="shared" si="42"/>
        <v/>
      </c>
      <c r="J287" s="16" t="str">
        <f t="shared" si="43"/>
        <v/>
      </c>
      <c r="L287" s="13" t="s">
        <v>283</v>
      </c>
    </row>
    <row r="288" spans="3:12" s="13" customFormat="1" x14ac:dyDescent="0.2">
      <c r="C288" s="15" t="str">
        <f t="shared" si="44"/>
        <v>X</v>
      </c>
      <c r="D288" s="15" t="str">
        <f t="shared" si="45"/>
        <v/>
      </c>
      <c r="E288" s="15" t="str">
        <f t="shared" si="47"/>
        <v/>
      </c>
      <c r="F288" s="16" t="str">
        <f t="shared" si="41"/>
        <v/>
      </c>
      <c r="G288" s="16" t="str">
        <f t="shared" si="46"/>
        <v/>
      </c>
      <c r="H288" s="16" t="str">
        <f t="shared" ref="H288:H324" si="48" xml:space="preserve"> IF(ISNUMBER(FIND("showing diagram ", L288)), MID( L288, FIND("showing diagram ", L288) + LEN("showing diagram "), LEN(L288) - FIND("showing diagram ", L288) - LEN("showing diagram ")  + 1 ), "")</f>
        <v/>
      </c>
      <c r="I288" s="17" t="str">
        <f t="shared" si="42"/>
        <v/>
      </c>
      <c r="J288" s="16" t="str">
        <f t="shared" si="43"/>
        <v/>
      </c>
      <c r="L288" s="13" t="s">
        <v>284</v>
      </c>
    </row>
    <row r="289" spans="3:12" s="13" customFormat="1" x14ac:dyDescent="0.2">
      <c r="C289" s="15" t="str">
        <f t="shared" si="44"/>
        <v>X</v>
      </c>
      <c r="D289" s="15" t="str">
        <f t="shared" si="45"/>
        <v/>
      </c>
      <c r="E289" s="15" t="str">
        <f t="shared" si="47"/>
        <v/>
      </c>
      <c r="F289" s="16" t="str">
        <f t="shared" si="41"/>
        <v/>
      </c>
      <c r="G289" s="16" t="str">
        <f t="shared" si="46"/>
        <v/>
      </c>
      <c r="H289" s="16" t="str">
        <f t="shared" si="48"/>
        <v/>
      </c>
      <c r="I289" s="17" t="str">
        <f t="shared" si="42"/>
        <v/>
      </c>
      <c r="J289" s="16" t="str">
        <f t="shared" si="43"/>
        <v/>
      </c>
      <c r="L289" s="13" t="s">
        <v>285</v>
      </c>
    </row>
    <row r="290" spans="3:12" s="13" customFormat="1" x14ac:dyDescent="0.2">
      <c r="C290" s="15" t="str">
        <f t="shared" si="44"/>
        <v>X</v>
      </c>
      <c r="D290" s="15" t="str">
        <f t="shared" si="45"/>
        <v/>
      </c>
      <c r="E290" s="15" t="str">
        <f t="shared" si="47"/>
        <v/>
      </c>
      <c r="F290" s="16" t="str">
        <f t="shared" si="41"/>
        <v/>
      </c>
      <c r="G290" s="16" t="str">
        <f t="shared" si="46"/>
        <v/>
      </c>
      <c r="H290" s="16" t="str">
        <f t="shared" si="48"/>
        <v/>
      </c>
      <c r="I290" s="17" t="str">
        <f t="shared" si="42"/>
        <v/>
      </c>
      <c r="J290" s="16" t="str">
        <f t="shared" si="43"/>
        <v/>
      </c>
      <c r="L290" s="13" t="s">
        <v>286</v>
      </c>
    </row>
    <row r="291" spans="3:12" s="13" customFormat="1" x14ac:dyDescent="0.2">
      <c r="C291" s="15" t="str">
        <f t="shared" si="44"/>
        <v/>
      </c>
      <c r="D291" s="15" t="str">
        <f t="shared" si="45"/>
        <v/>
      </c>
      <c r="E291" s="15" t="str">
        <f t="shared" si="47"/>
        <v>X</v>
      </c>
      <c r="F291" s="16" t="str">
        <f t="shared" si="41"/>
        <v/>
      </c>
      <c r="G291" s="16" t="str">
        <f t="shared" si="46"/>
        <v/>
      </c>
      <c r="H291" s="16" t="str">
        <f t="shared" si="48"/>
        <v/>
      </c>
      <c r="I291" s="17" t="str">
        <f t="shared" si="42"/>
        <v/>
      </c>
      <c r="J291" s="16" t="str">
        <f t="shared" si="43"/>
        <v/>
      </c>
      <c r="L291" s="13" t="s">
        <v>287</v>
      </c>
    </row>
    <row r="292" spans="3:12" s="13" customFormat="1" x14ac:dyDescent="0.2">
      <c r="C292" s="15" t="str">
        <f t="shared" si="44"/>
        <v/>
      </c>
      <c r="D292" s="15" t="str">
        <f t="shared" si="45"/>
        <v/>
      </c>
      <c r="E292" s="15" t="str">
        <f t="shared" si="47"/>
        <v>X</v>
      </c>
      <c r="F292" s="16" t="str">
        <f t="shared" si="41"/>
        <v/>
      </c>
      <c r="G292" s="16" t="str">
        <f t="shared" si="46"/>
        <v/>
      </c>
      <c r="H292" s="16" t="str">
        <f t="shared" si="48"/>
        <v/>
      </c>
      <c r="I292" s="17" t="str">
        <f t="shared" si="42"/>
        <v/>
      </c>
      <c r="J292" s="16" t="str">
        <f t="shared" si="43"/>
        <v/>
      </c>
      <c r="L292" s="13" t="s">
        <v>288</v>
      </c>
    </row>
    <row r="293" spans="3:12" s="13" customFormat="1" x14ac:dyDescent="0.2">
      <c r="C293" s="15" t="str">
        <f t="shared" si="44"/>
        <v/>
      </c>
      <c r="D293" s="15" t="str">
        <f t="shared" si="45"/>
        <v/>
      </c>
      <c r="E293" s="15" t="str">
        <f t="shared" si="47"/>
        <v/>
      </c>
      <c r="F293" s="16" t="str">
        <f t="shared" si="41"/>
        <v/>
      </c>
      <c r="G293" s="16" t="str">
        <f t="shared" si="46"/>
        <v/>
      </c>
      <c r="H293" s="16" t="str">
        <f t="shared" si="48"/>
        <v>TraceClient - Windows</v>
      </c>
      <c r="I293" s="17" t="str">
        <f t="shared" si="42"/>
        <v/>
      </c>
      <c r="J293" s="16" t="str">
        <f t="shared" si="43"/>
        <v/>
      </c>
      <c r="L293" s="13" t="s">
        <v>289</v>
      </c>
    </row>
    <row r="294" spans="3:12" s="13" customFormat="1" x14ac:dyDescent="0.2">
      <c r="C294" s="15" t="str">
        <f t="shared" si="44"/>
        <v>X</v>
      </c>
      <c r="D294" s="15" t="str">
        <f t="shared" si="45"/>
        <v/>
      </c>
      <c r="E294" s="15" t="str">
        <f t="shared" si="47"/>
        <v/>
      </c>
      <c r="F294" s="16" t="str">
        <f t="shared" si="41"/>
        <v/>
      </c>
      <c r="G294" s="16" t="str">
        <f t="shared" si="46"/>
        <v/>
      </c>
      <c r="H294" s="16" t="str">
        <f t="shared" si="48"/>
        <v/>
      </c>
      <c r="I294" s="17" t="str">
        <f t="shared" si="42"/>
        <v/>
      </c>
      <c r="J294" s="16" t="str">
        <f t="shared" si="43"/>
        <v/>
      </c>
      <c r="L294" s="13" t="s">
        <v>290</v>
      </c>
    </row>
    <row r="295" spans="3:12" s="13" customFormat="1" x14ac:dyDescent="0.2">
      <c r="C295" s="15" t="str">
        <f t="shared" si="44"/>
        <v>X</v>
      </c>
      <c r="D295" s="15" t="str">
        <f t="shared" si="45"/>
        <v/>
      </c>
      <c r="E295" s="15" t="str">
        <f t="shared" si="47"/>
        <v/>
      </c>
      <c r="F295" s="16" t="str">
        <f t="shared" si="41"/>
        <v/>
      </c>
      <c r="G295" s="16" t="str">
        <f t="shared" si="46"/>
        <v/>
      </c>
      <c r="H295" s="16" t="str">
        <f t="shared" si="48"/>
        <v/>
      </c>
      <c r="I295" s="17" t="str">
        <f t="shared" si="42"/>
        <v/>
      </c>
      <c r="J295" s="16" t="str">
        <f t="shared" si="43"/>
        <v/>
      </c>
      <c r="L295" s="13" t="s">
        <v>291</v>
      </c>
    </row>
    <row r="296" spans="3:12" s="13" customFormat="1" x14ac:dyDescent="0.2">
      <c r="C296" s="15" t="str">
        <f t="shared" si="44"/>
        <v>X</v>
      </c>
      <c r="D296" s="15" t="str">
        <f t="shared" si="45"/>
        <v/>
      </c>
      <c r="E296" s="15" t="str">
        <f t="shared" si="47"/>
        <v/>
      </c>
      <c r="F296" s="16" t="str">
        <f t="shared" si="41"/>
        <v/>
      </c>
      <c r="G296" s="16" t="str">
        <f t="shared" si="46"/>
        <v/>
      </c>
      <c r="H296" s="16" t="str">
        <f t="shared" si="48"/>
        <v/>
      </c>
      <c r="I296" s="17" t="str">
        <f t="shared" si="42"/>
        <v/>
      </c>
      <c r="J296" s="16" t="str">
        <f t="shared" si="43"/>
        <v/>
      </c>
      <c r="L296" s="13" t="s">
        <v>292</v>
      </c>
    </row>
    <row r="297" spans="3:12" s="13" customFormat="1" x14ac:dyDescent="0.2">
      <c r="C297" s="15" t="str">
        <f t="shared" si="44"/>
        <v>X</v>
      </c>
      <c r="D297" s="15" t="str">
        <f t="shared" si="45"/>
        <v/>
      </c>
      <c r="E297" s="15" t="str">
        <f t="shared" si="47"/>
        <v/>
      </c>
      <c r="F297" s="16" t="str">
        <f t="shared" si="41"/>
        <v/>
      </c>
      <c r="G297" s="16" t="str">
        <f t="shared" si="46"/>
        <v/>
      </c>
      <c r="H297" s="16" t="str">
        <f t="shared" si="48"/>
        <v/>
      </c>
      <c r="I297" s="17" t="str">
        <f t="shared" si="42"/>
        <v/>
      </c>
      <c r="J297" s="16" t="str">
        <f t="shared" si="43"/>
        <v/>
      </c>
      <c r="L297" s="13" t="s">
        <v>293</v>
      </c>
    </row>
    <row r="298" spans="3:12" s="13" customFormat="1" x14ac:dyDescent="0.2">
      <c r="C298" s="15" t="str">
        <f t="shared" si="44"/>
        <v/>
      </c>
      <c r="D298" s="15" t="str">
        <f t="shared" si="45"/>
        <v/>
      </c>
      <c r="E298" s="15" t="str">
        <f t="shared" si="47"/>
        <v/>
      </c>
      <c r="F298" s="16" t="str">
        <f t="shared" si="41"/>
        <v/>
      </c>
      <c r="G298" s="16" t="str">
        <f t="shared" si="46"/>
        <v>TraceClient - Windows</v>
      </c>
      <c r="H298" s="16" t="str">
        <f t="shared" si="48"/>
        <v/>
      </c>
      <c r="I298" s="17" t="str">
        <f t="shared" si="42"/>
        <v/>
      </c>
      <c r="J298" s="16" t="str">
        <f t="shared" si="43"/>
        <v/>
      </c>
      <c r="L298" s="13" t="s">
        <v>294</v>
      </c>
    </row>
    <row r="299" spans="3:12" s="13" customFormat="1" x14ac:dyDescent="0.2">
      <c r="C299" s="15" t="str">
        <f t="shared" si="44"/>
        <v>X</v>
      </c>
      <c r="D299" s="15" t="str">
        <f t="shared" si="45"/>
        <v/>
      </c>
      <c r="E299" s="15" t="str">
        <f t="shared" si="47"/>
        <v/>
      </c>
      <c r="F299" s="16" t="str">
        <f t="shared" si="41"/>
        <v/>
      </c>
      <c r="G299" s="16" t="str">
        <f t="shared" si="46"/>
        <v/>
      </c>
      <c r="H299" s="16" t="str">
        <f t="shared" si="48"/>
        <v/>
      </c>
      <c r="I299" s="17" t="str">
        <f t="shared" si="42"/>
        <v/>
      </c>
      <c r="J299" s="16" t="str">
        <f t="shared" si="43"/>
        <v/>
      </c>
      <c r="L299" s="13" t="s">
        <v>295</v>
      </c>
    </row>
    <row r="300" spans="3:12" s="13" customFormat="1" x14ac:dyDescent="0.2">
      <c r="C300" s="15" t="str">
        <f t="shared" si="44"/>
        <v>X</v>
      </c>
      <c r="D300" s="15" t="str">
        <f t="shared" si="45"/>
        <v/>
      </c>
      <c r="E300" s="15" t="str">
        <f t="shared" si="47"/>
        <v/>
      </c>
      <c r="F300" s="16" t="str">
        <f t="shared" si="41"/>
        <v/>
      </c>
      <c r="G300" s="16" t="str">
        <f t="shared" si="46"/>
        <v/>
      </c>
      <c r="H300" s="16" t="str">
        <f t="shared" si="48"/>
        <v/>
      </c>
      <c r="I300" s="17" t="str">
        <f t="shared" si="42"/>
        <v/>
      </c>
      <c r="J300" s="16" t="str">
        <f t="shared" si="43"/>
        <v/>
      </c>
      <c r="L300" s="13" t="s">
        <v>296</v>
      </c>
    </row>
    <row r="301" spans="3:12" s="13" customFormat="1" x14ac:dyDescent="0.2">
      <c r="C301" s="15" t="str">
        <f t="shared" si="44"/>
        <v/>
      </c>
      <c r="D301" s="15" t="str">
        <f t="shared" si="45"/>
        <v/>
      </c>
      <c r="E301" s="15" t="str">
        <f t="shared" si="47"/>
        <v/>
      </c>
      <c r="F301" s="16" t="str">
        <f t="shared" si="41"/>
        <v/>
      </c>
      <c r="G301" s="16" t="str">
        <f t="shared" si="46"/>
        <v>TraceClient - App</v>
      </c>
      <c r="H301" s="16" t="str">
        <f t="shared" si="48"/>
        <v/>
      </c>
      <c r="I301" s="17" t="str">
        <f t="shared" si="42"/>
        <v/>
      </c>
      <c r="J301" s="16" t="str">
        <f t="shared" si="43"/>
        <v/>
      </c>
      <c r="L301" s="13" t="s">
        <v>297</v>
      </c>
    </row>
    <row r="302" spans="3:12" s="13" customFormat="1" x14ac:dyDescent="0.2">
      <c r="C302" s="15" t="str">
        <f t="shared" si="44"/>
        <v>X</v>
      </c>
      <c r="D302" s="15" t="str">
        <f t="shared" si="45"/>
        <v/>
      </c>
      <c r="E302" s="15" t="str">
        <f t="shared" si="47"/>
        <v/>
      </c>
      <c r="F302" s="16" t="str">
        <f t="shared" si="41"/>
        <v/>
      </c>
      <c r="G302" s="16" t="str">
        <f t="shared" si="46"/>
        <v/>
      </c>
      <c r="H302" s="16" t="str">
        <f t="shared" si="48"/>
        <v/>
      </c>
      <c r="I302" s="17" t="str">
        <f t="shared" si="42"/>
        <v/>
      </c>
      <c r="J302" s="16" t="str">
        <f t="shared" si="43"/>
        <v/>
      </c>
      <c r="L302" s="13" t="s">
        <v>298</v>
      </c>
    </row>
    <row r="303" spans="3:12" s="13" customFormat="1" x14ac:dyDescent="0.2">
      <c r="C303" s="15" t="str">
        <f t="shared" si="44"/>
        <v>X</v>
      </c>
      <c r="D303" s="15" t="str">
        <f t="shared" si="45"/>
        <v/>
      </c>
      <c r="E303" s="15" t="str">
        <f t="shared" si="47"/>
        <v/>
      </c>
      <c r="F303" s="16" t="str">
        <f t="shared" si="41"/>
        <v/>
      </c>
      <c r="G303" s="16" t="str">
        <f t="shared" si="46"/>
        <v/>
      </c>
      <c r="H303" s="16" t="str">
        <f t="shared" si="48"/>
        <v/>
      </c>
      <c r="I303" s="17" t="str">
        <f t="shared" si="42"/>
        <v/>
      </c>
      <c r="J303" s="16" t="str">
        <f t="shared" si="43"/>
        <v/>
      </c>
      <c r="L303" s="13" t="s">
        <v>299</v>
      </c>
    </row>
    <row r="304" spans="3:12" s="13" customFormat="1" x14ac:dyDescent="0.2">
      <c r="C304" s="15" t="str">
        <f t="shared" si="44"/>
        <v>X</v>
      </c>
      <c r="D304" s="15" t="str">
        <f t="shared" si="45"/>
        <v/>
      </c>
      <c r="E304" s="15" t="str">
        <f t="shared" si="47"/>
        <v/>
      </c>
      <c r="F304" s="16" t="str">
        <f t="shared" si="41"/>
        <v/>
      </c>
      <c r="G304" s="16" t="str">
        <f t="shared" si="46"/>
        <v/>
      </c>
      <c r="H304" s="16" t="str">
        <f t="shared" si="48"/>
        <v/>
      </c>
      <c r="I304" s="17" t="str">
        <f t="shared" si="42"/>
        <v/>
      </c>
      <c r="J304" s="16" t="str">
        <f t="shared" si="43"/>
        <v/>
      </c>
      <c r="L304" s="13" t="s">
        <v>300</v>
      </c>
    </row>
    <row r="305" spans="3:12" s="13" customFormat="1" x14ac:dyDescent="0.2">
      <c r="C305" s="15" t="str">
        <f t="shared" si="44"/>
        <v>X</v>
      </c>
      <c r="D305" s="15" t="str">
        <f t="shared" si="45"/>
        <v/>
      </c>
      <c r="E305" s="15" t="str">
        <f t="shared" si="47"/>
        <v/>
      </c>
      <c r="F305" s="16" t="str">
        <f t="shared" si="41"/>
        <v/>
      </c>
      <c r="G305" s="16" t="str">
        <f t="shared" si="46"/>
        <v/>
      </c>
      <c r="H305" s="16" t="str">
        <f t="shared" si="48"/>
        <v/>
      </c>
      <c r="I305" s="17" t="str">
        <f t="shared" si="42"/>
        <v/>
      </c>
      <c r="J305" s="16" t="str">
        <f t="shared" si="43"/>
        <v/>
      </c>
      <c r="L305" s="13" t="s">
        <v>301</v>
      </c>
    </row>
    <row r="306" spans="3:12" s="13" customFormat="1" x14ac:dyDescent="0.2">
      <c r="C306" s="15" t="str">
        <f t="shared" si="44"/>
        <v/>
      </c>
      <c r="D306" s="15" t="str">
        <f t="shared" si="45"/>
        <v/>
      </c>
      <c r="E306" s="15" t="str">
        <f t="shared" si="47"/>
        <v/>
      </c>
      <c r="F306" s="16" t="str">
        <f t="shared" si="41"/>
        <v/>
      </c>
      <c r="G306" s="16" t="str">
        <f t="shared" si="46"/>
        <v>TraceClient</v>
      </c>
      <c r="H306" s="16" t="str">
        <f t="shared" si="48"/>
        <v/>
      </c>
      <c r="I306" s="17" t="str">
        <f t="shared" si="42"/>
        <v/>
      </c>
      <c r="J306" s="16" t="str">
        <f t="shared" si="43"/>
        <v/>
      </c>
      <c r="L306" s="13" t="s">
        <v>302</v>
      </c>
    </row>
    <row r="307" spans="3:12" s="13" customFormat="1" x14ac:dyDescent="0.2">
      <c r="C307" s="15" t="str">
        <f t="shared" si="44"/>
        <v/>
      </c>
      <c r="D307" s="15" t="str">
        <f t="shared" si="45"/>
        <v>X</v>
      </c>
      <c r="E307" s="15" t="str">
        <f t="shared" si="47"/>
        <v/>
      </c>
      <c r="F307" s="16" t="str">
        <f t="shared" si="41"/>
        <v/>
      </c>
      <c r="G307" s="16" t="str">
        <f t="shared" si="46"/>
        <v/>
      </c>
      <c r="H307" s="16" t="str">
        <f t="shared" si="48"/>
        <v/>
      </c>
      <c r="I307" s="17" t="str">
        <f t="shared" si="42"/>
        <v/>
      </c>
      <c r="J307" s="16" t="str">
        <f t="shared" si="43"/>
        <v/>
      </c>
      <c r="L307" s="13" t="s">
        <v>303</v>
      </c>
    </row>
    <row r="308" spans="3:12" s="13" customFormat="1" x14ac:dyDescent="0.2">
      <c r="C308" s="15" t="str">
        <f t="shared" si="44"/>
        <v/>
      </c>
      <c r="D308" s="15" t="str">
        <f t="shared" si="45"/>
        <v/>
      </c>
      <c r="E308" s="15" t="str">
        <f t="shared" si="47"/>
        <v/>
      </c>
      <c r="F308" s="16" t="str">
        <f t="shared" si="41"/>
        <v/>
      </c>
      <c r="G308" s="16" t="str">
        <f t="shared" si="46"/>
        <v/>
      </c>
      <c r="H308" s="16" t="str">
        <f t="shared" si="48"/>
        <v/>
      </c>
      <c r="I308" s="17" t="str">
        <f t="shared" si="42"/>
        <v/>
      </c>
      <c r="J308" s="16" t="str">
        <f t="shared" si="43"/>
        <v/>
      </c>
      <c r="L308" s="13" t="s">
        <v>304</v>
      </c>
    </row>
    <row r="309" spans="3:12" s="13" customFormat="1" x14ac:dyDescent="0.2">
      <c r="C309" s="15" t="str">
        <f t="shared" si="44"/>
        <v/>
      </c>
      <c r="D309" s="15" t="str">
        <f t="shared" si="45"/>
        <v/>
      </c>
      <c r="E309" s="15" t="str">
        <f t="shared" si="47"/>
        <v/>
      </c>
      <c r="F309" s="16" t="str">
        <f t="shared" si="41"/>
        <v/>
      </c>
      <c r="G309" s="16" t="str">
        <f t="shared" si="46"/>
        <v/>
      </c>
      <c r="H309" s="16" t="str">
        <f t="shared" si="48"/>
        <v>NyxWebSvr</v>
      </c>
      <c r="I309" s="17" t="str">
        <f t="shared" si="42"/>
        <v/>
      </c>
      <c r="J309" s="16" t="str">
        <f t="shared" si="43"/>
        <v/>
      </c>
      <c r="L309" s="13" t="s">
        <v>305</v>
      </c>
    </row>
    <row r="310" spans="3:12" s="13" customFormat="1" x14ac:dyDescent="0.2">
      <c r="C310" s="15" t="str">
        <f t="shared" si="44"/>
        <v>X</v>
      </c>
      <c r="D310" s="15" t="str">
        <f t="shared" si="45"/>
        <v/>
      </c>
      <c r="E310" s="15" t="str">
        <f t="shared" si="47"/>
        <v/>
      </c>
      <c r="F310" s="16" t="str">
        <f t="shared" si="41"/>
        <v/>
      </c>
      <c r="G310" s="16" t="str">
        <f t="shared" si="46"/>
        <v/>
      </c>
      <c r="H310" s="16" t="str">
        <f t="shared" si="48"/>
        <v/>
      </c>
      <c r="I310" s="17" t="str">
        <f t="shared" si="42"/>
        <v/>
      </c>
      <c r="J310" s="16" t="str">
        <f t="shared" si="43"/>
        <v/>
      </c>
      <c r="L310" s="13" t="s">
        <v>306</v>
      </c>
    </row>
    <row r="311" spans="3:12" s="13" customFormat="1" x14ac:dyDescent="0.2">
      <c r="C311" s="15" t="str">
        <f t="shared" si="44"/>
        <v>X</v>
      </c>
      <c r="D311" s="15" t="str">
        <f t="shared" si="45"/>
        <v/>
      </c>
      <c r="E311" s="15" t="str">
        <f t="shared" si="47"/>
        <v/>
      </c>
      <c r="F311" s="16" t="str">
        <f t="shared" si="41"/>
        <v/>
      </c>
      <c r="G311" s="16" t="str">
        <f t="shared" si="46"/>
        <v/>
      </c>
      <c r="H311" s="16" t="str">
        <f t="shared" si="48"/>
        <v/>
      </c>
      <c r="I311" s="17" t="str">
        <f t="shared" si="42"/>
        <v/>
      </c>
      <c r="J311" s="16" t="str">
        <f t="shared" si="43"/>
        <v/>
      </c>
      <c r="L311" s="13" t="s">
        <v>307</v>
      </c>
    </row>
    <row r="312" spans="3:12" s="13" customFormat="1" x14ac:dyDescent="0.2">
      <c r="C312" s="15" t="str">
        <f t="shared" si="44"/>
        <v>X</v>
      </c>
      <c r="D312" s="15" t="str">
        <f t="shared" si="45"/>
        <v/>
      </c>
      <c r="E312" s="15" t="str">
        <f t="shared" si="47"/>
        <v/>
      </c>
      <c r="F312" s="16" t="str">
        <f t="shared" si="41"/>
        <v/>
      </c>
      <c r="G312" s="16" t="str">
        <f t="shared" si="46"/>
        <v/>
      </c>
      <c r="H312" s="16" t="str">
        <f t="shared" si="48"/>
        <v/>
      </c>
      <c r="I312" s="17" t="str">
        <f t="shared" si="42"/>
        <v/>
      </c>
      <c r="J312" s="16" t="str">
        <f t="shared" si="43"/>
        <v/>
      </c>
      <c r="L312" s="13" t="s">
        <v>308</v>
      </c>
    </row>
    <row r="313" spans="3:12" s="13" customFormat="1" x14ac:dyDescent="0.2">
      <c r="C313" s="15" t="str">
        <f t="shared" si="44"/>
        <v>X</v>
      </c>
      <c r="D313" s="15" t="str">
        <f t="shared" si="45"/>
        <v/>
      </c>
      <c r="E313" s="15" t="str">
        <f t="shared" si="47"/>
        <v/>
      </c>
      <c r="F313" s="16" t="str">
        <f t="shared" si="41"/>
        <v/>
      </c>
      <c r="G313" s="16" t="str">
        <f t="shared" si="46"/>
        <v/>
      </c>
      <c r="H313" s="16" t="str">
        <f t="shared" si="48"/>
        <v/>
      </c>
      <c r="I313" s="17" t="str">
        <f t="shared" si="42"/>
        <v/>
      </c>
      <c r="J313" s="16" t="str">
        <f t="shared" si="43"/>
        <v/>
      </c>
      <c r="L313" s="13" t="s">
        <v>309</v>
      </c>
    </row>
    <row r="314" spans="3:12" s="13" customFormat="1" x14ac:dyDescent="0.2">
      <c r="C314" s="15" t="str">
        <f t="shared" si="44"/>
        <v/>
      </c>
      <c r="D314" s="15" t="str">
        <f t="shared" si="45"/>
        <v/>
      </c>
      <c r="E314" s="15" t="str">
        <f t="shared" si="47"/>
        <v/>
      </c>
      <c r="F314" s="16" t="str">
        <f t="shared" si="41"/>
        <v/>
      </c>
      <c r="G314" s="16" t="str">
        <f t="shared" si="46"/>
        <v>NyxWebSvr</v>
      </c>
      <c r="H314" s="16" t="str">
        <f t="shared" si="48"/>
        <v/>
      </c>
      <c r="I314" s="17" t="str">
        <f t="shared" si="42"/>
        <v/>
      </c>
      <c r="J314" s="16" t="str">
        <f t="shared" si="43"/>
        <v/>
      </c>
      <c r="L314" s="13" t="s">
        <v>310</v>
      </c>
    </row>
    <row r="315" spans="3:12" s="13" customFormat="1" x14ac:dyDescent="0.2">
      <c r="C315" s="15" t="str">
        <f t="shared" si="44"/>
        <v/>
      </c>
      <c r="D315" s="15" t="str">
        <f t="shared" si="45"/>
        <v>X</v>
      </c>
      <c r="E315" s="15" t="str">
        <f t="shared" si="47"/>
        <v/>
      </c>
      <c r="F315" s="16" t="str">
        <f t="shared" si="41"/>
        <v/>
      </c>
      <c r="G315" s="16" t="str">
        <f t="shared" si="46"/>
        <v/>
      </c>
      <c r="H315" s="16" t="str">
        <f t="shared" si="48"/>
        <v/>
      </c>
      <c r="I315" s="17" t="str">
        <f t="shared" si="42"/>
        <v/>
      </c>
      <c r="J315" s="16" t="str">
        <f t="shared" si="43"/>
        <v/>
      </c>
      <c r="L315" s="13" t="s">
        <v>311</v>
      </c>
    </row>
    <row r="316" spans="3:12" s="13" customFormat="1" x14ac:dyDescent="0.2">
      <c r="C316" s="15" t="str">
        <f t="shared" si="44"/>
        <v/>
      </c>
      <c r="D316" s="15" t="str">
        <f t="shared" si="45"/>
        <v/>
      </c>
      <c r="E316" s="15" t="str">
        <f t="shared" si="47"/>
        <v/>
      </c>
      <c r="F316" s="16" t="str">
        <f t="shared" si="41"/>
        <v/>
      </c>
      <c r="G316" s="16" t="str">
        <f t="shared" si="46"/>
        <v/>
      </c>
      <c r="H316" s="16" t="str">
        <f xml:space="preserve"> IF(ISNUMBER(FIND("showing diagram ", L316)), MID( L316, FIND("showing diagram ", L316) + LEN("showing diagram "), LEN(L316) - FIND("showing diagram ", L316) - LEN("showing diagram ")  + 1 ), "")</f>
        <v/>
      </c>
      <c r="I316" s="17" t="str">
        <f t="shared" si="42"/>
        <v/>
      </c>
      <c r="J316" s="16" t="str">
        <f t="shared" si="43"/>
        <v/>
      </c>
      <c r="L316" s="13" t="s">
        <v>312</v>
      </c>
    </row>
    <row r="317" spans="3:12" s="13" customFormat="1" x14ac:dyDescent="0.2">
      <c r="C317" s="15" t="str">
        <f t="shared" si="44"/>
        <v/>
      </c>
      <c r="D317" s="15" t="str">
        <f t="shared" si="45"/>
        <v/>
      </c>
      <c r="E317" s="15" t="str">
        <f t="shared" si="47"/>
        <v/>
      </c>
      <c r="F317" s="16" t="str">
        <f t="shared" si="41"/>
        <v/>
      </c>
      <c r="G317" s="16" t="str">
        <f t="shared" si="46"/>
        <v/>
      </c>
      <c r="H317" s="16" t="str">
        <f t="shared" si="48"/>
        <v>NyxNet</v>
      </c>
      <c r="I317" s="17" t="str">
        <f t="shared" si="42"/>
        <v/>
      </c>
      <c r="J317" s="16" t="str">
        <f t="shared" si="43"/>
        <v/>
      </c>
      <c r="L317" s="13" t="s">
        <v>313</v>
      </c>
    </row>
    <row r="318" spans="3:12" s="13" customFormat="1" x14ac:dyDescent="0.2">
      <c r="C318" s="15" t="str">
        <f t="shared" si="44"/>
        <v/>
      </c>
      <c r="D318" s="15" t="str">
        <f t="shared" si="45"/>
        <v>X</v>
      </c>
      <c r="E318" s="15" t="str">
        <f t="shared" si="47"/>
        <v/>
      </c>
      <c r="F318" s="16" t="str">
        <f t="shared" si="41"/>
        <v/>
      </c>
      <c r="G318" s="16" t="str">
        <f t="shared" si="46"/>
        <v/>
      </c>
      <c r="H318" s="16" t="str">
        <f t="shared" si="48"/>
        <v/>
      </c>
      <c r="I318" s="17" t="str">
        <f t="shared" si="42"/>
        <v/>
      </c>
      <c r="J318" s="16" t="str">
        <f t="shared" si="43"/>
        <v/>
      </c>
      <c r="L318" s="13" t="s">
        <v>314</v>
      </c>
    </row>
    <row r="319" spans="3:12" s="13" customFormat="1" x14ac:dyDescent="0.2">
      <c r="C319" s="15" t="str">
        <f t="shared" si="44"/>
        <v/>
      </c>
      <c r="D319" s="15" t="str">
        <f t="shared" si="45"/>
        <v/>
      </c>
      <c r="E319" s="15" t="str">
        <f t="shared" si="47"/>
        <v/>
      </c>
      <c r="F319" s="16" t="str">
        <f t="shared" si="41"/>
        <v/>
      </c>
      <c r="G319" s="16" t="str">
        <f t="shared" si="46"/>
        <v/>
      </c>
      <c r="H319" s="16" t="str">
        <f t="shared" si="48"/>
        <v/>
      </c>
      <c r="I319" s="17" t="str">
        <f t="shared" si="42"/>
        <v/>
      </c>
      <c r="J319" s="16" t="str">
        <f t="shared" si="43"/>
        <v/>
      </c>
      <c r="L319" s="13" t="s">
        <v>315</v>
      </c>
    </row>
    <row r="320" spans="3:12" s="13" customFormat="1" x14ac:dyDescent="0.2">
      <c r="C320" s="15" t="str">
        <f t="shared" si="44"/>
        <v/>
      </c>
      <c r="D320" s="15" t="str">
        <f t="shared" si="45"/>
        <v/>
      </c>
      <c r="E320" s="15" t="str">
        <f t="shared" si="47"/>
        <v/>
      </c>
      <c r="F320" s="16" t="str">
        <f t="shared" si="41"/>
        <v/>
      </c>
      <c r="G320" s="16" t="str">
        <f t="shared" si="46"/>
        <v/>
      </c>
      <c r="H320" s="16" t="str">
        <f t="shared" si="48"/>
        <v>NyxNet - Base Communication Layer</v>
      </c>
      <c r="I320" s="17" t="str">
        <f t="shared" si="42"/>
        <v/>
      </c>
      <c r="J320" s="16" t="str">
        <f t="shared" si="43"/>
        <v/>
      </c>
      <c r="L320" s="13" t="s">
        <v>316</v>
      </c>
    </row>
    <row r="321" spans="3:12" s="13" customFormat="1" x14ac:dyDescent="0.2">
      <c r="C321" s="15" t="str">
        <f t="shared" si="44"/>
        <v>X</v>
      </c>
      <c r="D321" s="15" t="str">
        <f t="shared" si="45"/>
        <v/>
      </c>
      <c r="E321" s="15" t="str">
        <f t="shared" si="47"/>
        <v/>
      </c>
      <c r="F321" s="16" t="str">
        <f t="shared" si="41"/>
        <v/>
      </c>
      <c r="G321" s="16" t="str">
        <f t="shared" si="46"/>
        <v/>
      </c>
      <c r="H321" s="16" t="str">
        <f t="shared" si="48"/>
        <v/>
      </c>
      <c r="I321" s="17" t="str">
        <f t="shared" si="42"/>
        <v/>
      </c>
      <c r="J321" s="16" t="str">
        <f t="shared" si="43"/>
        <v/>
      </c>
      <c r="L321" s="13" t="s">
        <v>317</v>
      </c>
    </row>
    <row r="322" spans="3:12" s="13" customFormat="1" x14ac:dyDescent="0.2">
      <c r="C322" s="15" t="str">
        <f t="shared" si="44"/>
        <v>X</v>
      </c>
      <c r="D322" s="15" t="str">
        <f t="shared" si="45"/>
        <v/>
      </c>
      <c r="E322" s="15" t="str">
        <f t="shared" si="47"/>
        <v/>
      </c>
      <c r="F322" s="16" t="str">
        <f t="shared" si="41"/>
        <v/>
      </c>
      <c r="G322" s="16" t="str">
        <f t="shared" si="46"/>
        <v/>
      </c>
      <c r="H322" s="16" t="str">
        <f t="shared" si="48"/>
        <v/>
      </c>
      <c r="I322" s="17" t="str">
        <f t="shared" si="42"/>
        <v/>
      </c>
      <c r="J322" s="16" t="str">
        <f t="shared" si="43"/>
        <v/>
      </c>
      <c r="L322" s="13" t="s">
        <v>318</v>
      </c>
    </row>
    <row r="323" spans="3:12" s="13" customFormat="1" x14ac:dyDescent="0.2">
      <c r="C323" s="15" t="str">
        <f t="shared" si="44"/>
        <v>X</v>
      </c>
      <c r="D323" s="15" t="str">
        <f t="shared" si="45"/>
        <v/>
      </c>
      <c r="E323" s="15" t="str">
        <f t="shared" si="47"/>
        <v/>
      </c>
      <c r="F323" s="16" t="str">
        <f t="shared" si="41"/>
        <v/>
      </c>
      <c r="G323" s="16" t="str">
        <f t="shared" si="46"/>
        <v/>
      </c>
      <c r="H323" s="16" t="str">
        <f t="shared" si="48"/>
        <v/>
      </c>
      <c r="I323" s="17" t="str">
        <f t="shared" si="42"/>
        <v/>
      </c>
      <c r="J323" s="16" t="str">
        <f t="shared" si="43"/>
        <v/>
      </c>
      <c r="L323" s="13" t="s">
        <v>319</v>
      </c>
    </row>
    <row r="324" spans="3:12" s="13" customFormat="1" x14ac:dyDescent="0.2">
      <c r="C324" s="15" t="str">
        <f t="shared" si="44"/>
        <v>X</v>
      </c>
      <c r="D324" s="15" t="str">
        <f t="shared" si="45"/>
        <v/>
      </c>
      <c r="E324" s="15" t="str">
        <f t="shared" si="47"/>
        <v/>
      </c>
      <c r="F324" s="16" t="str">
        <f t="shared" ref="F324:F387" si="49" xml:space="preserve"> IF(ISNUMBER(FIND("enter sub diagram : '", L324)), MID(L324, FIND("enter sub diagram : '", L324) + LEN("enter sub diagram : '"), LEN(L324) - FIND("enter sub diagram : '",L324) - LEN("enter sub diagram : '")  ), "")</f>
        <v/>
      </c>
      <c r="G324" s="16" t="str">
        <f t="shared" si="46"/>
        <v/>
      </c>
      <c r="H324" s="16" t="str">
        <f t="shared" si="48"/>
        <v/>
      </c>
      <c r="I324" s="17" t="str">
        <f t="shared" ref="I324:I387" si="50" xml:space="preserve"> IF(ISNUMBER(FIND("viewing file : ", L324)), MID( L324, FIND("viewing file : ", L324) + LEN("viewing file : "), LEN(L324) - FIND("viewing file : ", L324) - LEN("viewing file : ") + 1  ), "")</f>
        <v/>
      </c>
      <c r="J324" s="16" t="str">
        <f t="shared" ref="J324:J387" si="51" xml:space="preserve"> IF( ISNUMBER(FIND("Show Question Recherche", L324)), 1, "")</f>
        <v/>
      </c>
      <c r="L324" s="13" t="s">
        <v>320</v>
      </c>
    </row>
    <row r="325" spans="3:12" s="13" customFormat="1" x14ac:dyDescent="0.2">
      <c r="C325" s="15" t="str">
        <f t="shared" ref="C325:C388" si="52">IF( ISNUMBER(FIND("Zoom Diagram]", L325)), "X", "")</f>
        <v/>
      </c>
      <c r="D325" s="15" t="str">
        <f t="shared" ref="D325:D388" si="53">IF( ISNUMBER(FIND("Tap Diagram]", L325)), "X", "")</f>
        <v/>
      </c>
      <c r="E325" s="15" t="str">
        <f t="shared" si="47"/>
        <v/>
      </c>
      <c r="F325" s="16" t="str">
        <f t="shared" si="49"/>
        <v/>
      </c>
      <c r="G325" s="16" t="str">
        <f t="shared" ref="G325:G388" si="54" xml:space="preserve"> IF(ISNUMBER(FIND("exit subdiagram ", L325)), MID(L325, FIND("exit subdiagram ", L325) + LEN("exit subdiagram "), LEN(L325) - FIND("exit subdiagram ", L325) - LEN("exit subdiagram ")  + 1 ), "")</f>
        <v>NyxNet - Base Communication Layer</v>
      </c>
      <c r="H325" s="16" t="str">
        <f xml:space="preserve"> IF(ISNUMBER(FIND("showing diagram ", L325)), MID( L325, FIND("showing diagram ", L325) + LEN("showing diagram "), LEN(L325) - FIND("showing diagram ", L325) - LEN("showing diagram ")  + 1 ), "")</f>
        <v/>
      </c>
      <c r="I325" s="17" t="str">
        <f t="shared" si="50"/>
        <v/>
      </c>
      <c r="J325" s="16" t="str">
        <f t="shared" si="51"/>
        <v/>
      </c>
      <c r="L325" s="13" t="s">
        <v>321</v>
      </c>
    </row>
    <row r="326" spans="3:12" s="13" customFormat="1" x14ac:dyDescent="0.2">
      <c r="C326" s="15" t="str">
        <f t="shared" si="52"/>
        <v>X</v>
      </c>
      <c r="D326" s="15" t="str">
        <f t="shared" si="53"/>
        <v/>
      </c>
      <c r="E326" s="15" t="str">
        <f t="shared" si="47"/>
        <v/>
      </c>
      <c r="F326" s="16" t="str">
        <f t="shared" si="49"/>
        <v/>
      </c>
      <c r="G326" s="16" t="str">
        <f t="shared" si="54"/>
        <v/>
      </c>
      <c r="H326" s="16" t="str">
        <f t="shared" ref="H326:H352" si="55" xml:space="preserve"> IF(ISNUMBER(FIND("showing diagram ", L326)), MID( L326, FIND("showing diagram ", L326) + LEN("showing diagram "), LEN(L326) - FIND("showing diagram ", L326) - LEN("showing diagram ")  + 1 ), "")</f>
        <v/>
      </c>
      <c r="I326" s="17" t="str">
        <f t="shared" si="50"/>
        <v/>
      </c>
      <c r="J326" s="16" t="str">
        <f t="shared" si="51"/>
        <v/>
      </c>
      <c r="L326" s="13" t="s">
        <v>322</v>
      </c>
    </row>
    <row r="327" spans="3:12" s="13" customFormat="1" x14ac:dyDescent="0.2">
      <c r="C327" s="15" t="str">
        <f t="shared" si="52"/>
        <v>X</v>
      </c>
      <c r="D327" s="15" t="str">
        <f t="shared" si="53"/>
        <v/>
      </c>
      <c r="E327" s="15" t="str">
        <f t="shared" si="47"/>
        <v/>
      </c>
      <c r="F327" s="16" t="str">
        <f t="shared" si="49"/>
        <v/>
      </c>
      <c r="G327" s="16" t="str">
        <f t="shared" si="54"/>
        <v/>
      </c>
      <c r="H327" s="16" t="str">
        <f t="shared" si="55"/>
        <v/>
      </c>
      <c r="I327" s="17" t="str">
        <f t="shared" si="50"/>
        <v/>
      </c>
      <c r="J327" s="16" t="str">
        <f t="shared" si="51"/>
        <v/>
      </c>
      <c r="L327" s="13" t="s">
        <v>323</v>
      </c>
    </row>
    <row r="328" spans="3:12" s="13" customFormat="1" x14ac:dyDescent="0.2">
      <c r="C328" s="15" t="str">
        <f t="shared" si="52"/>
        <v/>
      </c>
      <c r="D328" s="15" t="str">
        <f t="shared" si="53"/>
        <v/>
      </c>
      <c r="E328" s="15" t="str">
        <f>IF( ISNUMBER(FIND("Long Press]", L328)), "X", "")</f>
        <v/>
      </c>
      <c r="F328" s="16" t="str">
        <f t="shared" si="49"/>
        <v/>
      </c>
      <c r="G328" s="16" t="str">
        <f t="shared" si="54"/>
        <v>NyxNet</v>
      </c>
      <c r="H328" s="16" t="str">
        <f t="shared" si="55"/>
        <v/>
      </c>
      <c r="I328" s="17" t="str">
        <f t="shared" si="50"/>
        <v/>
      </c>
      <c r="J328" s="16" t="str">
        <f t="shared" si="51"/>
        <v/>
      </c>
      <c r="L328" s="13" t="s">
        <v>324</v>
      </c>
    </row>
    <row r="329" spans="3:12" s="13" customFormat="1" x14ac:dyDescent="0.2">
      <c r="C329" s="15" t="str">
        <f t="shared" si="52"/>
        <v/>
      </c>
      <c r="D329" s="15" t="str">
        <f t="shared" si="53"/>
        <v/>
      </c>
      <c r="E329" s="15" t="str">
        <f t="shared" ref="E329:E362" si="56">IF( ISNUMBER(FIND("Long Press]", L329)), "X", "")</f>
        <v/>
      </c>
      <c r="F329" s="16" t="str">
        <f t="shared" si="49"/>
        <v/>
      </c>
      <c r="G329" s="16" t="str">
        <f t="shared" si="54"/>
        <v/>
      </c>
      <c r="H329" s="16" t="str">
        <f t="shared" si="55"/>
        <v/>
      </c>
      <c r="I329" s="17" t="str">
        <f t="shared" si="50"/>
        <v/>
      </c>
      <c r="J329" s="16" t="str">
        <f t="shared" si="51"/>
        <v/>
      </c>
      <c r="L329" s="13" t="s">
        <v>325</v>
      </c>
    </row>
    <row r="330" spans="3:12" s="13" customFormat="1" x14ac:dyDescent="0.2">
      <c r="C330" s="15" t="str">
        <f t="shared" si="52"/>
        <v/>
      </c>
      <c r="D330" s="15" t="str">
        <f t="shared" si="53"/>
        <v/>
      </c>
      <c r="E330" s="15" t="str">
        <f t="shared" si="56"/>
        <v/>
      </c>
      <c r="F330" s="16" t="str">
        <f t="shared" si="49"/>
        <v/>
      </c>
      <c r="G330" s="16" t="str">
        <f t="shared" si="54"/>
        <v/>
      </c>
      <c r="H330" s="16" t="str">
        <f t="shared" si="55"/>
        <v/>
      </c>
      <c r="I330" s="17" t="str">
        <f t="shared" si="50"/>
        <v/>
      </c>
      <c r="J330" s="16" t="str">
        <f t="shared" si="51"/>
        <v/>
      </c>
      <c r="L330" s="13" t="s">
        <v>326</v>
      </c>
    </row>
    <row r="331" spans="3:12" s="13" customFormat="1" x14ac:dyDescent="0.2">
      <c r="C331" s="15" t="str">
        <f t="shared" si="52"/>
        <v/>
      </c>
      <c r="D331" s="15" t="str">
        <f t="shared" si="53"/>
        <v>X</v>
      </c>
      <c r="E331" s="15" t="str">
        <f t="shared" si="56"/>
        <v/>
      </c>
      <c r="F331" s="16" t="str">
        <f t="shared" si="49"/>
        <v/>
      </c>
      <c r="G331" s="16" t="str">
        <f t="shared" si="54"/>
        <v/>
      </c>
      <c r="H331" s="16" t="str">
        <f t="shared" si="55"/>
        <v/>
      </c>
      <c r="I331" s="17" t="str">
        <f t="shared" si="50"/>
        <v/>
      </c>
      <c r="J331" s="16" t="str">
        <f t="shared" si="51"/>
        <v/>
      </c>
      <c r="L331" s="13" t="s">
        <v>327</v>
      </c>
    </row>
    <row r="332" spans="3:12" s="13" customFormat="1" x14ac:dyDescent="0.2">
      <c r="C332" s="15" t="str">
        <f t="shared" si="52"/>
        <v/>
      </c>
      <c r="D332" s="15" t="str">
        <f t="shared" si="53"/>
        <v/>
      </c>
      <c r="E332" s="15" t="str">
        <f t="shared" si="56"/>
        <v/>
      </c>
      <c r="F332" s="16" t="str">
        <f t="shared" si="49"/>
        <v/>
      </c>
      <c r="G332" s="16" t="str">
        <f t="shared" si="54"/>
        <v/>
      </c>
      <c r="H332" s="16" t="str">
        <f t="shared" si="55"/>
        <v/>
      </c>
      <c r="I332" s="17" t="str">
        <f t="shared" si="50"/>
        <v/>
      </c>
      <c r="J332" s="16" t="str">
        <f t="shared" si="51"/>
        <v/>
      </c>
      <c r="L332" s="13" t="s">
        <v>328</v>
      </c>
    </row>
    <row r="333" spans="3:12" s="13" customFormat="1" x14ac:dyDescent="0.2">
      <c r="C333" s="15" t="str">
        <f t="shared" si="52"/>
        <v/>
      </c>
      <c r="D333" s="15" t="str">
        <f t="shared" si="53"/>
        <v/>
      </c>
      <c r="E333" s="15" t="str">
        <f t="shared" si="56"/>
        <v/>
      </c>
      <c r="F333" s="16" t="str">
        <f t="shared" si="49"/>
        <v/>
      </c>
      <c r="G333" s="16" t="str">
        <f t="shared" si="54"/>
        <v/>
      </c>
      <c r="H333" s="16" t="str">
        <f t="shared" si="55"/>
        <v>Nyx</v>
      </c>
      <c r="I333" s="17" t="str">
        <f t="shared" si="50"/>
        <v/>
      </c>
      <c r="J333" s="16" t="str">
        <f t="shared" si="51"/>
        <v/>
      </c>
      <c r="L333" s="13" t="s">
        <v>329</v>
      </c>
    </row>
    <row r="334" spans="3:12" s="13" customFormat="1" x14ac:dyDescent="0.2">
      <c r="C334" s="15" t="str">
        <f t="shared" si="52"/>
        <v/>
      </c>
      <c r="D334" s="15" t="str">
        <f t="shared" si="53"/>
        <v>X</v>
      </c>
      <c r="E334" s="15" t="str">
        <f t="shared" si="56"/>
        <v/>
      </c>
      <c r="F334" s="16" t="str">
        <f t="shared" si="49"/>
        <v/>
      </c>
      <c r="G334" s="16" t="str">
        <f t="shared" si="54"/>
        <v/>
      </c>
      <c r="H334" s="16" t="str">
        <f t="shared" si="55"/>
        <v/>
      </c>
      <c r="I334" s="17" t="str">
        <f t="shared" si="50"/>
        <v/>
      </c>
      <c r="J334" s="16" t="str">
        <f t="shared" si="51"/>
        <v/>
      </c>
      <c r="L334" s="13" t="s">
        <v>330</v>
      </c>
    </row>
    <row r="335" spans="3:12" s="13" customFormat="1" x14ac:dyDescent="0.2">
      <c r="C335" s="15" t="str">
        <f t="shared" si="52"/>
        <v/>
      </c>
      <c r="D335" s="15" t="str">
        <f t="shared" si="53"/>
        <v/>
      </c>
      <c r="E335" s="15" t="str">
        <f t="shared" si="56"/>
        <v/>
      </c>
      <c r="F335" s="16" t="str">
        <f t="shared" si="49"/>
        <v/>
      </c>
      <c r="G335" s="16" t="str">
        <f t="shared" si="54"/>
        <v/>
      </c>
      <c r="H335" s="16" t="str">
        <f t="shared" si="55"/>
        <v/>
      </c>
      <c r="I335" s="17" t="str">
        <f t="shared" si="50"/>
        <v/>
      </c>
      <c r="J335" s="16" t="str">
        <f t="shared" si="51"/>
        <v/>
      </c>
      <c r="L335" s="13" t="s">
        <v>331</v>
      </c>
    </row>
    <row r="336" spans="3:12" s="13" customFormat="1" x14ac:dyDescent="0.2">
      <c r="C336" s="15" t="str">
        <f t="shared" si="52"/>
        <v/>
      </c>
      <c r="D336" s="15" t="str">
        <f t="shared" si="53"/>
        <v/>
      </c>
      <c r="E336" s="15" t="str">
        <f t="shared" si="56"/>
        <v/>
      </c>
      <c r="F336" s="16" t="str">
        <f t="shared" si="49"/>
        <v/>
      </c>
      <c r="G336" s="16" t="str">
        <f t="shared" si="54"/>
        <v/>
      </c>
      <c r="H336" s="16" t="str">
        <f t="shared" si="55"/>
        <v>Nyx - Strings</v>
      </c>
      <c r="I336" s="17" t="str">
        <f t="shared" si="50"/>
        <v/>
      </c>
      <c r="J336" s="16" t="str">
        <f t="shared" si="51"/>
        <v/>
      </c>
      <c r="L336" s="13" t="s">
        <v>332</v>
      </c>
    </row>
    <row r="337" spans="1:12" s="13" customFormat="1" x14ac:dyDescent="0.2">
      <c r="C337" s="15" t="str">
        <f t="shared" si="52"/>
        <v/>
      </c>
      <c r="D337" s="15" t="str">
        <f t="shared" si="53"/>
        <v>X</v>
      </c>
      <c r="E337" s="15" t="str">
        <f t="shared" si="56"/>
        <v/>
      </c>
      <c r="F337" s="16" t="str">
        <f t="shared" si="49"/>
        <v/>
      </c>
      <c r="G337" s="16" t="str">
        <f t="shared" si="54"/>
        <v/>
      </c>
      <c r="H337" s="16" t="str">
        <f t="shared" si="55"/>
        <v/>
      </c>
      <c r="I337" s="17" t="str">
        <f t="shared" si="50"/>
        <v/>
      </c>
      <c r="J337" s="16" t="str">
        <f t="shared" si="51"/>
        <v/>
      </c>
      <c r="L337" s="13" t="s">
        <v>333</v>
      </c>
    </row>
    <row r="338" spans="1:12" s="13" customFormat="1" x14ac:dyDescent="0.2">
      <c r="C338" s="15" t="str">
        <f t="shared" si="52"/>
        <v/>
      </c>
      <c r="D338" s="15" t="str">
        <f t="shared" si="53"/>
        <v/>
      </c>
      <c r="E338" s="15" t="str">
        <f t="shared" si="56"/>
        <v/>
      </c>
      <c r="F338" s="16" t="str">
        <f t="shared" si="49"/>
        <v/>
      </c>
      <c r="G338" s="16" t="str">
        <f t="shared" si="54"/>
        <v/>
      </c>
      <c r="H338" s="16" t="str">
        <f t="shared" si="55"/>
        <v/>
      </c>
      <c r="I338" s="17" t="str">
        <f t="shared" si="50"/>
        <v/>
      </c>
      <c r="J338" s="16" t="str">
        <f t="shared" si="51"/>
        <v/>
      </c>
      <c r="L338" s="13" t="s">
        <v>334</v>
      </c>
    </row>
    <row r="339" spans="1:12" s="13" customFormat="1" x14ac:dyDescent="0.2">
      <c r="C339" s="15" t="str">
        <f t="shared" si="52"/>
        <v/>
      </c>
      <c r="D339" s="15" t="str">
        <f t="shared" si="53"/>
        <v/>
      </c>
      <c r="E339" s="15" t="str">
        <f t="shared" si="56"/>
        <v/>
      </c>
      <c r="F339" s="16" t="str">
        <f t="shared" si="49"/>
        <v/>
      </c>
      <c r="G339" s="16" t="str">
        <f t="shared" si="54"/>
        <v/>
      </c>
      <c r="H339" s="16" t="str">
        <f t="shared" si="55"/>
        <v/>
      </c>
      <c r="I339" s="17" t="str">
        <f t="shared" si="50"/>
        <v>EmbeddedRes/CodeSite/Nyx/Nyx/NyxUtf8String.hpp</v>
      </c>
      <c r="J339" s="16" t="str">
        <f t="shared" si="51"/>
        <v/>
      </c>
      <c r="L339" s="13" t="s">
        <v>335</v>
      </c>
    </row>
    <row r="340" spans="1:12" s="13" customFormat="1" x14ac:dyDescent="0.2">
      <c r="B340" s="14">
        <v>0.56806712962962969</v>
      </c>
      <c r="C340" s="15" t="str">
        <f t="shared" si="52"/>
        <v/>
      </c>
      <c r="D340" s="15" t="str">
        <f t="shared" si="53"/>
        <v/>
      </c>
      <c r="E340" s="15" t="str">
        <f t="shared" si="56"/>
        <v/>
      </c>
      <c r="F340" s="16" t="str">
        <f t="shared" si="49"/>
        <v/>
      </c>
      <c r="G340" s="16" t="str">
        <f t="shared" si="54"/>
        <v/>
      </c>
      <c r="H340" s="16" t="str">
        <f t="shared" si="55"/>
        <v/>
      </c>
      <c r="I340" s="17" t="str">
        <f t="shared" si="50"/>
        <v/>
      </c>
      <c r="J340" s="16" t="str">
        <f t="shared" si="51"/>
        <v/>
      </c>
      <c r="L340" s="13" t="s">
        <v>336</v>
      </c>
    </row>
    <row r="341" spans="1:12" s="13" customFormat="1" x14ac:dyDescent="0.2">
      <c r="B341" s="18">
        <f xml:space="preserve"> B340-B113</f>
        <v>2.9282407407408284E-3</v>
      </c>
      <c r="C341" s="15" t="str">
        <f t="shared" si="52"/>
        <v/>
      </c>
      <c r="D341" s="15" t="str">
        <f t="shared" si="53"/>
        <v/>
      </c>
      <c r="E341" s="15" t="str">
        <f t="shared" si="56"/>
        <v/>
      </c>
      <c r="F341" s="16" t="str">
        <f t="shared" si="49"/>
        <v/>
      </c>
      <c r="G341" s="16" t="str">
        <f t="shared" si="54"/>
        <v/>
      </c>
      <c r="H341" s="16" t="str">
        <f t="shared" si="55"/>
        <v/>
      </c>
      <c r="I341" s="17" t="str">
        <f t="shared" si="50"/>
        <v/>
      </c>
      <c r="J341" s="16">
        <f>SUM(J113:J340)</f>
        <v>0</v>
      </c>
    </row>
    <row r="342" spans="1:12" s="13" customFormat="1" x14ac:dyDescent="0.2">
      <c r="C342" s="15" t="str">
        <f t="shared" si="52"/>
        <v/>
      </c>
      <c r="D342" s="15" t="str">
        <f t="shared" si="53"/>
        <v/>
      </c>
      <c r="E342" s="15" t="str">
        <f t="shared" si="56"/>
        <v/>
      </c>
      <c r="F342" s="16" t="str">
        <f t="shared" si="49"/>
        <v/>
      </c>
      <c r="G342" s="16" t="str">
        <f t="shared" si="54"/>
        <v/>
      </c>
      <c r="H342" s="16" t="str">
        <f t="shared" si="55"/>
        <v/>
      </c>
      <c r="I342" s="17" t="str">
        <f t="shared" si="50"/>
        <v/>
      </c>
      <c r="J342" s="16" t="str">
        <f t="shared" si="51"/>
        <v/>
      </c>
      <c r="L342" s="13" t="s">
        <v>337</v>
      </c>
    </row>
    <row r="343" spans="1:12" s="13" customFormat="1" x14ac:dyDescent="0.2">
      <c r="C343" s="15" t="str">
        <f t="shared" si="52"/>
        <v/>
      </c>
      <c r="D343" s="15" t="str">
        <f t="shared" si="53"/>
        <v/>
      </c>
      <c r="E343" s="15" t="str">
        <f t="shared" si="56"/>
        <v/>
      </c>
      <c r="F343" s="16" t="str">
        <f t="shared" si="49"/>
        <v/>
      </c>
      <c r="G343" s="16" t="str">
        <f t="shared" si="54"/>
        <v/>
      </c>
      <c r="H343" s="16" t="str">
        <f t="shared" si="55"/>
        <v/>
      </c>
      <c r="I343" s="17" t="str">
        <f t="shared" si="50"/>
        <v/>
      </c>
      <c r="J343" s="16" t="str">
        <f t="shared" si="51"/>
        <v/>
      </c>
      <c r="L343" s="13" t="s">
        <v>338</v>
      </c>
    </row>
    <row r="344" spans="1:12" x14ac:dyDescent="0.2">
      <c r="C344" s="8" t="str">
        <f t="shared" si="52"/>
        <v/>
      </c>
      <c r="D344" s="8" t="str">
        <f t="shared" si="53"/>
        <v/>
      </c>
      <c r="E344" s="8" t="str">
        <f t="shared" si="56"/>
        <v/>
      </c>
      <c r="F344" s="4" t="str">
        <f t="shared" si="49"/>
        <v/>
      </c>
      <c r="G344" s="4" t="str">
        <f t="shared" si="54"/>
        <v/>
      </c>
      <c r="H344" s="4" t="str">
        <f t="shared" si="55"/>
        <v/>
      </c>
      <c r="I344" s="11" t="str">
        <f t="shared" si="50"/>
        <v/>
      </c>
      <c r="J344" s="5" t="str">
        <f t="shared" si="51"/>
        <v/>
      </c>
    </row>
    <row r="345" spans="1:12" s="19" customFormat="1" x14ac:dyDescent="0.2">
      <c r="A345" s="19" t="s">
        <v>429</v>
      </c>
      <c r="B345" s="20">
        <v>0.56819444444444445</v>
      </c>
      <c r="C345" s="21" t="str">
        <f t="shared" si="52"/>
        <v/>
      </c>
      <c r="D345" s="21" t="str">
        <f t="shared" si="53"/>
        <v/>
      </c>
      <c r="E345" s="21" t="str">
        <f t="shared" si="56"/>
        <v/>
      </c>
      <c r="F345" s="22" t="str">
        <f t="shared" si="49"/>
        <v/>
      </c>
      <c r="G345" s="22" t="str">
        <f t="shared" si="54"/>
        <v/>
      </c>
      <c r="H345" s="22" t="str">
        <f t="shared" si="55"/>
        <v/>
      </c>
      <c r="I345" s="23" t="str">
        <f t="shared" si="50"/>
        <v/>
      </c>
      <c r="J345" s="22" t="str">
        <f t="shared" si="51"/>
        <v/>
      </c>
      <c r="L345" s="19" t="s">
        <v>339</v>
      </c>
    </row>
    <row r="346" spans="1:12" s="19" customFormat="1" x14ac:dyDescent="0.2">
      <c r="C346" s="21" t="str">
        <f t="shared" si="52"/>
        <v/>
      </c>
      <c r="D346" s="21" t="str">
        <f t="shared" si="53"/>
        <v/>
      </c>
      <c r="E346" s="21" t="str">
        <f t="shared" si="56"/>
        <v/>
      </c>
      <c r="F346" s="22" t="str">
        <f t="shared" si="49"/>
        <v/>
      </c>
      <c r="G346" s="22" t="str">
        <f t="shared" si="54"/>
        <v/>
      </c>
      <c r="H346" s="22" t="str">
        <f t="shared" si="55"/>
        <v/>
      </c>
      <c r="I346" s="23" t="str">
        <f t="shared" si="50"/>
        <v/>
      </c>
      <c r="J346" s="22" t="str">
        <f t="shared" si="51"/>
        <v/>
      </c>
      <c r="L346" s="19" t="s">
        <v>340</v>
      </c>
    </row>
    <row r="347" spans="1:12" s="19" customFormat="1" x14ac:dyDescent="0.2">
      <c r="C347" s="21" t="str">
        <f t="shared" si="52"/>
        <v/>
      </c>
      <c r="D347" s="21" t="str">
        <f t="shared" si="53"/>
        <v>X</v>
      </c>
      <c r="E347" s="21" t="str">
        <f t="shared" si="56"/>
        <v/>
      </c>
      <c r="F347" s="22" t="str">
        <f t="shared" si="49"/>
        <v/>
      </c>
      <c r="G347" s="22" t="str">
        <f t="shared" si="54"/>
        <v/>
      </c>
      <c r="H347" s="22" t="str">
        <f t="shared" si="55"/>
        <v/>
      </c>
      <c r="I347" s="23" t="str">
        <f t="shared" si="50"/>
        <v/>
      </c>
      <c r="J347" s="22" t="str">
        <f t="shared" si="51"/>
        <v/>
      </c>
      <c r="L347" s="19" t="s">
        <v>341</v>
      </c>
    </row>
    <row r="348" spans="1:12" s="19" customFormat="1" x14ac:dyDescent="0.2">
      <c r="C348" s="21" t="str">
        <f t="shared" si="52"/>
        <v/>
      </c>
      <c r="D348" s="21" t="str">
        <f t="shared" si="53"/>
        <v/>
      </c>
      <c r="E348" s="21" t="str">
        <f t="shared" si="56"/>
        <v/>
      </c>
      <c r="F348" s="22" t="str">
        <f t="shared" si="49"/>
        <v/>
      </c>
      <c r="G348" s="22" t="str">
        <f t="shared" si="54"/>
        <v/>
      </c>
      <c r="H348" s="22" t="str">
        <f t="shared" si="55"/>
        <v/>
      </c>
      <c r="I348" s="23" t="str">
        <f t="shared" si="50"/>
        <v/>
      </c>
      <c r="J348" s="22" t="str">
        <f t="shared" si="51"/>
        <v/>
      </c>
      <c r="L348" s="19" t="s">
        <v>342</v>
      </c>
    </row>
    <row r="349" spans="1:12" s="19" customFormat="1" x14ac:dyDescent="0.2">
      <c r="C349" s="21" t="str">
        <f t="shared" si="52"/>
        <v/>
      </c>
      <c r="D349" s="21" t="str">
        <f t="shared" si="53"/>
        <v/>
      </c>
      <c r="E349" s="21" t="str">
        <f t="shared" si="56"/>
        <v/>
      </c>
      <c r="F349" s="22" t="str">
        <f t="shared" si="49"/>
        <v/>
      </c>
      <c r="G349" s="22" t="str">
        <f t="shared" si="54"/>
        <v/>
      </c>
      <c r="H349" s="22" t="str">
        <f t="shared" si="55"/>
        <v>TraceClient</v>
      </c>
      <c r="I349" s="23" t="str">
        <f t="shared" si="50"/>
        <v/>
      </c>
      <c r="J349" s="22" t="str">
        <f t="shared" si="51"/>
        <v/>
      </c>
      <c r="L349" s="19" t="s">
        <v>343</v>
      </c>
    </row>
    <row r="350" spans="1:12" s="19" customFormat="1" x14ac:dyDescent="0.2">
      <c r="C350" s="21" t="str">
        <f t="shared" si="52"/>
        <v/>
      </c>
      <c r="D350" s="21" t="str">
        <f t="shared" si="53"/>
        <v>X</v>
      </c>
      <c r="E350" s="21" t="str">
        <f t="shared" si="56"/>
        <v/>
      </c>
      <c r="F350" s="22" t="str">
        <f t="shared" si="49"/>
        <v/>
      </c>
      <c r="G350" s="22" t="str">
        <f t="shared" si="54"/>
        <v/>
      </c>
      <c r="H350" s="22" t="str">
        <f t="shared" si="55"/>
        <v/>
      </c>
      <c r="I350" s="23" t="str">
        <f t="shared" si="50"/>
        <v/>
      </c>
      <c r="J350" s="22" t="str">
        <f t="shared" si="51"/>
        <v/>
      </c>
      <c r="L350" s="19" t="s">
        <v>344</v>
      </c>
    </row>
    <row r="351" spans="1:12" s="19" customFormat="1" x14ac:dyDescent="0.2">
      <c r="C351" s="21" t="str">
        <f t="shared" si="52"/>
        <v/>
      </c>
      <c r="D351" s="21" t="str">
        <f t="shared" si="53"/>
        <v/>
      </c>
      <c r="E351" s="21" t="str">
        <f t="shared" si="56"/>
        <v/>
      </c>
      <c r="F351" s="22" t="str">
        <f t="shared" si="49"/>
        <v/>
      </c>
      <c r="G351" s="22" t="str">
        <f t="shared" si="54"/>
        <v/>
      </c>
      <c r="H351" s="22" t="str">
        <f t="shared" si="55"/>
        <v/>
      </c>
      <c r="I351" s="23" t="str">
        <f t="shared" si="50"/>
        <v/>
      </c>
      <c r="J351" s="22" t="str">
        <f t="shared" si="51"/>
        <v/>
      </c>
      <c r="L351" s="19" t="s">
        <v>345</v>
      </c>
    </row>
    <row r="352" spans="1:12" s="19" customFormat="1" x14ac:dyDescent="0.2">
      <c r="C352" s="21" t="str">
        <f t="shared" si="52"/>
        <v/>
      </c>
      <c r="D352" s="21" t="str">
        <f t="shared" si="53"/>
        <v/>
      </c>
      <c r="E352" s="21" t="str">
        <f t="shared" si="56"/>
        <v/>
      </c>
      <c r="F352" s="22" t="str">
        <f t="shared" si="49"/>
        <v/>
      </c>
      <c r="G352" s="22" t="str">
        <f t="shared" si="54"/>
        <v/>
      </c>
      <c r="H352" s="22" t="str">
        <f t="shared" si="55"/>
        <v>TraceClient - App</v>
      </c>
      <c r="I352" s="23" t="str">
        <f t="shared" si="50"/>
        <v/>
      </c>
      <c r="J352" s="22" t="str">
        <f t="shared" si="51"/>
        <v/>
      </c>
      <c r="L352" s="19" t="s">
        <v>346</v>
      </c>
    </row>
    <row r="353" spans="1:12" s="19" customFormat="1" x14ac:dyDescent="0.2">
      <c r="C353" s="21" t="str">
        <f t="shared" si="52"/>
        <v/>
      </c>
      <c r="D353" s="21" t="str">
        <f t="shared" si="53"/>
        <v>X</v>
      </c>
      <c r="E353" s="21" t="str">
        <f t="shared" si="56"/>
        <v/>
      </c>
      <c r="F353" s="22" t="str">
        <f t="shared" si="49"/>
        <v/>
      </c>
      <c r="G353" s="22" t="str">
        <f t="shared" si="54"/>
        <v/>
      </c>
      <c r="H353" s="22" t="str">
        <f xml:space="preserve"> IF(ISNUMBER(FIND("showing diagram ", L353)), MID( L353, FIND("showing diagram ", L353) + LEN("showing diagram "), LEN(L353) - FIND("showing diagram ", L353) - LEN("showing diagram ")  + 1 ), "")</f>
        <v/>
      </c>
      <c r="I353" s="23" t="str">
        <f t="shared" si="50"/>
        <v/>
      </c>
      <c r="J353" s="22" t="str">
        <f t="shared" si="51"/>
        <v/>
      </c>
      <c r="L353" s="19" t="s">
        <v>347</v>
      </c>
    </row>
    <row r="354" spans="1:12" s="19" customFormat="1" x14ac:dyDescent="0.2">
      <c r="C354" s="21" t="str">
        <f t="shared" si="52"/>
        <v/>
      </c>
      <c r="D354" s="21" t="str">
        <f t="shared" si="53"/>
        <v/>
      </c>
      <c r="E354" s="21" t="str">
        <f t="shared" si="56"/>
        <v/>
      </c>
      <c r="F354" s="22" t="str">
        <f t="shared" si="49"/>
        <v/>
      </c>
      <c r="G354" s="22" t="str">
        <f t="shared" si="54"/>
        <v/>
      </c>
      <c r="H354" s="22" t="str">
        <f t="shared" ref="H354:H384" si="57" xml:space="preserve"> IF(ISNUMBER(FIND("showing diagram ", L354)), MID( L354, FIND("showing diagram ", L354) + LEN("showing diagram "), LEN(L354) - FIND("showing diagram ", L354) - LEN("showing diagram ")  + 1 ), "")</f>
        <v/>
      </c>
      <c r="I354" s="23" t="str">
        <f t="shared" si="50"/>
        <v/>
      </c>
      <c r="J354" s="22" t="str">
        <f t="shared" si="51"/>
        <v/>
      </c>
      <c r="L354" s="19" t="s">
        <v>348</v>
      </c>
    </row>
    <row r="355" spans="1:12" s="19" customFormat="1" x14ac:dyDescent="0.2">
      <c r="C355" s="21" t="str">
        <f t="shared" si="52"/>
        <v/>
      </c>
      <c r="D355" s="21" t="str">
        <f t="shared" si="53"/>
        <v/>
      </c>
      <c r="E355" s="21" t="str">
        <f t="shared" si="56"/>
        <v/>
      </c>
      <c r="F355" s="22" t="str">
        <f t="shared" si="49"/>
        <v/>
      </c>
      <c r="G355" s="22" t="str">
        <f t="shared" si="54"/>
        <v/>
      </c>
      <c r="H355" s="22" t="str">
        <f t="shared" si="57"/>
        <v/>
      </c>
      <c r="I355" s="23" t="str">
        <f t="shared" si="50"/>
        <v>EmbeddedRes/CodeSite/Nyx/NyxTraceViewer/QtTraceClient/Sources/Config/ConfigReader.hpp</v>
      </c>
      <c r="J355" s="22" t="str">
        <f t="shared" si="51"/>
        <v/>
      </c>
      <c r="L355" s="19" t="s">
        <v>349</v>
      </c>
    </row>
    <row r="356" spans="1:12" s="19" customFormat="1" x14ac:dyDescent="0.2">
      <c r="B356" s="20">
        <v>0.56827546296296294</v>
      </c>
      <c r="C356" s="21" t="str">
        <f t="shared" si="52"/>
        <v/>
      </c>
      <c r="D356" s="21" t="str">
        <f t="shared" si="53"/>
        <v/>
      </c>
      <c r="E356" s="21" t="str">
        <f t="shared" si="56"/>
        <v/>
      </c>
      <c r="F356" s="22" t="str">
        <f t="shared" si="49"/>
        <v/>
      </c>
      <c r="G356" s="22" t="str">
        <f t="shared" si="54"/>
        <v/>
      </c>
      <c r="H356" s="22" t="str">
        <f t="shared" si="57"/>
        <v/>
      </c>
      <c r="I356" s="23" t="str">
        <f t="shared" si="50"/>
        <v/>
      </c>
      <c r="J356" s="22" t="str">
        <f t="shared" si="51"/>
        <v/>
      </c>
      <c r="L356" s="19" t="s">
        <v>350</v>
      </c>
    </row>
    <row r="357" spans="1:12" s="19" customFormat="1" x14ac:dyDescent="0.2">
      <c r="B357" s="20">
        <f>B356-B345</f>
        <v>8.1018518518494176E-5</v>
      </c>
      <c r="C357" s="21" t="str">
        <f t="shared" si="52"/>
        <v/>
      </c>
      <c r="D357" s="21" t="str">
        <f t="shared" si="53"/>
        <v/>
      </c>
      <c r="E357" s="21" t="str">
        <f t="shared" si="56"/>
        <v/>
      </c>
      <c r="F357" s="22" t="str">
        <f t="shared" si="49"/>
        <v/>
      </c>
      <c r="G357" s="22" t="str">
        <f t="shared" si="54"/>
        <v/>
      </c>
      <c r="H357" s="22" t="str">
        <f t="shared" si="57"/>
        <v/>
      </c>
      <c r="I357" s="23" t="str">
        <f t="shared" si="50"/>
        <v/>
      </c>
      <c r="J357" s="22">
        <f>SUM(J345:J356)</f>
        <v>0</v>
      </c>
    </row>
    <row r="358" spans="1:12" s="19" customFormat="1" x14ac:dyDescent="0.2">
      <c r="C358" s="21" t="str">
        <f t="shared" si="52"/>
        <v/>
      </c>
      <c r="D358" s="21" t="str">
        <f t="shared" si="53"/>
        <v/>
      </c>
      <c r="E358" s="21" t="str">
        <f t="shared" si="56"/>
        <v/>
      </c>
      <c r="F358" s="22" t="str">
        <f t="shared" si="49"/>
        <v/>
      </c>
      <c r="G358" s="22" t="str">
        <f t="shared" si="54"/>
        <v/>
      </c>
      <c r="H358" s="22" t="str">
        <f t="shared" si="57"/>
        <v/>
      </c>
      <c r="I358" s="23" t="str">
        <f t="shared" si="50"/>
        <v/>
      </c>
      <c r="J358" s="22" t="str">
        <f t="shared" si="51"/>
        <v/>
      </c>
      <c r="L358" s="19" t="s">
        <v>351</v>
      </c>
    </row>
    <row r="359" spans="1:12" s="19" customFormat="1" x14ac:dyDescent="0.2">
      <c r="C359" s="21" t="str">
        <f t="shared" si="52"/>
        <v/>
      </c>
      <c r="D359" s="21" t="str">
        <f t="shared" si="53"/>
        <v/>
      </c>
      <c r="E359" s="21" t="str">
        <f t="shared" si="56"/>
        <v/>
      </c>
      <c r="F359" s="22" t="str">
        <f t="shared" si="49"/>
        <v/>
      </c>
      <c r="G359" s="22" t="str">
        <f t="shared" si="54"/>
        <v/>
      </c>
      <c r="H359" s="22" t="str">
        <f t="shared" si="57"/>
        <v/>
      </c>
      <c r="I359" s="23" t="str">
        <f t="shared" si="50"/>
        <v/>
      </c>
      <c r="J359" s="22" t="str">
        <f t="shared" si="51"/>
        <v/>
      </c>
      <c r="L359" s="19" t="s">
        <v>352</v>
      </c>
    </row>
    <row r="360" spans="1:12" x14ac:dyDescent="0.2">
      <c r="C360" s="8" t="str">
        <f t="shared" si="52"/>
        <v/>
      </c>
      <c r="D360" s="8" t="str">
        <f t="shared" si="53"/>
        <v/>
      </c>
      <c r="E360" s="8" t="str">
        <f t="shared" si="56"/>
        <v/>
      </c>
      <c r="F360" s="4" t="str">
        <f t="shared" si="49"/>
        <v/>
      </c>
      <c r="G360" s="4" t="str">
        <f t="shared" si="54"/>
        <v/>
      </c>
      <c r="H360" s="4" t="str">
        <f t="shared" si="57"/>
        <v/>
      </c>
      <c r="I360" s="11" t="str">
        <f t="shared" si="50"/>
        <v/>
      </c>
      <c r="J360" s="5" t="str">
        <f t="shared" si="51"/>
        <v/>
      </c>
    </row>
    <row r="361" spans="1:12" s="24" customFormat="1" x14ac:dyDescent="0.2">
      <c r="A361" s="24" t="s">
        <v>430</v>
      </c>
      <c r="B361" s="25">
        <v>0.56842592592592589</v>
      </c>
      <c r="C361" s="26" t="str">
        <f t="shared" si="52"/>
        <v/>
      </c>
      <c r="D361" s="26" t="str">
        <f t="shared" si="53"/>
        <v/>
      </c>
      <c r="E361" s="26" t="str">
        <f t="shared" si="56"/>
        <v/>
      </c>
      <c r="F361" s="27" t="str">
        <f t="shared" si="49"/>
        <v/>
      </c>
      <c r="G361" s="27" t="str">
        <f t="shared" si="54"/>
        <v/>
      </c>
      <c r="H361" s="27" t="str">
        <f t="shared" si="57"/>
        <v/>
      </c>
      <c r="I361" s="28" t="str">
        <f t="shared" si="50"/>
        <v/>
      </c>
      <c r="J361" s="27" t="str">
        <f t="shared" si="51"/>
        <v/>
      </c>
      <c r="L361" s="24" t="s">
        <v>353</v>
      </c>
    </row>
    <row r="362" spans="1:12" s="24" customFormat="1" x14ac:dyDescent="0.2">
      <c r="C362" s="26" t="str">
        <f t="shared" si="52"/>
        <v/>
      </c>
      <c r="D362" s="26" t="str">
        <f t="shared" si="53"/>
        <v/>
      </c>
      <c r="E362" s="26" t="str">
        <f t="shared" si="56"/>
        <v/>
      </c>
      <c r="F362" s="27" t="str">
        <f t="shared" si="49"/>
        <v/>
      </c>
      <c r="G362" s="27" t="str">
        <f t="shared" si="54"/>
        <v/>
      </c>
      <c r="H362" s="27" t="str">
        <f t="shared" si="57"/>
        <v/>
      </c>
      <c r="I362" s="28" t="str">
        <f t="shared" si="50"/>
        <v/>
      </c>
      <c r="J362" s="27" t="str">
        <f t="shared" si="51"/>
        <v/>
      </c>
      <c r="L362" s="24" t="s">
        <v>354</v>
      </c>
    </row>
    <row r="363" spans="1:12" s="24" customFormat="1" x14ac:dyDescent="0.2">
      <c r="C363" s="26" t="str">
        <f t="shared" si="52"/>
        <v/>
      </c>
      <c r="D363" s="26" t="str">
        <f t="shared" si="53"/>
        <v>X</v>
      </c>
      <c r="E363" s="26" t="str">
        <f>IF( ISNUMBER(FIND("Long Press]", L363)), "X", "")</f>
        <v/>
      </c>
      <c r="F363" s="27" t="str">
        <f t="shared" si="49"/>
        <v/>
      </c>
      <c r="G363" s="27" t="str">
        <f t="shared" si="54"/>
        <v/>
      </c>
      <c r="H363" s="27" t="str">
        <f t="shared" si="57"/>
        <v/>
      </c>
      <c r="I363" s="28" t="str">
        <f t="shared" si="50"/>
        <v/>
      </c>
      <c r="J363" s="27" t="str">
        <f t="shared" si="51"/>
        <v/>
      </c>
      <c r="L363" s="24" t="s">
        <v>355</v>
      </c>
    </row>
    <row r="364" spans="1:12" s="24" customFormat="1" x14ac:dyDescent="0.2">
      <c r="C364" s="26" t="str">
        <f t="shared" si="52"/>
        <v/>
      </c>
      <c r="D364" s="26" t="str">
        <f t="shared" si="53"/>
        <v/>
      </c>
      <c r="E364" s="26" t="str">
        <f t="shared" ref="E364:E404" si="58">IF( ISNUMBER(FIND("Long Press]", L364)), "X", "")</f>
        <v/>
      </c>
      <c r="F364" s="27" t="str">
        <f t="shared" si="49"/>
        <v/>
      </c>
      <c r="G364" s="27" t="str">
        <f t="shared" si="54"/>
        <v/>
      </c>
      <c r="H364" s="27" t="str">
        <f t="shared" si="57"/>
        <v/>
      </c>
      <c r="I364" s="28" t="str">
        <f t="shared" si="50"/>
        <v/>
      </c>
      <c r="J364" s="27" t="str">
        <f t="shared" si="51"/>
        <v/>
      </c>
      <c r="L364" s="24" t="s">
        <v>356</v>
      </c>
    </row>
    <row r="365" spans="1:12" s="24" customFormat="1" x14ac:dyDescent="0.2">
      <c r="C365" s="26" t="str">
        <f t="shared" si="52"/>
        <v/>
      </c>
      <c r="D365" s="26" t="str">
        <f t="shared" si="53"/>
        <v/>
      </c>
      <c r="E365" s="26" t="str">
        <f t="shared" si="58"/>
        <v/>
      </c>
      <c r="F365" s="27" t="str">
        <f t="shared" si="49"/>
        <v/>
      </c>
      <c r="G365" s="27" t="str">
        <f t="shared" si="54"/>
        <v/>
      </c>
      <c r="H365" s="27" t="str">
        <f t="shared" si="57"/>
        <v>TraceClient</v>
      </c>
      <c r="I365" s="28" t="str">
        <f t="shared" si="50"/>
        <v/>
      </c>
      <c r="J365" s="27" t="str">
        <f t="shared" si="51"/>
        <v/>
      </c>
      <c r="L365" s="24" t="s">
        <v>357</v>
      </c>
    </row>
    <row r="366" spans="1:12" s="24" customFormat="1" x14ac:dyDescent="0.2">
      <c r="C366" s="26" t="str">
        <f t="shared" si="52"/>
        <v/>
      </c>
      <c r="D366" s="26" t="str">
        <f t="shared" si="53"/>
        <v>X</v>
      </c>
      <c r="E366" s="26" t="str">
        <f t="shared" si="58"/>
        <v/>
      </c>
      <c r="F366" s="27" t="str">
        <f t="shared" si="49"/>
        <v/>
      </c>
      <c r="G366" s="27" t="str">
        <f t="shared" si="54"/>
        <v/>
      </c>
      <c r="H366" s="27" t="str">
        <f t="shared" si="57"/>
        <v/>
      </c>
      <c r="I366" s="28" t="str">
        <f t="shared" si="50"/>
        <v/>
      </c>
      <c r="J366" s="27" t="str">
        <f t="shared" si="51"/>
        <v/>
      </c>
      <c r="L366" s="24" t="s">
        <v>358</v>
      </c>
    </row>
    <row r="367" spans="1:12" s="24" customFormat="1" x14ac:dyDescent="0.2">
      <c r="C367" s="26" t="str">
        <f t="shared" si="52"/>
        <v/>
      </c>
      <c r="D367" s="26" t="str">
        <f t="shared" si="53"/>
        <v/>
      </c>
      <c r="E367" s="26" t="str">
        <f t="shared" si="58"/>
        <v/>
      </c>
      <c r="F367" s="27" t="str">
        <f t="shared" si="49"/>
        <v/>
      </c>
      <c r="G367" s="27" t="str">
        <f t="shared" si="54"/>
        <v/>
      </c>
      <c r="H367" s="27" t="str">
        <f t="shared" si="57"/>
        <v/>
      </c>
      <c r="I367" s="28" t="str">
        <f t="shared" si="50"/>
        <v/>
      </c>
      <c r="J367" s="27" t="str">
        <f t="shared" si="51"/>
        <v/>
      </c>
      <c r="L367" s="24" t="s">
        <v>359</v>
      </c>
    </row>
    <row r="368" spans="1:12" s="24" customFormat="1" x14ac:dyDescent="0.2">
      <c r="C368" s="26" t="str">
        <f t="shared" si="52"/>
        <v/>
      </c>
      <c r="D368" s="26" t="str">
        <f t="shared" si="53"/>
        <v/>
      </c>
      <c r="E368" s="26" t="str">
        <f t="shared" si="58"/>
        <v/>
      </c>
      <c r="F368" s="27" t="str">
        <f t="shared" si="49"/>
        <v/>
      </c>
      <c r="G368" s="27" t="str">
        <f t="shared" si="54"/>
        <v/>
      </c>
      <c r="H368" s="27" t="str">
        <f t="shared" si="57"/>
        <v>TraceClient - Dialogs</v>
      </c>
      <c r="I368" s="28" t="str">
        <f t="shared" si="50"/>
        <v/>
      </c>
      <c r="J368" s="27" t="str">
        <f t="shared" si="51"/>
        <v/>
      </c>
      <c r="L368" s="24" t="s">
        <v>360</v>
      </c>
    </row>
    <row r="369" spans="3:12" s="24" customFormat="1" x14ac:dyDescent="0.2">
      <c r="C369" s="26" t="str">
        <f t="shared" si="52"/>
        <v/>
      </c>
      <c r="D369" s="26" t="str">
        <f t="shared" si="53"/>
        <v>X</v>
      </c>
      <c r="E369" s="26" t="str">
        <f t="shared" si="58"/>
        <v/>
      </c>
      <c r="F369" s="27" t="str">
        <f t="shared" si="49"/>
        <v/>
      </c>
      <c r="G369" s="27" t="str">
        <f t="shared" si="54"/>
        <v/>
      </c>
      <c r="H369" s="27" t="str">
        <f t="shared" si="57"/>
        <v/>
      </c>
      <c r="I369" s="28" t="str">
        <f t="shared" si="50"/>
        <v/>
      </c>
      <c r="J369" s="27" t="str">
        <f t="shared" si="51"/>
        <v/>
      </c>
      <c r="L369" s="24" t="s">
        <v>361</v>
      </c>
    </row>
    <row r="370" spans="3:12" s="24" customFormat="1" x14ac:dyDescent="0.2">
      <c r="C370" s="26" t="str">
        <f t="shared" si="52"/>
        <v/>
      </c>
      <c r="D370" s="26" t="str">
        <f t="shared" si="53"/>
        <v/>
      </c>
      <c r="E370" s="26" t="str">
        <f t="shared" si="58"/>
        <v/>
      </c>
      <c r="F370" s="27" t="str">
        <f t="shared" si="49"/>
        <v/>
      </c>
      <c r="G370" s="27" t="str">
        <f t="shared" si="54"/>
        <v/>
      </c>
      <c r="H370" s="27" t="str">
        <f t="shared" si="57"/>
        <v/>
      </c>
      <c r="I370" s="28" t="str">
        <f t="shared" si="50"/>
        <v/>
      </c>
      <c r="J370" s="27" t="str">
        <f t="shared" si="51"/>
        <v/>
      </c>
      <c r="L370" s="24" t="s">
        <v>362</v>
      </c>
    </row>
    <row r="371" spans="3:12" s="24" customFormat="1" x14ac:dyDescent="0.2">
      <c r="C371" s="26" t="str">
        <f t="shared" si="52"/>
        <v/>
      </c>
      <c r="D371" s="26" t="str">
        <f t="shared" si="53"/>
        <v/>
      </c>
      <c r="E371" s="26" t="str">
        <f t="shared" si="58"/>
        <v/>
      </c>
      <c r="F371" s="27" t="str">
        <f t="shared" si="49"/>
        <v/>
      </c>
      <c r="G371" s="27" t="str">
        <f t="shared" si="54"/>
        <v/>
      </c>
      <c r="H371" s="27" t="str">
        <f t="shared" si="57"/>
        <v/>
      </c>
      <c r="I371" s="28" t="str">
        <f t="shared" si="50"/>
        <v>EmbeddedRes/CodeSite/Nyx/NyxTraceViewer/QtTraceClient/Sources/MainWindow/ViewPage.hpp</v>
      </c>
      <c r="J371" s="27" t="str">
        <f t="shared" si="51"/>
        <v/>
      </c>
      <c r="L371" s="24" t="s">
        <v>363</v>
      </c>
    </row>
    <row r="372" spans="3:12" s="24" customFormat="1" x14ac:dyDescent="0.2">
      <c r="C372" s="26" t="str">
        <f t="shared" si="52"/>
        <v/>
      </c>
      <c r="D372" s="26" t="str">
        <f t="shared" si="53"/>
        <v/>
      </c>
      <c r="E372" s="26" t="str">
        <f t="shared" si="58"/>
        <v/>
      </c>
      <c r="F372" s="27" t="str">
        <f t="shared" si="49"/>
        <v/>
      </c>
      <c r="G372" s="27" t="str">
        <f t="shared" si="54"/>
        <v/>
      </c>
      <c r="H372" s="27" t="str">
        <f t="shared" si="57"/>
        <v/>
      </c>
      <c r="I372" s="28" t="str">
        <f t="shared" si="50"/>
        <v/>
      </c>
      <c r="J372" s="27" t="str">
        <f t="shared" si="51"/>
        <v/>
      </c>
      <c r="L372" s="24" t="s">
        <v>364</v>
      </c>
    </row>
    <row r="373" spans="3:12" s="24" customFormat="1" x14ac:dyDescent="0.2">
      <c r="C373" s="26" t="str">
        <f t="shared" si="52"/>
        <v>X</v>
      </c>
      <c r="D373" s="26" t="str">
        <f t="shared" si="53"/>
        <v/>
      </c>
      <c r="E373" s="26" t="str">
        <f t="shared" si="58"/>
        <v/>
      </c>
      <c r="F373" s="27" t="str">
        <f t="shared" si="49"/>
        <v/>
      </c>
      <c r="G373" s="27" t="str">
        <f t="shared" si="54"/>
        <v/>
      </c>
      <c r="H373" s="27" t="str">
        <f t="shared" si="57"/>
        <v/>
      </c>
      <c r="I373" s="28" t="str">
        <f t="shared" si="50"/>
        <v/>
      </c>
      <c r="J373" s="27" t="str">
        <f t="shared" si="51"/>
        <v/>
      </c>
      <c r="L373" s="24" t="s">
        <v>365</v>
      </c>
    </row>
    <row r="374" spans="3:12" s="24" customFormat="1" x14ac:dyDescent="0.2">
      <c r="C374" s="26" t="str">
        <f t="shared" si="52"/>
        <v>X</v>
      </c>
      <c r="D374" s="26" t="str">
        <f t="shared" si="53"/>
        <v/>
      </c>
      <c r="E374" s="26" t="str">
        <f t="shared" si="58"/>
        <v/>
      </c>
      <c r="F374" s="27" t="str">
        <f t="shared" si="49"/>
        <v/>
      </c>
      <c r="G374" s="27" t="str">
        <f t="shared" si="54"/>
        <v/>
      </c>
      <c r="H374" s="27" t="str">
        <f t="shared" si="57"/>
        <v/>
      </c>
      <c r="I374" s="28" t="str">
        <f t="shared" si="50"/>
        <v/>
      </c>
      <c r="J374" s="27" t="str">
        <f t="shared" si="51"/>
        <v/>
      </c>
      <c r="L374" s="24" t="s">
        <v>366</v>
      </c>
    </row>
    <row r="375" spans="3:12" s="24" customFormat="1" x14ac:dyDescent="0.2">
      <c r="C375" s="26" t="str">
        <f t="shared" si="52"/>
        <v/>
      </c>
      <c r="D375" s="26" t="str">
        <f t="shared" si="53"/>
        <v/>
      </c>
      <c r="E375" s="26" t="str">
        <f t="shared" si="58"/>
        <v/>
      </c>
      <c r="F375" s="27" t="str">
        <f t="shared" si="49"/>
        <v/>
      </c>
      <c r="G375" s="27" t="str">
        <f t="shared" si="54"/>
        <v/>
      </c>
      <c r="H375" s="27" t="str">
        <f t="shared" si="57"/>
        <v/>
      </c>
      <c r="I375" s="28" t="str">
        <f t="shared" si="50"/>
        <v/>
      </c>
      <c r="J375" s="27" t="str">
        <f t="shared" si="51"/>
        <v/>
      </c>
      <c r="L375" s="24" t="s">
        <v>367</v>
      </c>
    </row>
    <row r="376" spans="3:12" s="24" customFormat="1" x14ac:dyDescent="0.2">
      <c r="C376" s="26" t="str">
        <f t="shared" si="52"/>
        <v/>
      </c>
      <c r="D376" s="26" t="str">
        <f t="shared" si="53"/>
        <v/>
      </c>
      <c r="E376" s="26" t="str">
        <f t="shared" si="58"/>
        <v/>
      </c>
      <c r="F376" s="27" t="str">
        <f t="shared" si="49"/>
        <v/>
      </c>
      <c r="G376" s="27" t="str">
        <f t="shared" si="54"/>
        <v/>
      </c>
      <c r="H376" s="27" t="str">
        <f t="shared" si="57"/>
        <v/>
      </c>
      <c r="I376" s="28" t="str">
        <f t="shared" si="50"/>
        <v/>
      </c>
      <c r="J376" s="27" t="str">
        <f t="shared" si="51"/>
        <v/>
      </c>
      <c r="L376" s="24" t="s">
        <v>368</v>
      </c>
    </row>
    <row r="377" spans="3:12" s="24" customFormat="1" x14ac:dyDescent="0.2">
      <c r="C377" s="26" t="str">
        <f t="shared" si="52"/>
        <v/>
      </c>
      <c r="D377" s="26" t="str">
        <f t="shared" si="53"/>
        <v>X</v>
      </c>
      <c r="E377" s="26" t="str">
        <f t="shared" si="58"/>
        <v/>
      </c>
      <c r="F377" s="27" t="str">
        <f t="shared" si="49"/>
        <v/>
      </c>
      <c r="G377" s="27" t="str">
        <f t="shared" si="54"/>
        <v/>
      </c>
      <c r="H377" s="27" t="str">
        <f t="shared" si="57"/>
        <v/>
      </c>
      <c r="I377" s="28" t="str">
        <f t="shared" si="50"/>
        <v/>
      </c>
      <c r="J377" s="27" t="str">
        <f t="shared" si="51"/>
        <v/>
      </c>
      <c r="L377" s="24" t="s">
        <v>369</v>
      </c>
    </row>
    <row r="378" spans="3:12" s="24" customFormat="1" x14ac:dyDescent="0.2">
      <c r="C378" s="26" t="str">
        <f t="shared" si="52"/>
        <v/>
      </c>
      <c r="D378" s="26" t="str">
        <f t="shared" si="53"/>
        <v/>
      </c>
      <c r="E378" s="26" t="str">
        <f t="shared" si="58"/>
        <v/>
      </c>
      <c r="F378" s="27" t="str">
        <f t="shared" si="49"/>
        <v/>
      </c>
      <c r="G378" s="27" t="str">
        <f t="shared" si="54"/>
        <v/>
      </c>
      <c r="H378" s="27" t="str">
        <f t="shared" si="57"/>
        <v/>
      </c>
      <c r="I378" s="28" t="str">
        <f t="shared" si="50"/>
        <v/>
      </c>
      <c r="J378" s="27" t="str">
        <f t="shared" si="51"/>
        <v/>
      </c>
      <c r="L378" s="24" t="s">
        <v>370</v>
      </c>
    </row>
    <row r="379" spans="3:12" s="24" customFormat="1" x14ac:dyDescent="0.2">
      <c r="C379" s="26" t="str">
        <f t="shared" si="52"/>
        <v/>
      </c>
      <c r="D379" s="26" t="str">
        <f t="shared" si="53"/>
        <v/>
      </c>
      <c r="E379" s="26" t="str">
        <f t="shared" si="58"/>
        <v/>
      </c>
      <c r="F379" s="27" t="str">
        <f t="shared" si="49"/>
        <v/>
      </c>
      <c r="G379" s="27" t="str">
        <f t="shared" si="54"/>
        <v/>
      </c>
      <c r="H379" s="27" t="str">
        <f t="shared" si="57"/>
        <v/>
      </c>
      <c r="I379" s="28" t="str">
        <f t="shared" si="50"/>
        <v>EmbeddedRes/CodeSite/Nyx/NyxTraceViewer/QtTraceClient/Sources/MainWindow/ViewPage.hpp</v>
      </c>
      <c r="J379" s="27" t="str">
        <f t="shared" si="51"/>
        <v/>
      </c>
      <c r="L379" s="24" t="s">
        <v>371</v>
      </c>
    </row>
    <row r="380" spans="3:12" s="24" customFormat="1" x14ac:dyDescent="0.2">
      <c r="C380" s="26" t="str">
        <f t="shared" si="52"/>
        <v/>
      </c>
      <c r="D380" s="26" t="str">
        <f t="shared" si="53"/>
        <v/>
      </c>
      <c r="E380" s="26" t="str">
        <f t="shared" si="58"/>
        <v/>
      </c>
      <c r="F380" s="27" t="str">
        <f t="shared" si="49"/>
        <v/>
      </c>
      <c r="G380" s="27" t="str">
        <f t="shared" si="54"/>
        <v/>
      </c>
      <c r="H380" s="27" t="str">
        <f t="shared" si="57"/>
        <v/>
      </c>
      <c r="I380" s="28" t="str">
        <f t="shared" si="50"/>
        <v/>
      </c>
      <c r="J380" s="27" t="str">
        <f t="shared" si="51"/>
        <v/>
      </c>
      <c r="L380" s="24" t="s">
        <v>372</v>
      </c>
    </row>
    <row r="381" spans="3:12" s="24" customFormat="1" x14ac:dyDescent="0.2">
      <c r="C381" s="26" t="str">
        <f t="shared" si="52"/>
        <v/>
      </c>
      <c r="D381" s="26" t="str">
        <f t="shared" si="53"/>
        <v/>
      </c>
      <c r="E381" s="26" t="str">
        <f t="shared" si="58"/>
        <v>X</v>
      </c>
      <c r="F381" s="27" t="str">
        <f t="shared" si="49"/>
        <v/>
      </c>
      <c r="G381" s="27" t="str">
        <f t="shared" si="54"/>
        <v/>
      </c>
      <c r="H381" s="27" t="str">
        <f t="shared" si="57"/>
        <v/>
      </c>
      <c r="I381" s="28" t="str">
        <f t="shared" si="50"/>
        <v/>
      </c>
      <c r="J381" s="27" t="str">
        <f t="shared" si="51"/>
        <v/>
      </c>
      <c r="L381" s="24" t="s">
        <v>373</v>
      </c>
    </row>
    <row r="382" spans="3:12" s="24" customFormat="1" x14ac:dyDescent="0.2">
      <c r="C382" s="26" t="str">
        <f t="shared" si="52"/>
        <v/>
      </c>
      <c r="D382" s="26" t="str">
        <f t="shared" si="53"/>
        <v/>
      </c>
      <c r="E382" s="26" t="str">
        <f t="shared" si="58"/>
        <v>X</v>
      </c>
      <c r="F382" s="27" t="str">
        <f t="shared" si="49"/>
        <v/>
      </c>
      <c r="G382" s="27" t="str">
        <f t="shared" si="54"/>
        <v/>
      </c>
      <c r="H382" s="27" t="str">
        <f xml:space="preserve"> IF(ISNUMBER(FIND("showing diagram ", L382)), MID( L382, FIND("showing diagram ", L382) + LEN("showing diagram "), LEN(L382) - FIND("showing diagram ", L382) - LEN("showing diagram ")  + 1 ), "")</f>
        <v/>
      </c>
      <c r="I382" s="28" t="str">
        <f t="shared" si="50"/>
        <v/>
      </c>
      <c r="J382" s="27" t="str">
        <f t="shared" si="51"/>
        <v/>
      </c>
      <c r="L382" s="24" t="s">
        <v>374</v>
      </c>
    </row>
    <row r="383" spans="3:12" s="24" customFormat="1" x14ac:dyDescent="0.2">
      <c r="C383" s="26" t="str">
        <f t="shared" si="52"/>
        <v/>
      </c>
      <c r="D383" s="26" t="str">
        <f t="shared" si="53"/>
        <v/>
      </c>
      <c r="E383" s="26" t="str">
        <f t="shared" si="58"/>
        <v/>
      </c>
      <c r="F383" s="27" t="str">
        <f t="shared" si="49"/>
        <v/>
      </c>
      <c r="G383" s="27" t="str">
        <f t="shared" si="54"/>
        <v/>
      </c>
      <c r="H383" s="27" t="str">
        <f t="shared" si="57"/>
        <v>TraceClient - ViewPage</v>
      </c>
      <c r="I383" s="28" t="str">
        <f t="shared" si="50"/>
        <v/>
      </c>
      <c r="J383" s="27" t="str">
        <f t="shared" si="51"/>
        <v/>
      </c>
      <c r="L383" s="24" t="s">
        <v>375</v>
      </c>
    </row>
    <row r="384" spans="3:12" s="24" customFormat="1" x14ac:dyDescent="0.2">
      <c r="C384" s="26" t="str">
        <f t="shared" si="52"/>
        <v/>
      </c>
      <c r="D384" s="26" t="str">
        <f t="shared" si="53"/>
        <v>X</v>
      </c>
      <c r="E384" s="26" t="str">
        <f t="shared" si="58"/>
        <v/>
      </c>
      <c r="F384" s="27" t="str">
        <f t="shared" si="49"/>
        <v/>
      </c>
      <c r="G384" s="27" t="str">
        <f t="shared" si="54"/>
        <v/>
      </c>
      <c r="H384" s="27" t="str">
        <f t="shared" si="57"/>
        <v/>
      </c>
      <c r="I384" s="28" t="str">
        <f t="shared" si="50"/>
        <v/>
      </c>
      <c r="J384" s="27" t="str">
        <f t="shared" si="51"/>
        <v/>
      </c>
      <c r="L384" s="24" t="s">
        <v>376</v>
      </c>
    </row>
    <row r="385" spans="3:12" s="24" customFormat="1" x14ac:dyDescent="0.2">
      <c r="C385" s="26" t="str">
        <f t="shared" si="52"/>
        <v/>
      </c>
      <c r="D385" s="26" t="str">
        <f t="shared" si="53"/>
        <v/>
      </c>
      <c r="E385" s="26" t="str">
        <f t="shared" si="58"/>
        <v/>
      </c>
      <c r="F385" s="27" t="str">
        <f t="shared" si="49"/>
        <v/>
      </c>
      <c r="G385" s="27" t="str">
        <f t="shared" si="54"/>
        <v/>
      </c>
      <c r="H385" s="27" t="str">
        <f xml:space="preserve"> IF(ISNUMBER(FIND("showing diagram ", L385)), MID( L385, FIND("showing diagram ", L385) + LEN("showing diagram "), LEN(L385) - FIND("showing diagram ", L385) - LEN("showing diagram ")  + 1 ), "")</f>
        <v/>
      </c>
      <c r="I385" s="28" t="str">
        <f t="shared" si="50"/>
        <v/>
      </c>
      <c r="J385" s="27" t="str">
        <f t="shared" si="51"/>
        <v/>
      </c>
      <c r="L385" s="24" t="s">
        <v>377</v>
      </c>
    </row>
    <row r="386" spans="3:12" s="24" customFormat="1" x14ac:dyDescent="0.2">
      <c r="C386" s="26" t="str">
        <f t="shared" si="52"/>
        <v/>
      </c>
      <c r="D386" s="26" t="str">
        <f t="shared" si="53"/>
        <v/>
      </c>
      <c r="E386" s="26" t="str">
        <f t="shared" si="58"/>
        <v/>
      </c>
      <c r="F386" s="27" t="str">
        <f t="shared" si="49"/>
        <v/>
      </c>
      <c r="G386" s="27" t="str">
        <f t="shared" si="54"/>
        <v/>
      </c>
      <c r="H386" s="27" t="str">
        <f t="shared" ref="H386:H431" si="59" xml:space="preserve"> IF(ISNUMBER(FIND("showing diagram ", L386)), MID( L386, FIND("showing diagram ", L386) + LEN("showing diagram "), LEN(L386) - FIND("showing diagram ", L386) - LEN("showing diagram ")  + 1 ), "")</f>
        <v/>
      </c>
      <c r="I386" s="28" t="str">
        <f t="shared" si="50"/>
        <v>EmbeddedRes/CodeSite/Nyx/NyxTraceViewer/QtTraceClient/Sources/MainWindow/ViewPage.hpp</v>
      </c>
      <c r="J386" s="27" t="str">
        <f t="shared" si="51"/>
        <v/>
      </c>
      <c r="L386" s="24" t="s">
        <v>378</v>
      </c>
    </row>
    <row r="387" spans="3:12" s="24" customFormat="1" x14ac:dyDescent="0.2">
      <c r="C387" s="26" t="str">
        <f t="shared" si="52"/>
        <v/>
      </c>
      <c r="D387" s="26" t="str">
        <f t="shared" si="53"/>
        <v/>
      </c>
      <c r="E387" s="26" t="str">
        <f t="shared" si="58"/>
        <v/>
      </c>
      <c r="F387" s="27" t="str">
        <f t="shared" si="49"/>
        <v/>
      </c>
      <c r="G387" s="27" t="str">
        <f t="shared" si="54"/>
        <v/>
      </c>
      <c r="H387" s="27" t="str">
        <f t="shared" si="59"/>
        <v/>
      </c>
      <c r="I387" s="28" t="str">
        <f t="shared" si="50"/>
        <v/>
      </c>
      <c r="J387" s="27" t="str">
        <f t="shared" si="51"/>
        <v/>
      </c>
      <c r="L387" s="24" t="s">
        <v>379</v>
      </c>
    </row>
    <row r="388" spans="3:12" s="24" customFormat="1" x14ac:dyDescent="0.2">
      <c r="C388" s="26" t="str">
        <f t="shared" si="52"/>
        <v/>
      </c>
      <c r="D388" s="26" t="str">
        <f t="shared" si="53"/>
        <v>X</v>
      </c>
      <c r="E388" s="26" t="str">
        <f t="shared" si="58"/>
        <v/>
      </c>
      <c r="F388" s="27" t="str">
        <f t="shared" ref="F388:F435" si="60" xml:space="preserve"> IF(ISNUMBER(FIND("enter sub diagram : '", L388)), MID(L388, FIND("enter sub diagram : '", L388) + LEN("enter sub diagram : '"), LEN(L388) - FIND("enter sub diagram : '",L388) - LEN("enter sub diagram : '")  ), "")</f>
        <v/>
      </c>
      <c r="G388" s="27" t="str">
        <f t="shared" si="54"/>
        <v/>
      </c>
      <c r="H388" s="27" t="str">
        <f t="shared" si="59"/>
        <v/>
      </c>
      <c r="I388" s="28" t="str">
        <f t="shared" ref="I388:I435" si="61" xml:space="preserve"> IF(ISNUMBER(FIND("viewing file : ", L388)), MID( L388, FIND("viewing file : ", L388) + LEN("viewing file : "), LEN(L388) - FIND("viewing file : ", L388) - LEN("viewing file : ") + 1  ), "")</f>
        <v/>
      </c>
      <c r="J388" s="27" t="str">
        <f t="shared" ref="J388:J435" si="62" xml:space="preserve"> IF( ISNUMBER(FIND("Show Question Recherche", L388)), 1, "")</f>
        <v/>
      </c>
      <c r="L388" s="24" t="s">
        <v>380</v>
      </c>
    </row>
    <row r="389" spans="3:12" s="24" customFormat="1" x14ac:dyDescent="0.2">
      <c r="C389" s="26" t="str">
        <f t="shared" ref="C389:C435" si="63">IF( ISNUMBER(FIND("Zoom Diagram]", L389)), "X", "")</f>
        <v/>
      </c>
      <c r="D389" s="26" t="str">
        <f t="shared" ref="D389:D435" si="64">IF( ISNUMBER(FIND("Tap Diagram]", L389)), "X", "")</f>
        <v/>
      </c>
      <c r="E389" s="26" t="str">
        <f t="shared" si="58"/>
        <v/>
      </c>
      <c r="F389" s="27" t="str">
        <f t="shared" si="60"/>
        <v/>
      </c>
      <c r="G389" s="27" t="str">
        <f t="shared" ref="G389:G435" si="65" xml:space="preserve"> IF(ISNUMBER(FIND("exit subdiagram ", L389)), MID(L389, FIND("exit subdiagram ", L389) + LEN("exit subdiagram "), LEN(L389) - FIND("exit subdiagram ", L389) - LEN("exit subdiagram ")  + 1 ), "")</f>
        <v/>
      </c>
      <c r="H389" s="27" t="str">
        <f t="shared" si="59"/>
        <v/>
      </c>
      <c r="I389" s="28" t="str">
        <f t="shared" si="61"/>
        <v/>
      </c>
      <c r="J389" s="27" t="str">
        <f t="shared" si="62"/>
        <v/>
      </c>
      <c r="L389" s="24" t="s">
        <v>381</v>
      </c>
    </row>
    <row r="390" spans="3:12" s="24" customFormat="1" x14ac:dyDescent="0.2">
      <c r="C390" s="26" t="str">
        <f t="shared" si="63"/>
        <v/>
      </c>
      <c r="D390" s="26" t="str">
        <f t="shared" si="64"/>
        <v/>
      </c>
      <c r="E390" s="26" t="str">
        <f t="shared" si="58"/>
        <v/>
      </c>
      <c r="F390" s="27" t="str">
        <f t="shared" si="60"/>
        <v/>
      </c>
      <c r="G390" s="27" t="str">
        <f t="shared" si="65"/>
        <v/>
      </c>
      <c r="H390" s="27" t="str">
        <f t="shared" si="59"/>
        <v/>
      </c>
      <c r="I390" s="28" t="str">
        <f t="shared" si="61"/>
        <v>EmbeddedRes/CodeSite/Nyx/NyxTraceViewer/QtTraceClient/Sources/TracesView.h</v>
      </c>
      <c r="J390" s="27" t="str">
        <f t="shared" si="62"/>
        <v/>
      </c>
      <c r="L390" s="24" t="s">
        <v>382</v>
      </c>
    </row>
    <row r="391" spans="3:12" s="24" customFormat="1" x14ac:dyDescent="0.2">
      <c r="C391" s="26" t="str">
        <f t="shared" si="63"/>
        <v/>
      </c>
      <c r="D391" s="26" t="str">
        <f t="shared" si="64"/>
        <v/>
      </c>
      <c r="E391" s="26" t="str">
        <f t="shared" si="58"/>
        <v/>
      </c>
      <c r="F391" s="27" t="str">
        <f t="shared" si="60"/>
        <v/>
      </c>
      <c r="G391" s="27" t="str">
        <f t="shared" si="65"/>
        <v/>
      </c>
      <c r="H391" s="27" t="str">
        <f t="shared" si="59"/>
        <v/>
      </c>
      <c r="I391" s="28" t="str">
        <f t="shared" si="61"/>
        <v/>
      </c>
      <c r="J391" s="27" t="str">
        <f t="shared" si="62"/>
        <v/>
      </c>
      <c r="L391" s="24" t="s">
        <v>383</v>
      </c>
    </row>
    <row r="392" spans="3:12" s="24" customFormat="1" x14ac:dyDescent="0.2">
      <c r="C392" s="26" t="str">
        <f t="shared" si="63"/>
        <v/>
      </c>
      <c r="D392" s="26" t="str">
        <f t="shared" si="64"/>
        <v/>
      </c>
      <c r="E392" s="26" t="str">
        <f t="shared" si="58"/>
        <v>X</v>
      </c>
      <c r="F392" s="27" t="str">
        <f t="shared" si="60"/>
        <v/>
      </c>
      <c r="G392" s="27" t="str">
        <f t="shared" si="65"/>
        <v/>
      </c>
      <c r="H392" s="27" t="str">
        <f t="shared" si="59"/>
        <v/>
      </c>
      <c r="I392" s="28" t="str">
        <f t="shared" si="61"/>
        <v/>
      </c>
      <c r="J392" s="27" t="str">
        <f t="shared" si="62"/>
        <v/>
      </c>
      <c r="L392" s="24" t="s">
        <v>384</v>
      </c>
    </row>
    <row r="393" spans="3:12" s="24" customFormat="1" x14ac:dyDescent="0.2">
      <c r="C393" s="26" t="str">
        <f t="shared" si="63"/>
        <v/>
      </c>
      <c r="D393" s="26" t="str">
        <f t="shared" si="64"/>
        <v/>
      </c>
      <c r="E393" s="26" t="str">
        <f t="shared" si="58"/>
        <v>X</v>
      </c>
      <c r="F393" s="27" t="str">
        <f t="shared" si="60"/>
        <v/>
      </c>
      <c r="G393" s="27" t="str">
        <f t="shared" si="65"/>
        <v/>
      </c>
      <c r="H393" s="27" t="str">
        <f t="shared" si="59"/>
        <v/>
      </c>
      <c r="I393" s="28" t="str">
        <f t="shared" si="61"/>
        <v/>
      </c>
      <c r="J393" s="27" t="str">
        <f t="shared" si="62"/>
        <v/>
      </c>
      <c r="L393" s="24" t="s">
        <v>385</v>
      </c>
    </row>
    <row r="394" spans="3:12" s="24" customFormat="1" x14ac:dyDescent="0.2">
      <c r="C394" s="26" t="str">
        <f t="shared" si="63"/>
        <v/>
      </c>
      <c r="D394" s="26" t="str">
        <f t="shared" si="64"/>
        <v>X</v>
      </c>
      <c r="E394" s="26" t="str">
        <f t="shared" si="58"/>
        <v/>
      </c>
      <c r="F394" s="27" t="str">
        <f t="shared" si="60"/>
        <v/>
      </c>
      <c r="G394" s="27" t="str">
        <f t="shared" si="65"/>
        <v/>
      </c>
      <c r="H394" s="27" t="str">
        <f t="shared" si="59"/>
        <v/>
      </c>
      <c r="I394" s="28" t="str">
        <f t="shared" si="61"/>
        <v/>
      </c>
      <c r="J394" s="27" t="str">
        <f t="shared" si="62"/>
        <v/>
      </c>
      <c r="L394" s="24" t="s">
        <v>386</v>
      </c>
    </row>
    <row r="395" spans="3:12" s="24" customFormat="1" x14ac:dyDescent="0.2">
      <c r="C395" s="26" t="str">
        <f t="shared" si="63"/>
        <v/>
      </c>
      <c r="D395" s="26" t="str">
        <f t="shared" si="64"/>
        <v/>
      </c>
      <c r="E395" s="26" t="str">
        <f t="shared" si="58"/>
        <v/>
      </c>
      <c r="F395" s="27" t="str">
        <f t="shared" si="60"/>
        <v/>
      </c>
      <c r="G395" s="27" t="str">
        <f t="shared" si="65"/>
        <v/>
      </c>
      <c r="H395" s="27" t="str">
        <f t="shared" si="59"/>
        <v/>
      </c>
      <c r="I395" s="28" t="str">
        <f t="shared" si="61"/>
        <v/>
      </c>
      <c r="J395" s="27" t="str">
        <f t="shared" si="62"/>
        <v/>
      </c>
      <c r="L395" s="24" t="s">
        <v>387</v>
      </c>
    </row>
    <row r="396" spans="3:12" s="24" customFormat="1" x14ac:dyDescent="0.2">
      <c r="C396" s="26" t="str">
        <f t="shared" si="63"/>
        <v/>
      </c>
      <c r="D396" s="26" t="str">
        <f t="shared" si="64"/>
        <v/>
      </c>
      <c r="E396" s="26" t="str">
        <f t="shared" si="58"/>
        <v/>
      </c>
      <c r="F396" s="27" t="str">
        <f t="shared" si="60"/>
        <v/>
      </c>
      <c r="G396" s="27" t="str">
        <f t="shared" si="65"/>
        <v/>
      </c>
      <c r="H396" s="27" t="str">
        <f t="shared" si="59"/>
        <v/>
      </c>
      <c r="I396" s="28" t="str">
        <f t="shared" si="61"/>
        <v>EmbeddedRes/CodeSite/Nyx/NyxTraceViewer/QtTraceClient/Sources/TracesView.h</v>
      </c>
      <c r="J396" s="27" t="str">
        <f t="shared" si="62"/>
        <v/>
      </c>
      <c r="L396" s="24" t="s">
        <v>388</v>
      </c>
    </row>
    <row r="397" spans="3:12" s="24" customFormat="1" x14ac:dyDescent="0.2">
      <c r="C397" s="26" t="str">
        <f t="shared" si="63"/>
        <v/>
      </c>
      <c r="D397" s="26" t="str">
        <f t="shared" si="64"/>
        <v/>
      </c>
      <c r="E397" s="26" t="str">
        <f t="shared" si="58"/>
        <v/>
      </c>
      <c r="F397" s="27" t="str">
        <f t="shared" si="60"/>
        <v/>
      </c>
      <c r="G397" s="27" t="str">
        <f t="shared" si="65"/>
        <v/>
      </c>
      <c r="H397" s="27" t="str">
        <f t="shared" si="59"/>
        <v/>
      </c>
      <c r="I397" s="28" t="str">
        <f t="shared" si="61"/>
        <v/>
      </c>
      <c r="J397" s="27" t="str">
        <f t="shared" si="62"/>
        <v/>
      </c>
      <c r="L397" s="24" t="s">
        <v>389</v>
      </c>
    </row>
    <row r="398" spans="3:12" s="24" customFormat="1" x14ac:dyDescent="0.2">
      <c r="C398" s="26" t="str">
        <f t="shared" si="63"/>
        <v/>
      </c>
      <c r="D398" s="26" t="str">
        <f t="shared" si="64"/>
        <v/>
      </c>
      <c r="E398" s="26" t="str">
        <f t="shared" si="58"/>
        <v>X</v>
      </c>
      <c r="F398" s="27" t="str">
        <f t="shared" si="60"/>
        <v/>
      </c>
      <c r="G398" s="27" t="str">
        <f t="shared" si="65"/>
        <v/>
      </c>
      <c r="H398" s="27" t="str">
        <f t="shared" si="59"/>
        <v/>
      </c>
      <c r="I398" s="28" t="str">
        <f t="shared" si="61"/>
        <v/>
      </c>
      <c r="J398" s="27" t="str">
        <f t="shared" si="62"/>
        <v/>
      </c>
      <c r="L398" s="24" t="s">
        <v>390</v>
      </c>
    </row>
    <row r="399" spans="3:12" s="24" customFormat="1" x14ac:dyDescent="0.2">
      <c r="C399" s="26" t="str">
        <f t="shared" si="63"/>
        <v/>
      </c>
      <c r="D399" s="26" t="str">
        <f t="shared" si="64"/>
        <v/>
      </c>
      <c r="E399" s="26" t="str">
        <f t="shared" si="58"/>
        <v>X</v>
      </c>
      <c r="F399" s="27" t="str">
        <f t="shared" si="60"/>
        <v/>
      </c>
      <c r="G399" s="27" t="str">
        <f t="shared" si="65"/>
        <v/>
      </c>
      <c r="H399" s="27" t="str">
        <f t="shared" si="59"/>
        <v/>
      </c>
      <c r="I399" s="28" t="str">
        <f t="shared" si="61"/>
        <v/>
      </c>
      <c r="J399" s="27" t="str">
        <f t="shared" si="62"/>
        <v/>
      </c>
      <c r="L399" s="24" t="s">
        <v>391</v>
      </c>
    </row>
    <row r="400" spans="3:12" s="24" customFormat="1" x14ac:dyDescent="0.2">
      <c r="C400" s="26" t="str">
        <f t="shared" si="63"/>
        <v/>
      </c>
      <c r="D400" s="26" t="str">
        <f t="shared" si="64"/>
        <v/>
      </c>
      <c r="E400" s="26" t="str">
        <f t="shared" si="58"/>
        <v/>
      </c>
      <c r="F400" s="27" t="str">
        <f t="shared" si="60"/>
        <v/>
      </c>
      <c r="G400" s="27" t="str">
        <f t="shared" si="65"/>
        <v/>
      </c>
      <c r="H400" s="27" t="str">
        <f t="shared" si="59"/>
        <v>TraceClient - TracesView</v>
      </c>
      <c r="I400" s="28" t="str">
        <f xml:space="preserve"> IF(ISNUMBER(FIND("viewing file : ", L400)), MID( L400, FIND("viewing file : ", L400) + LEN("viewing file : "), LEN(L400) - FIND("viewing file : ", L400) - LEN("viewing file : ") + 1  ), "")</f>
        <v/>
      </c>
      <c r="J400" s="27" t="str">
        <f t="shared" si="62"/>
        <v/>
      </c>
      <c r="L400" s="24" t="s">
        <v>392</v>
      </c>
    </row>
    <row r="401" spans="3:12" s="24" customFormat="1" x14ac:dyDescent="0.2">
      <c r="C401" s="26" t="str">
        <f t="shared" si="63"/>
        <v/>
      </c>
      <c r="D401" s="26" t="str">
        <f t="shared" si="64"/>
        <v/>
      </c>
      <c r="E401" s="26" t="str">
        <f t="shared" si="58"/>
        <v/>
      </c>
      <c r="F401" s="27" t="str">
        <f t="shared" si="60"/>
        <v/>
      </c>
      <c r="G401" s="27" t="str">
        <f t="shared" si="65"/>
        <v/>
      </c>
      <c r="H401" s="27" t="str">
        <f t="shared" si="59"/>
        <v/>
      </c>
      <c r="I401" s="28" t="str">
        <f t="shared" si="61"/>
        <v/>
      </c>
      <c r="J401" s="27">
        <f t="shared" si="62"/>
        <v>1</v>
      </c>
      <c r="L401" s="24" t="s">
        <v>393</v>
      </c>
    </row>
    <row r="402" spans="3:12" s="24" customFormat="1" x14ac:dyDescent="0.2">
      <c r="C402" s="26" t="str">
        <f t="shared" si="63"/>
        <v/>
      </c>
      <c r="D402" s="26" t="str">
        <f t="shared" si="64"/>
        <v/>
      </c>
      <c r="E402" s="26" t="str">
        <f t="shared" si="58"/>
        <v/>
      </c>
      <c r="F402" s="27" t="str">
        <f t="shared" si="60"/>
        <v/>
      </c>
      <c r="G402" s="27" t="str">
        <f t="shared" si="65"/>
        <v/>
      </c>
      <c r="H402" s="27" t="str">
        <f t="shared" si="59"/>
        <v/>
      </c>
      <c r="I402" s="28" t="str">
        <f t="shared" si="61"/>
        <v/>
      </c>
      <c r="J402" s="27" t="str">
        <f t="shared" si="62"/>
        <v/>
      </c>
      <c r="L402" s="24" t="s">
        <v>394</v>
      </c>
    </row>
    <row r="403" spans="3:12" s="24" customFormat="1" x14ac:dyDescent="0.2">
      <c r="C403" s="26" t="str">
        <f t="shared" si="63"/>
        <v>X</v>
      </c>
      <c r="D403" s="26" t="str">
        <f t="shared" si="64"/>
        <v/>
      </c>
      <c r="E403" s="26" t="str">
        <f t="shared" si="58"/>
        <v/>
      </c>
      <c r="F403" s="27" t="str">
        <f t="shared" si="60"/>
        <v/>
      </c>
      <c r="G403" s="27" t="str">
        <f t="shared" si="65"/>
        <v/>
      </c>
      <c r="H403" s="27" t="str">
        <f t="shared" si="59"/>
        <v/>
      </c>
      <c r="I403" s="28" t="str">
        <f t="shared" si="61"/>
        <v/>
      </c>
      <c r="J403" s="27" t="str">
        <f t="shared" si="62"/>
        <v/>
      </c>
      <c r="L403" s="24" t="s">
        <v>395</v>
      </c>
    </row>
    <row r="404" spans="3:12" s="24" customFormat="1" x14ac:dyDescent="0.2">
      <c r="C404" s="26" t="str">
        <f t="shared" si="63"/>
        <v>X</v>
      </c>
      <c r="D404" s="26" t="str">
        <f t="shared" si="64"/>
        <v/>
      </c>
      <c r="E404" s="26" t="str">
        <f t="shared" si="58"/>
        <v/>
      </c>
      <c r="F404" s="27" t="str">
        <f t="shared" si="60"/>
        <v/>
      </c>
      <c r="G404" s="27" t="str">
        <f t="shared" si="65"/>
        <v/>
      </c>
      <c r="H404" s="27" t="str">
        <f t="shared" si="59"/>
        <v/>
      </c>
      <c r="I404" s="28" t="str">
        <f t="shared" si="61"/>
        <v/>
      </c>
      <c r="J404" s="27" t="str">
        <f t="shared" si="62"/>
        <v/>
      </c>
      <c r="L404" s="24" t="s">
        <v>396</v>
      </c>
    </row>
    <row r="405" spans="3:12" s="24" customFormat="1" x14ac:dyDescent="0.2">
      <c r="C405" s="26" t="str">
        <f t="shared" si="63"/>
        <v/>
      </c>
      <c r="D405" s="26" t="str">
        <f t="shared" si="64"/>
        <v/>
      </c>
      <c r="E405" s="26" t="str">
        <f>IF( ISNUMBER(FIND("Long Press]", L405)), "X", "")</f>
        <v/>
      </c>
      <c r="F405" s="27" t="str">
        <f t="shared" si="60"/>
        <v/>
      </c>
      <c r="G405" s="27" t="str">
        <f t="shared" si="65"/>
        <v>TraceClient - TracesView</v>
      </c>
      <c r="H405" s="27" t="str">
        <f t="shared" si="59"/>
        <v/>
      </c>
      <c r="I405" s="28" t="str">
        <f t="shared" si="61"/>
        <v/>
      </c>
      <c r="J405" s="27" t="str">
        <f t="shared" si="62"/>
        <v/>
      </c>
      <c r="L405" s="24" t="s">
        <v>397</v>
      </c>
    </row>
    <row r="406" spans="3:12" s="24" customFormat="1" x14ac:dyDescent="0.2">
      <c r="C406" s="26" t="str">
        <f t="shared" si="63"/>
        <v>X</v>
      </c>
      <c r="D406" s="26" t="str">
        <f t="shared" si="64"/>
        <v/>
      </c>
      <c r="E406" s="26" t="str">
        <f t="shared" ref="E406:E435" si="66">IF( ISNUMBER(FIND("Long Press]", L406)), "X", "")</f>
        <v/>
      </c>
      <c r="F406" s="27" t="str">
        <f t="shared" si="60"/>
        <v/>
      </c>
      <c r="G406" s="27" t="str">
        <f t="shared" si="65"/>
        <v/>
      </c>
      <c r="H406" s="27" t="str">
        <f t="shared" si="59"/>
        <v/>
      </c>
      <c r="I406" s="28" t="str">
        <f t="shared" si="61"/>
        <v/>
      </c>
      <c r="J406" s="27" t="str">
        <f t="shared" si="62"/>
        <v/>
      </c>
      <c r="L406" s="24" t="s">
        <v>398</v>
      </c>
    </row>
    <row r="407" spans="3:12" s="24" customFormat="1" x14ac:dyDescent="0.2">
      <c r="C407" s="26" t="str">
        <f t="shared" si="63"/>
        <v>X</v>
      </c>
      <c r="D407" s="26" t="str">
        <f t="shared" si="64"/>
        <v/>
      </c>
      <c r="E407" s="26" t="str">
        <f t="shared" si="66"/>
        <v/>
      </c>
      <c r="F407" s="27" t="str">
        <f t="shared" si="60"/>
        <v/>
      </c>
      <c r="G407" s="27" t="str">
        <f t="shared" si="65"/>
        <v/>
      </c>
      <c r="H407" s="27" t="str">
        <f t="shared" si="59"/>
        <v/>
      </c>
      <c r="I407" s="28" t="str">
        <f t="shared" si="61"/>
        <v/>
      </c>
      <c r="J407" s="27" t="str">
        <f t="shared" si="62"/>
        <v/>
      </c>
      <c r="L407" s="24" t="s">
        <v>399</v>
      </c>
    </row>
    <row r="408" spans="3:12" s="24" customFormat="1" x14ac:dyDescent="0.2">
      <c r="C408" s="26" t="str">
        <f t="shared" si="63"/>
        <v>X</v>
      </c>
      <c r="D408" s="26" t="str">
        <f t="shared" si="64"/>
        <v/>
      </c>
      <c r="E408" s="26" t="str">
        <f t="shared" si="66"/>
        <v/>
      </c>
      <c r="F408" s="27" t="str">
        <f t="shared" si="60"/>
        <v/>
      </c>
      <c r="G408" s="27" t="str">
        <f t="shared" si="65"/>
        <v/>
      </c>
      <c r="H408" s="27" t="str">
        <f t="shared" si="59"/>
        <v/>
      </c>
      <c r="I408" s="28" t="str">
        <f t="shared" si="61"/>
        <v/>
      </c>
      <c r="J408" s="27" t="str">
        <f t="shared" si="62"/>
        <v/>
      </c>
      <c r="L408" s="24" t="s">
        <v>400</v>
      </c>
    </row>
    <row r="409" spans="3:12" s="24" customFormat="1" x14ac:dyDescent="0.2">
      <c r="C409" s="26" t="str">
        <f t="shared" si="63"/>
        <v>X</v>
      </c>
      <c r="D409" s="26" t="str">
        <f t="shared" si="64"/>
        <v/>
      </c>
      <c r="E409" s="26" t="str">
        <f t="shared" si="66"/>
        <v/>
      </c>
      <c r="F409" s="27" t="str">
        <f t="shared" si="60"/>
        <v/>
      </c>
      <c r="G409" s="27" t="str">
        <f t="shared" si="65"/>
        <v/>
      </c>
      <c r="H409" s="27" t="str">
        <f t="shared" si="59"/>
        <v/>
      </c>
      <c r="I409" s="28" t="str">
        <f t="shared" si="61"/>
        <v/>
      </c>
      <c r="J409" s="27" t="str">
        <f t="shared" si="62"/>
        <v/>
      </c>
      <c r="L409" s="24" t="s">
        <v>401</v>
      </c>
    </row>
    <row r="410" spans="3:12" s="24" customFormat="1" x14ac:dyDescent="0.2">
      <c r="C410" s="26" t="str">
        <f t="shared" si="63"/>
        <v/>
      </c>
      <c r="D410" s="26" t="str">
        <f t="shared" si="64"/>
        <v/>
      </c>
      <c r="E410" s="26" t="str">
        <f t="shared" si="66"/>
        <v/>
      </c>
      <c r="F410" s="27" t="str">
        <f t="shared" si="60"/>
        <v/>
      </c>
      <c r="G410" s="27" t="str">
        <f t="shared" si="65"/>
        <v>TraceClient - ViewPage</v>
      </c>
      <c r="H410" s="27" t="str">
        <f t="shared" si="59"/>
        <v/>
      </c>
      <c r="I410" s="28" t="str">
        <f t="shared" si="61"/>
        <v/>
      </c>
      <c r="J410" s="27" t="str">
        <f t="shared" si="62"/>
        <v/>
      </c>
      <c r="L410" s="24" t="s">
        <v>402</v>
      </c>
    </row>
    <row r="411" spans="3:12" s="24" customFormat="1" x14ac:dyDescent="0.2">
      <c r="C411" s="26" t="str">
        <f t="shared" si="63"/>
        <v>X</v>
      </c>
      <c r="D411" s="26" t="str">
        <f t="shared" si="64"/>
        <v/>
      </c>
      <c r="E411" s="26" t="str">
        <f t="shared" si="66"/>
        <v/>
      </c>
      <c r="F411" s="27" t="str">
        <f t="shared" si="60"/>
        <v/>
      </c>
      <c r="G411" s="27" t="str">
        <f t="shared" si="65"/>
        <v/>
      </c>
      <c r="H411" s="27" t="str">
        <f t="shared" si="59"/>
        <v/>
      </c>
      <c r="I411" s="28" t="str">
        <f t="shared" si="61"/>
        <v/>
      </c>
      <c r="J411" s="27" t="str">
        <f t="shared" si="62"/>
        <v/>
      </c>
      <c r="L411" s="24" t="s">
        <v>403</v>
      </c>
    </row>
    <row r="412" spans="3:12" s="24" customFormat="1" x14ac:dyDescent="0.2">
      <c r="C412" s="26" t="str">
        <f t="shared" si="63"/>
        <v>X</v>
      </c>
      <c r="D412" s="26" t="str">
        <f t="shared" si="64"/>
        <v/>
      </c>
      <c r="E412" s="26" t="str">
        <f t="shared" si="66"/>
        <v/>
      </c>
      <c r="F412" s="27" t="str">
        <f t="shared" si="60"/>
        <v/>
      </c>
      <c r="G412" s="27" t="str">
        <f t="shared" si="65"/>
        <v/>
      </c>
      <c r="H412" s="27" t="str">
        <f t="shared" si="59"/>
        <v/>
      </c>
      <c r="I412" s="28" t="str">
        <f t="shared" si="61"/>
        <v/>
      </c>
      <c r="J412" s="27" t="str">
        <f t="shared" si="62"/>
        <v/>
      </c>
      <c r="L412" s="24" t="s">
        <v>404</v>
      </c>
    </row>
    <row r="413" spans="3:12" s="24" customFormat="1" x14ac:dyDescent="0.2">
      <c r="C413" s="26" t="str">
        <f t="shared" si="63"/>
        <v/>
      </c>
      <c r="D413" s="26" t="str">
        <f t="shared" si="64"/>
        <v/>
      </c>
      <c r="E413" s="26" t="str">
        <f t="shared" si="66"/>
        <v/>
      </c>
      <c r="F413" s="27" t="str">
        <f t="shared" si="60"/>
        <v/>
      </c>
      <c r="G413" s="27" t="str">
        <f t="shared" si="65"/>
        <v>TraceClient - Dialogs</v>
      </c>
      <c r="H413" s="27" t="str">
        <f t="shared" si="59"/>
        <v/>
      </c>
      <c r="I413" s="28" t="str">
        <f t="shared" si="61"/>
        <v/>
      </c>
      <c r="J413" s="27" t="str">
        <f t="shared" si="62"/>
        <v/>
      </c>
      <c r="L413" s="24" t="s">
        <v>405</v>
      </c>
    </row>
    <row r="414" spans="3:12" s="24" customFormat="1" x14ac:dyDescent="0.2">
      <c r="C414" s="26" t="str">
        <f t="shared" si="63"/>
        <v/>
      </c>
      <c r="D414" s="26" t="str">
        <f t="shared" si="64"/>
        <v>X</v>
      </c>
      <c r="E414" s="26" t="str">
        <f t="shared" si="66"/>
        <v/>
      </c>
      <c r="F414" s="27" t="str">
        <f t="shared" si="60"/>
        <v/>
      </c>
      <c r="G414" s="27" t="str">
        <f t="shared" si="65"/>
        <v/>
      </c>
      <c r="H414" s="27" t="str">
        <f xml:space="preserve"> IF(ISNUMBER(FIND("showing diagram ", L414)), MID( L414, FIND("showing diagram ", L414) + LEN("showing diagram "), LEN(L414) - FIND("showing diagram ", L414) - LEN("showing diagram ")  + 1 ), "")</f>
        <v/>
      </c>
      <c r="I414" s="28" t="str">
        <f t="shared" si="61"/>
        <v/>
      </c>
      <c r="J414" s="27" t="str">
        <f t="shared" si="62"/>
        <v/>
      </c>
      <c r="L414" s="24" t="s">
        <v>406</v>
      </c>
    </row>
    <row r="415" spans="3:12" s="24" customFormat="1" x14ac:dyDescent="0.2">
      <c r="C415" s="26" t="str">
        <f t="shared" si="63"/>
        <v/>
      </c>
      <c r="D415" s="26" t="str">
        <f t="shared" si="64"/>
        <v/>
      </c>
      <c r="E415" s="26" t="str">
        <f t="shared" si="66"/>
        <v/>
      </c>
      <c r="F415" s="27" t="str">
        <f t="shared" si="60"/>
        <v/>
      </c>
      <c r="G415" s="27" t="str">
        <f t="shared" si="65"/>
        <v/>
      </c>
      <c r="H415" s="27" t="str">
        <f t="shared" si="59"/>
        <v/>
      </c>
      <c r="I415" s="28" t="str">
        <f t="shared" si="61"/>
        <v/>
      </c>
      <c r="J415" s="27" t="str">
        <f t="shared" si="62"/>
        <v/>
      </c>
      <c r="L415" s="24" t="s">
        <v>407</v>
      </c>
    </row>
    <row r="416" spans="3:12" s="24" customFormat="1" x14ac:dyDescent="0.2">
      <c r="C416" s="26" t="str">
        <f t="shared" si="63"/>
        <v/>
      </c>
      <c r="D416" s="26" t="str">
        <f t="shared" si="64"/>
        <v/>
      </c>
      <c r="E416" s="26" t="str">
        <f t="shared" si="66"/>
        <v/>
      </c>
      <c r="F416" s="27" t="str">
        <f t="shared" si="60"/>
        <v/>
      </c>
      <c r="G416" s="27" t="str">
        <f t="shared" si="65"/>
        <v/>
      </c>
      <c r="H416" s="27" t="str">
        <f t="shared" si="59"/>
        <v>TraceClient - Dialogs</v>
      </c>
      <c r="I416" s="28" t="str">
        <f t="shared" si="61"/>
        <v/>
      </c>
      <c r="J416" s="27" t="str">
        <f t="shared" si="62"/>
        <v/>
      </c>
      <c r="L416" s="24" t="s">
        <v>408</v>
      </c>
    </row>
    <row r="417" spans="3:12" s="24" customFormat="1" x14ac:dyDescent="0.2">
      <c r="C417" s="26" t="str">
        <f t="shared" si="63"/>
        <v/>
      </c>
      <c r="D417" s="26" t="str">
        <f t="shared" si="64"/>
        <v>X</v>
      </c>
      <c r="E417" s="26" t="str">
        <f t="shared" si="66"/>
        <v/>
      </c>
      <c r="F417" s="27" t="str">
        <f t="shared" si="60"/>
        <v/>
      </c>
      <c r="G417" s="27" t="str">
        <f t="shared" si="65"/>
        <v/>
      </c>
      <c r="H417" s="27" t="str">
        <f t="shared" si="59"/>
        <v/>
      </c>
      <c r="I417" s="28" t="str">
        <f t="shared" si="61"/>
        <v/>
      </c>
      <c r="J417" s="27" t="str">
        <f t="shared" si="62"/>
        <v/>
      </c>
      <c r="L417" s="24" t="s">
        <v>409</v>
      </c>
    </row>
    <row r="418" spans="3:12" s="24" customFormat="1" x14ac:dyDescent="0.2">
      <c r="C418" s="26" t="str">
        <f t="shared" si="63"/>
        <v/>
      </c>
      <c r="D418" s="26" t="str">
        <f t="shared" si="64"/>
        <v/>
      </c>
      <c r="E418" s="26" t="str">
        <f t="shared" si="66"/>
        <v/>
      </c>
      <c r="F418" s="27" t="str">
        <f t="shared" si="60"/>
        <v/>
      </c>
      <c r="G418" s="27" t="str">
        <f t="shared" si="65"/>
        <v/>
      </c>
      <c r="H418" s="27" t="str">
        <f t="shared" si="59"/>
        <v/>
      </c>
      <c r="I418" s="28" t="str">
        <f t="shared" si="61"/>
        <v/>
      </c>
      <c r="J418" s="27" t="str">
        <f t="shared" si="62"/>
        <v/>
      </c>
      <c r="L418" s="24" t="s">
        <v>410</v>
      </c>
    </row>
    <row r="419" spans="3:12" s="24" customFormat="1" x14ac:dyDescent="0.2">
      <c r="C419" s="26" t="str">
        <f t="shared" si="63"/>
        <v/>
      </c>
      <c r="D419" s="26" t="str">
        <f t="shared" si="64"/>
        <v/>
      </c>
      <c r="E419" s="26" t="str">
        <f t="shared" si="66"/>
        <v/>
      </c>
      <c r="F419" s="27" t="str">
        <f t="shared" si="60"/>
        <v/>
      </c>
      <c r="G419" s="27" t="str">
        <f t="shared" si="65"/>
        <v/>
      </c>
      <c r="H419" s="27" t="str">
        <f t="shared" si="59"/>
        <v/>
      </c>
      <c r="I419" s="28" t="str">
        <f t="shared" si="61"/>
        <v>EmbeddedRes/CodeSite/Nyx/NyxTraceViewer/QtTraceClient/Sources/Dialogs/NewDocumentDlg.hpp</v>
      </c>
      <c r="J419" s="27" t="str">
        <f t="shared" si="62"/>
        <v/>
      </c>
      <c r="L419" s="24" t="s">
        <v>411</v>
      </c>
    </row>
    <row r="420" spans="3:12" s="24" customFormat="1" x14ac:dyDescent="0.2">
      <c r="C420" s="26" t="str">
        <f t="shared" si="63"/>
        <v/>
      </c>
      <c r="D420" s="26" t="str">
        <f t="shared" si="64"/>
        <v/>
      </c>
      <c r="E420" s="26" t="str">
        <f t="shared" si="66"/>
        <v/>
      </c>
      <c r="F420" s="27" t="str">
        <f t="shared" si="60"/>
        <v/>
      </c>
      <c r="G420" s="27" t="str">
        <f t="shared" si="65"/>
        <v/>
      </c>
      <c r="H420" s="27" t="str">
        <f t="shared" si="59"/>
        <v/>
      </c>
      <c r="I420" s="28" t="str">
        <f t="shared" si="61"/>
        <v/>
      </c>
      <c r="J420" s="27" t="str">
        <f t="shared" si="62"/>
        <v/>
      </c>
      <c r="L420" s="24" t="s">
        <v>412</v>
      </c>
    </row>
    <row r="421" spans="3:12" s="24" customFormat="1" x14ac:dyDescent="0.2">
      <c r="C421" s="26" t="str">
        <f t="shared" si="63"/>
        <v>X</v>
      </c>
      <c r="D421" s="26" t="str">
        <f t="shared" si="64"/>
        <v/>
      </c>
      <c r="E421" s="26" t="str">
        <f t="shared" si="66"/>
        <v/>
      </c>
      <c r="F421" s="27" t="str">
        <f t="shared" si="60"/>
        <v/>
      </c>
      <c r="G421" s="27" t="str">
        <f t="shared" si="65"/>
        <v/>
      </c>
      <c r="H421" s="27" t="str">
        <f t="shared" si="59"/>
        <v/>
      </c>
      <c r="I421" s="28" t="str">
        <f t="shared" si="61"/>
        <v/>
      </c>
      <c r="J421" s="27" t="str">
        <f t="shared" si="62"/>
        <v/>
      </c>
      <c r="L421" s="24" t="s">
        <v>413</v>
      </c>
    </row>
    <row r="422" spans="3:12" s="24" customFormat="1" x14ac:dyDescent="0.2">
      <c r="C422" s="26" t="str">
        <f t="shared" si="63"/>
        <v>X</v>
      </c>
      <c r="D422" s="26" t="str">
        <f t="shared" si="64"/>
        <v/>
      </c>
      <c r="E422" s="26" t="str">
        <f t="shared" si="66"/>
        <v/>
      </c>
      <c r="F422" s="27" t="str">
        <f t="shared" si="60"/>
        <v/>
      </c>
      <c r="G422" s="27" t="str">
        <f t="shared" si="65"/>
        <v/>
      </c>
      <c r="H422" s="27" t="str">
        <f t="shared" si="59"/>
        <v/>
      </c>
      <c r="I422" s="28" t="str">
        <f t="shared" si="61"/>
        <v/>
      </c>
      <c r="J422" s="27" t="str">
        <f t="shared" si="62"/>
        <v/>
      </c>
      <c r="L422" s="24" t="s">
        <v>414</v>
      </c>
    </row>
    <row r="423" spans="3:12" s="24" customFormat="1" x14ac:dyDescent="0.2">
      <c r="C423" s="26" t="str">
        <f t="shared" si="63"/>
        <v/>
      </c>
      <c r="D423" s="26" t="str">
        <f t="shared" si="64"/>
        <v>X</v>
      </c>
      <c r="E423" s="26" t="str">
        <f t="shared" si="66"/>
        <v/>
      </c>
      <c r="F423" s="27" t="str">
        <f t="shared" si="60"/>
        <v/>
      </c>
      <c r="G423" s="27" t="str">
        <f t="shared" si="65"/>
        <v/>
      </c>
      <c r="H423" s="27" t="str">
        <f t="shared" si="59"/>
        <v/>
      </c>
      <c r="I423" s="28" t="str">
        <f t="shared" si="61"/>
        <v/>
      </c>
      <c r="J423" s="27" t="str">
        <f t="shared" si="62"/>
        <v/>
      </c>
      <c r="L423" s="24" t="s">
        <v>415</v>
      </c>
    </row>
    <row r="424" spans="3:12" s="24" customFormat="1" x14ac:dyDescent="0.2">
      <c r="C424" s="26" t="str">
        <f t="shared" si="63"/>
        <v/>
      </c>
      <c r="D424" s="26" t="str">
        <f t="shared" si="64"/>
        <v/>
      </c>
      <c r="E424" s="26" t="str">
        <f t="shared" si="66"/>
        <v/>
      </c>
      <c r="F424" s="27" t="str">
        <f t="shared" si="60"/>
        <v/>
      </c>
      <c r="G424" s="27" t="str">
        <f t="shared" si="65"/>
        <v/>
      </c>
      <c r="H424" s="27" t="str">
        <f t="shared" si="59"/>
        <v/>
      </c>
      <c r="I424" s="28" t="str">
        <f t="shared" si="61"/>
        <v/>
      </c>
      <c r="J424" s="27" t="str">
        <f t="shared" si="62"/>
        <v/>
      </c>
      <c r="L424" s="24" t="s">
        <v>416</v>
      </c>
    </row>
    <row r="425" spans="3:12" s="24" customFormat="1" x14ac:dyDescent="0.2">
      <c r="C425" s="26" t="str">
        <f t="shared" si="63"/>
        <v/>
      </c>
      <c r="D425" s="26" t="str">
        <f t="shared" si="64"/>
        <v/>
      </c>
      <c r="E425" s="26" t="str">
        <f t="shared" si="66"/>
        <v/>
      </c>
      <c r="F425" s="27" t="str">
        <f t="shared" si="60"/>
        <v/>
      </c>
      <c r="G425" s="27" t="str">
        <f t="shared" si="65"/>
        <v/>
      </c>
      <c r="H425" s="27" t="str">
        <f t="shared" si="59"/>
        <v/>
      </c>
      <c r="I425" s="28" t="str">
        <f t="shared" si="61"/>
        <v>EmbeddedRes/CodeSite/Nyx/NyxTraceViewer/QtTraceClient/Sources/Dialogs/NewDocumentDlg.hpp</v>
      </c>
      <c r="J425" s="27" t="str">
        <f t="shared" si="62"/>
        <v/>
      </c>
      <c r="L425" s="24" t="s">
        <v>417</v>
      </c>
    </row>
    <row r="426" spans="3:12" s="24" customFormat="1" x14ac:dyDescent="0.2">
      <c r="C426" s="26" t="str">
        <f t="shared" si="63"/>
        <v/>
      </c>
      <c r="D426" s="26" t="str">
        <f t="shared" si="64"/>
        <v/>
      </c>
      <c r="E426" s="26" t="str">
        <f t="shared" si="66"/>
        <v/>
      </c>
      <c r="F426" s="27" t="str">
        <f t="shared" si="60"/>
        <v/>
      </c>
      <c r="G426" s="27" t="str">
        <f t="shared" si="65"/>
        <v/>
      </c>
      <c r="H426" s="27" t="str">
        <f t="shared" si="59"/>
        <v/>
      </c>
      <c r="I426" s="28" t="str">
        <f t="shared" si="61"/>
        <v/>
      </c>
      <c r="J426" s="27" t="str">
        <f t="shared" si="62"/>
        <v/>
      </c>
      <c r="L426" s="24" t="s">
        <v>418</v>
      </c>
    </row>
    <row r="427" spans="3:12" s="24" customFormat="1" x14ac:dyDescent="0.2">
      <c r="C427" s="26" t="str">
        <f t="shared" si="63"/>
        <v/>
      </c>
      <c r="D427" s="26" t="str">
        <f t="shared" si="64"/>
        <v/>
      </c>
      <c r="E427" s="26" t="str">
        <f t="shared" si="66"/>
        <v>X</v>
      </c>
      <c r="F427" s="27" t="str">
        <f t="shared" si="60"/>
        <v/>
      </c>
      <c r="G427" s="27" t="str">
        <f t="shared" si="65"/>
        <v/>
      </c>
      <c r="H427" s="27" t="str">
        <f t="shared" si="59"/>
        <v/>
      </c>
      <c r="I427" s="28" t="str">
        <f t="shared" si="61"/>
        <v/>
      </c>
      <c r="J427" s="27" t="str">
        <f t="shared" si="62"/>
        <v/>
      </c>
      <c r="L427" s="24" t="s">
        <v>419</v>
      </c>
    </row>
    <row r="428" spans="3:12" s="24" customFormat="1" x14ac:dyDescent="0.2">
      <c r="C428" s="26" t="str">
        <f t="shared" si="63"/>
        <v/>
      </c>
      <c r="D428" s="26" t="str">
        <f t="shared" si="64"/>
        <v/>
      </c>
      <c r="E428" s="26" t="str">
        <f t="shared" si="66"/>
        <v>X</v>
      </c>
      <c r="F428" s="27" t="str">
        <f t="shared" si="60"/>
        <v/>
      </c>
      <c r="G428" s="27" t="str">
        <f t="shared" si="65"/>
        <v/>
      </c>
      <c r="H428" s="27" t="str">
        <f t="shared" si="59"/>
        <v/>
      </c>
      <c r="I428" s="28" t="str">
        <f t="shared" si="61"/>
        <v/>
      </c>
      <c r="J428" s="27" t="str">
        <f t="shared" si="62"/>
        <v/>
      </c>
      <c r="L428" s="24" t="s">
        <v>420</v>
      </c>
    </row>
    <row r="429" spans="3:12" s="24" customFormat="1" x14ac:dyDescent="0.2">
      <c r="C429" s="26" t="str">
        <f t="shared" si="63"/>
        <v/>
      </c>
      <c r="D429" s="26" t="str">
        <f t="shared" si="64"/>
        <v/>
      </c>
      <c r="E429" s="26" t="str">
        <f t="shared" si="66"/>
        <v/>
      </c>
      <c r="F429" s="27" t="str">
        <f t="shared" si="60"/>
        <v/>
      </c>
      <c r="G429" s="27" t="str">
        <f t="shared" si="65"/>
        <v/>
      </c>
      <c r="H429" s="27" t="str">
        <f t="shared" si="59"/>
        <v>TraceClient - NewDocumentDlg</v>
      </c>
      <c r="I429" s="28" t="str">
        <f t="shared" si="61"/>
        <v/>
      </c>
      <c r="J429" s="27" t="str">
        <f t="shared" si="62"/>
        <v/>
      </c>
      <c r="L429" s="24" t="s">
        <v>421</v>
      </c>
    </row>
    <row r="430" spans="3:12" s="24" customFormat="1" x14ac:dyDescent="0.2">
      <c r="C430" s="26" t="str">
        <f t="shared" si="63"/>
        <v/>
      </c>
      <c r="D430" s="26" t="str">
        <f t="shared" si="64"/>
        <v>X</v>
      </c>
      <c r="E430" s="26" t="str">
        <f t="shared" si="66"/>
        <v/>
      </c>
      <c r="F430" s="27" t="str">
        <f t="shared" si="60"/>
        <v/>
      </c>
      <c r="G430" s="27" t="str">
        <f t="shared" si="65"/>
        <v/>
      </c>
      <c r="H430" s="27" t="str">
        <f t="shared" si="59"/>
        <v/>
      </c>
      <c r="I430" s="28" t="str">
        <f t="shared" si="61"/>
        <v/>
      </c>
      <c r="J430" s="27" t="str">
        <f t="shared" si="62"/>
        <v/>
      </c>
      <c r="L430" s="24" t="s">
        <v>422</v>
      </c>
    </row>
    <row r="431" spans="3:12" s="24" customFormat="1" x14ac:dyDescent="0.2">
      <c r="C431" s="26" t="str">
        <f t="shared" si="63"/>
        <v/>
      </c>
      <c r="D431" s="26" t="str">
        <f t="shared" si="64"/>
        <v/>
      </c>
      <c r="E431" s="26" t="str">
        <f t="shared" si="66"/>
        <v/>
      </c>
      <c r="F431" s="27" t="str">
        <f t="shared" si="60"/>
        <v/>
      </c>
      <c r="G431" s="27" t="str">
        <f t="shared" si="65"/>
        <v/>
      </c>
      <c r="H431" s="27" t="str">
        <f t="shared" si="59"/>
        <v/>
      </c>
      <c r="I431" s="28" t="str">
        <f t="shared" si="61"/>
        <v/>
      </c>
      <c r="J431" s="27" t="str">
        <f t="shared" si="62"/>
        <v/>
      </c>
      <c r="L431" s="24" t="s">
        <v>423</v>
      </c>
    </row>
    <row r="432" spans="3:12" s="24" customFormat="1" x14ac:dyDescent="0.2">
      <c r="C432" s="26" t="str">
        <f t="shared" si="63"/>
        <v/>
      </c>
      <c r="D432" s="26" t="str">
        <f t="shared" si="64"/>
        <v/>
      </c>
      <c r="E432" s="26" t="str">
        <f t="shared" si="66"/>
        <v/>
      </c>
      <c r="F432" s="27" t="str">
        <f t="shared" si="60"/>
        <v/>
      </c>
      <c r="G432" s="27" t="str">
        <f t="shared" si="65"/>
        <v/>
      </c>
      <c r="H432" s="27" t="str">
        <f xml:space="preserve"> IF(ISNUMBER(FIND("showing diagram ", L432)), MID( L432, FIND("showing diagram ", L432) + LEN("showing diagram "), LEN(L432) - FIND("showing diagram ", L432) - LEN("showing diagram ")  + 1 ), "")</f>
        <v/>
      </c>
      <c r="I432" s="28" t="str">
        <f t="shared" si="61"/>
        <v>EmbeddedRes/CodeSite/Nyx/NyxTraceViewer/QtTraceClient/Sources/StatusUpdaters/StatusUpdater.hpp</v>
      </c>
      <c r="J432" s="27" t="str">
        <f t="shared" si="62"/>
        <v/>
      </c>
      <c r="L432" s="24" t="s">
        <v>424</v>
      </c>
    </row>
    <row r="433" spans="2:12" s="24" customFormat="1" x14ac:dyDescent="0.2">
      <c r="B433" s="25">
        <v>0.56949074074074069</v>
      </c>
      <c r="C433" s="26" t="str">
        <f t="shared" si="63"/>
        <v/>
      </c>
      <c r="D433" s="26" t="str">
        <f t="shared" si="64"/>
        <v/>
      </c>
      <c r="E433" s="26" t="str">
        <f t="shared" si="66"/>
        <v/>
      </c>
      <c r="F433" s="27" t="str">
        <f t="shared" si="60"/>
        <v/>
      </c>
      <c r="G433" s="27" t="str">
        <f t="shared" si="65"/>
        <v/>
      </c>
      <c r="H433" s="27" t="str">
        <f t="shared" ref="H433:H435" si="67" xml:space="preserve"> IF(ISNUMBER(FIND("showing diagram ", L433)), MID( L433, FIND("showing diagram ", L433) + LEN("showing diagram "), LEN(L433) - FIND("showing diagram ", L433) - LEN("showing diagram ")  + 1 ), "")</f>
        <v/>
      </c>
      <c r="I433" s="28" t="str">
        <f t="shared" si="61"/>
        <v/>
      </c>
      <c r="J433" s="27" t="str">
        <f t="shared" si="62"/>
        <v/>
      </c>
      <c r="L433" s="24" t="s">
        <v>425</v>
      </c>
    </row>
    <row r="434" spans="2:12" s="24" customFormat="1" x14ac:dyDescent="0.2">
      <c r="B434" s="25">
        <f>B433-B361</f>
        <v>1.0648148148147962E-3</v>
      </c>
      <c r="C434" s="26" t="str">
        <f t="shared" si="63"/>
        <v/>
      </c>
      <c r="D434" s="26" t="str">
        <f t="shared" si="64"/>
        <v/>
      </c>
      <c r="E434" s="26" t="str">
        <f t="shared" si="66"/>
        <v/>
      </c>
      <c r="F434" s="27" t="str">
        <f t="shared" si="60"/>
        <v/>
      </c>
      <c r="G434" s="27" t="str">
        <f t="shared" si="65"/>
        <v/>
      </c>
      <c r="H434" s="27" t="str">
        <f t="shared" si="67"/>
        <v/>
      </c>
      <c r="I434" s="28" t="str">
        <f t="shared" si="61"/>
        <v/>
      </c>
      <c r="J434" s="27">
        <f>SUM(J361:J433)</f>
        <v>1</v>
      </c>
    </row>
    <row r="435" spans="2:12" s="24" customFormat="1" x14ac:dyDescent="0.2">
      <c r="C435" s="26" t="str">
        <f t="shared" si="63"/>
        <v/>
      </c>
      <c r="D435" s="26" t="str">
        <f t="shared" si="64"/>
        <v/>
      </c>
      <c r="E435" s="26" t="str">
        <f t="shared" si="66"/>
        <v/>
      </c>
      <c r="F435" s="27" t="str">
        <f t="shared" si="60"/>
        <v/>
      </c>
      <c r="G435" s="27" t="str">
        <f t="shared" si="65"/>
        <v/>
      </c>
      <c r="H435" s="27" t="str">
        <f t="shared" si="67"/>
        <v/>
      </c>
      <c r="I435" s="28" t="str">
        <f t="shared" si="61"/>
        <v/>
      </c>
      <c r="J435" s="27" t="str">
        <f t="shared" si="62"/>
        <v/>
      </c>
      <c r="L435" s="24" t="s">
        <v>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667"/>
  <sheetViews>
    <sheetView showRuler="0" workbookViewId="0">
      <pane ySplit="1" topLeftCell="A2" activePane="bottomLeft" state="frozen"/>
      <selection pane="bottomLeft" activeCell="D670" sqref="D670"/>
    </sheetView>
  </sheetViews>
  <sheetFormatPr baseColWidth="10" defaultRowHeight="16" x14ac:dyDescent="0.2"/>
  <cols>
    <col min="2" max="2" width="30.6640625" bestFit="1" customWidth="1"/>
    <col min="5" max="5" width="97" bestFit="1" customWidth="1"/>
  </cols>
  <sheetData>
    <row r="1" spans="1:6" s="29" customFormat="1" ht="21" thickBot="1" x14ac:dyDescent="0.3">
      <c r="B1" s="29" t="s">
        <v>2</v>
      </c>
      <c r="C1" s="29" t="s">
        <v>436</v>
      </c>
      <c r="E1" s="30" t="s">
        <v>3</v>
      </c>
      <c r="F1" s="30" t="s">
        <v>436</v>
      </c>
    </row>
    <row r="2" spans="1:6" ht="17" thickTop="1" x14ac:dyDescent="0.2"/>
    <row r="3" spans="1:6" s="31" customFormat="1" ht="17" thickBot="1" x14ac:dyDescent="0.25">
      <c r="A3" s="31" t="s">
        <v>428</v>
      </c>
    </row>
    <row r="4" spans="1:6" s="13" customFormat="1" ht="17" thickTop="1" x14ac:dyDescent="0.2"/>
    <row r="5" spans="1:6" s="13" customFormat="1" x14ac:dyDescent="0.2">
      <c r="B5" s="13" t="str">
        <f>Sheet1!H113</f>
        <v/>
      </c>
      <c r="C5" s="13" t="str">
        <f>IF(B5 &lt;&gt;"", SUM(COUNTIF($B$5:$B$235, B5)), "")</f>
        <v/>
      </c>
    </row>
    <row r="6" spans="1:6" s="13" customFormat="1" x14ac:dyDescent="0.2">
      <c r="B6" s="13" t="str">
        <f>Sheet1!H114</f>
        <v/>
      </c>
      <c r="C6" s="13" t="str">
        <f t="shared" ref="C6:C69" si="0">IF(B6 &lt;&gt;"", SUM(COUNTIF($B$5:$B$235, B6)), "")</f>
        <v/>
      </c>
    </row>
    <row r="7" spans="1:6" hidden="1" x14ac:dyDescent="0.2">
      <c r="B7" s="13" t="str">
        <f>Sheet1!H115</f>
        <v/>
      </c>
      <c r="C7" s="13" t="str">
        <f t="shared" si="0"/>
        <v/>
      </c>
    </row>
    <row r="8" spans="1:6" hidden="1" x14ac:dyDescent="0.2">
      <c r="B8" s="13" t="str">
        <f>Sheet1!H116</f>
        <v/>
      </c>
      <c r="C8" s="13" t="str">
        <f t="shared" si="0"/>
        <v/>
      </c>
    </row>
    <row r="9" spans="1:6" s="13" customFormat="1" x14ac:dyDescent="0.2">
      <c r="B9" s="13" t="str">
        <f>Sheet1!H117</f>
        <v>TraceClient</v>
      </c>
      <c r="C9" s="13">
        <f t="shared" si="0"/>
        <v>2</v>
      </c>
    </row>
    <row r="10" spans="1:6" hidden="1" x14ac:dyDescent="0.2">
      <c r="B10" s="13" t="str">
        <f>Sheet1!H118</f>
        <v/>
      </c>
      <c r="C10" s="13" t="str">
        <f t="shared" si="0"/>
        <v/>
      </c>
    </row>
    <row r="11" spans="1:6" hidden="1" x14ac:dyDescent="0.2">
      <c r="B11" s="13" t="str">
        <f>Sheet1!H119</f>
        <v/>
      </c>
      <c r="C11" s="13" t="str">
        <f t="shared" si="0"/>
        <v/>
      </c>
    </row>
    <row r="12" spans="1:6" s="13" customFormat="1" x14ac:dyDescent="0.2">
      <c r="B12" s="13" t="str">
        <f>Sheet1!H120</f>
        <v>TraceClient - App</v>
      </c>
      <c r="C12" s="13">
        <f t="shared" si="0"/>
        <v>2</v>
      </c>
    </row>
    <row r="13" spans="1:6" hidden="1" x14ac:dyDescent="0.2">
      <c r="B13" s="13" t="str">
        <f>Sheet1!H121</f>
        <v/>
      </c>
      <c r="C13" s="13" t="str">
        <f t="shared" si="0"/>
        <v/>
      </c>
    </row>
    <row r="14" spans="1:6" hidden="1" x14ac:dyDescent="0.2">
      <c r="B14" s="13" t="str">
        <f>Sheet1!H122</f>
        <v/>
      </c>
      <c r="C14" s="13" t="str">
        <f t="shared" si="0"/>
        <v/>
      </c>
    </row>
    <row r="15" spans="1:6" hidden="1" x14ac:dyDescent="0.2">
      <c r="B15" s="13" t="str">
        <f>Sheet1!H123</f>
        <v/>
      </c>
      <c r="C15" s="13" t="str">
        <f t="shared" si="0"/>
        <v/>
      </c>
    </row>
    <row r="16" spans="1:6" hidden="1" x14ac:dyDescent="0.2">
      <c r="B16" s="13" t="str">
        <f>Sheet1!H124</f>
        <v/>
      </c>
      <c r="C16" s="13" t="str">
        <f t="shared" si="0"/>
        <v/>
      </c>
    </row>
    <row r="17" spans="2:3" hidden="1" x14ac:dyDescent="0.2">
      <c r="B17" s="13" t="str">
        <f>Sheet1!H125</f>
        <v/>
      </c>
      <c r="C17" s="13" t="str">
        <f t="shared" si="0"/>
        <v/>
      </c>
    </row>
    <row r="18" spans="2:3" hidden="1" x14ac:dyDescent="0.2">
      <c r="B18" s="13" t="str">
        <f>Sheet1!H126</f>
        <v/>
      </c>
      <c r="C18" s="13" t="str">
        <f t="shared" si="0"/>
        <v/>
      </c>
    </row>
    <row r="19" spans="2:3" hidden="1" x14ac:dyDescent="0.2">
      <c r="B19" s="13" t="str">
        <f>Sheet1!H127</f>
        <v/>
      </c>
      <c r="C19" s="13" t="str">
        <f t="shared" si="0"/>
        <v/>
      </c>
    </row>
    <row r="20" spans="2:3" hidden="1" x14ac:dyDescent="0.2">
      <c r="B20" s="13" t="str">
        <f>Sheet1!H128</f>
        <v/>
      </c>
      <c r="C20" s="13" t="str">
        <f t="shared" si="0"/>
        <v/>
      </c>
    </row>
    <row r="21" spans="2:3" hidden="1" x14ac:dyDescent="0.2">
      <c r="B21" s="13" t="str">
        <f>Sheet1!H129</f>
        <v/>
      </c>
      <c r="C21" s="13" t="str">
        <f t="shared" si="0"/>
        <v/>
      </c>
    </row>
    <row r="22" spans="2:3" hidden="1" x14ac:dyDescent="0.2">
      <c r="B22" s="13" t="str">
        <f>Sheet1!H130</f>
        <v/>
      </c>
      <c r="C22" s="13" t="str">
        <f t="shared" si="0"/>
        <v/>
      </c>
    </row>
    <row r="23" spans="2:3" hidden="1" x14ac:dyDescent="0.2">
      <c r="B23" s="13" t="str">
        <f>Sheet1!H131</f>
        <v/>
      </c>
      <c r="C23" s="13" t="str">
        <f t="shared" si="0"/>
        <v/>
      </c>
    </row>
    <row r="24" spans="2:3" hidden="1" x14ac:dyDescent="0.2">
      <c r="B24" s="13" t="str">
        <f>Sheet1!H132</f>
        <v/>
      </c>
      <c r="C24" s="13" t="str">
        <f t="shared" si="0"/>
        <v/>
      </c>
    </row>
    <row r="25" spans="2:3" hidden="1" x14ac:dyDescent="0.2">
      <c r="B25" s="13" t="str">
        <f>Sheet1!H133</f>
        <v/>
      </c>
      <c r="C25" s="13" t="str">
        <f t="shared" si="0"/>
        <v/>
      </c>
    </row>
    <row r="26" spans="2:3" hidden="1" x14ac:dyDescent="0.2">
      <c r="B26" s="13" t="str">
        <f>Sheet1!H134</f>
        <v/>
      </c>
      <c r="C26" s="13" t="str">
        <f t="shared" si="0"/>
        <v/>
      </c>
    </row>
    <row r="27" spans="2:3" hidden="1" x14ac:dyDescent="0.2">
      <c r="B27" s="13" t="str">
        <f>Sheet1!H135</f>
        <v/>
      </c>
      <c r="C27" s="13" t="str">
        <f t="shared" si="0"/>
        <v/>
      </c>
    </row>
    <row r="28" spans="2:3" hidden="1" x14ac:dyDescent="0.2">
      <c r="B28" s="13" t="str">
        <f>Sheet1!H136</f>
        <v/>
      </c>
      <c r="C28" s="13" t="str">
        <f t="shared" si="0"/>
        <v/>
      </c>
    </row>
    <row r="29" spans="2:3" hidden="1" x14ac:dyDescent="0.2">
      <c r="B29" s="13" t="str">
        <f>Sheet1!H137</f>
        <v/>
      </c>
      <c r="C29" s="13" t="str">
        <f t="shared" si="0"/>
        <v/>
      </c>
    </row>
    <row r="30" spans="2:3" hidden="1" x14ac:dyDescent="0.2">
      <c r="B30" s="13" t="str">
        <f>Sheet1!H138</f>
        <v/>
      </c>
      <c r="C30" s="13" t="str">
        <f t="shared" si="0"/>
        <v/>
      </c>
    </row>
    <row r="31" spans="2:3" hidden="1" x14ac:dyDescent="0.2">
      <c r="B31" s="13" t="str">
        <f>Sheet1!H139</f>
        <v/>
      </c>
      <c r="C31" s="13" t="str">
        <f t="shared" si="0"/>
        <v/>
      </c>
    </row>
    <row r="32" spans="2:3" hidden="1" x14ac:dyDescent="0.2">
      <c r="B32" s="13" t="str">
        <f>Sheet1!H140</f>
        <v/>
      </c>
      <c r="C32" s="13" t="str">
        <f t="shared" si="0"/>
        <v/>
      </c>
    </row>
    <row r="33" spans="2:3" hidden="1" x14ac:dyDescent="0.2">
      <c r="B33" s="13" t="str">
        <f>Sheet1!H141</f>
        <v/>
      </c>
      <c r="C33" s="13" t="str">
        <f t="shared" si="0"/>
        <v/>
      </c>
    </row>
    <row r="34" spans="2:3" hidden="1" x14ac:dyDescent="0.2">
      <c r="B34" s="13" t="str">
        <f>Sheet1!H142</f>
        <v/>
      </c>
      <c r="C34" s="13" t="str">
        <f t="shared" si="0"/>
        <v/>
      </c>
    </row>
    <row r="35" spans="2:3" hidden="1" x14ac:dyDescent="0.2">
      <c r="B35" s="13" t="str">
        <f>Sheet1!H143</f>
        <v/>
      </c>
      <c r="C35" s="13" t="str">
        <f t="shared" si="0"/>
        <v/>
      </c>
    </row>
    <row r="36" spans="2:3" hidden="1" x14ac:dyDescent="0.2">
      <c r="B36" s="13" t="str">
        <f>Sheet1!H144</f>
        <v/>
      </c>
      <c r="C36" s="13" t="str">
        <f t="shared" si="0"/>
        <v/>
      </c>
    </row>
    <row r="37" spans="2:3" hidden="1" x14ac:dyDescent="0.2">
      <c r="B37" s="13" t="str">
        <f>Sheet1!H145</f>
        <v/>
      </c>
      <c r="C37" s="13" t="str">
        <f t="shared" si="0"/>
        <v/>
      </c>
    </row>
    <row r="38" spans="2:3" hidden="1" x14ac:dyDescent="0.2">
      <c r="B38" s="13" t="str">
        <f>Sheet1!H146</f>
        <v/>
      </c>
      <c r="C38" s="13" t="str">
        <f t="shared" si="0"/>
        <v/>
      </c>
    </row>
    <row r="39" spans="2:3" hidden="1" x14ac:dyDescent="0.2">
      <c r="B39" s="13" t="str">
        <f>Sheet1!H147</f>
        <v/>
      </c>
      <c r="C39" s="13" t="str">
        <f t="shared" si="0"/>
        <v/>
      </c>
    </row>
    <row r="40" spans="2:3" hidden="1" x14ac:dyDescent="0.2">
      <c r="B40" s="13" t="str">
        <f>Sheet1!H148</f>
        <v/>
      </c>
      <c r="C40" s="13" t="str">
        <f t="shared" si="0"/>
        <v/>
      </c>
    </row>
    <row r="41" spans="2:3" hidden="1" x14ac:dyDescent="0.2">
      <c r="B41" s="13" t="str">
        <f>Sheet1!H149</f>
        <v/>
      </c>
      <c r="C41" s="13" t="str">
        <f t="shared" si="0"/>
        <v/>
      </c>
    </row>
    <row r="42" spans="2:3" hidden="1" x14ac:dyDescent="0.2">
      <c r="B42" s="13" t="str">
        <f>Sheet1!H150</f>
        <v/>
      </c>
      <c r="C42" s="13" t="str">
        <f t="shared" si="0"/>
        <v/>
      </c>
    </row>
    <row r="43" spans="2:3" hidden="1" x14ac:dyDescent="0.2">
      <c r="B43" s="13" t="str">
        <f>Sheet1!H151</f>
        <v/>
      </c>
      <c r="C43" s="13" t="str">
        <f t="shared" si="0"/>
        <v/>
      </c>
    </row>
    <row r="44" spans="2:3" hidden="1" x14ac:dyDescent="0.2">
      <c r="B44" s="13" t="str">
        <f>Sheet1!H152</f>
        <v/>
      </c>
      <c r="C44" s="13" t="str">
        <f t="shared" si="0"/>
        <v/>
      </c>
    </row>
    <row r="45" spans="2:3" hidden="1" x14ac:dyDescent="0.2">
      <c r="B45" s="13" t="str">
        <f>Sheet1!H153</f>
        <v/>
      </c>
      <c r="C45" s="13" t="str">
        <f>IF(B45 &lt;&gt;"", SUM(COUNTIF($B$5:$B$235, B45)), "")</f>
        <v/>
      </c>
    </row>
    <row r="46" spans="2:3" hidden="1" x14ac:dyDescent="0.2">
      <c r="B46" s="13" t="str">
        <f>Sheet1!H154</f>
        <v/>
      </c>
      <c r="C46" s="13" t="str">
        <f t="shared" si="0"/>
        <v/>
      </c>
    </row>
    <row r="47" spans="2:3" hidden="1" x14ac:dyDescent="0.2">
      <c r="B47" s="13" t="str">
        <f>Sheet1!H155</f>
        <v/>
      </c>
      <c r="C47" s="13" t="str">
        <f t="shared" si="0"/>
        <v/>
      </c>
    </row>
    <row r="48" spans="2:3" hidden="1" x14ac:dyDescent="0.2">
      <c r="B48" s="13" t="str">
        <f>Sheet1!H156</f>
        <v/>
      </c>
      <c r="C48" s="13" t="str">
        <f t="shared" si="0"/>
        <v/>
      </c>
    </row>
    <row r="49" spans="2:3" s="13" customFormat="1" x14ac:dyDescent="0.2">
      <c r="B49" s="13" t="str">
        <f>Sheet1!H157</f>
        <v>TraceClientCore</v>
      </c>
      <c r="C49" s="13">
        <f t="shared" si="0"/>
        <v>1</v>
      </c>
    </row>
    <row r="50" spans="2:3" hidden="1" x14ac:dyDescent="0.2">
      <c r="B50" s="13" t="str">
        <f>Sheet1!H158</f>
        <v/>
      </c>
      <c r="C50" s="13" t="str">
        <f t="shared" si="0"/>
        <v/>
      </c>
    </row>
    <row r="51" spans="2:3" hidden="1" x14ac:dyDescent="0.2">
      <c r="B51" s="13" t="str">
        <f>Sheet1!H159</f>
        <v/>
      </c>
      <c r="C51" s="13" t="str">
        <f t="shared" si="0"/>
        <v/>
      </c>
    </row>
    <row r="52" spans="2:3" hidden="1" x14ac:dyDescent="0.2">
      <c r="B52" s="13" t="str">
        <f>Sheet1!H160</f>
        <v/>
      </c>
      <c r="C52" s="13" t="str">
        <f t="shared" si="0"/>
        <v/>
      </c>
    </row>
    <row r="53" spans="2:3" hidden="1" x14ac:dyDescent="0.2">
      <c r="B53" s="13" t="str">
        <f>Sheet1!H161</f>
        <v/>
      </c>
      <c r="C53" s="13" t="str">
        <f t="shared" si="0"/>
        <v/>
      </c>
    </row>
    <row r="54" spans="2:3" hidden="1" x14ac:dyDescent="0.2">
      <c r="B54" s="13" t="str">
        <f>Sheet1!H162</f>
        <v/>
      </c>
      <c r="C54" s="13" t="str">
        <f t="shared" si="0"/>
        <v/>
      </c>
    </row>
    <row r="55" spans="2:3" hidden="1" x14ac:dyDescent="0.2">
      <c r="B55" s="13" t="str">
        <f>Sheet1!H163</f>
        <v/>
      </c>
      <c r="C55" s="13" t="str">
        <f t="shared" si="0"/>
        <v/>
      </c>
    </row>
    <row r="56" spans="2:3" hidden="1" x14ac:dyDescent="0.2">
      <c r="B56" s="13" t="str">
        <f>Sheet1!H164</f>
        <v/>
      </c>
      <c r="C56" s="13" t="str">
        <f t="shared" si="0"/>
        <v/>
      </c>
    </row>
    <row r="57" spans="2:3" hidden="1" x14ac:dyDescent="0.2">
      <c r="B57" s="13" t="str">
        <f>Sheet1!H165</f>
        <v/>
      </c>
      <c r="C57" s="13" t="str">
        <f t="shared" si="0"/>
        <v/>
      </c>
    </row>
    <row r="58" spans="2:3" hidden="1" x14ac:dyDescent="0.2">
      <c r="B58" s="13" t="str">
        <f>Sheet1!H166</f>
        <v/>
      </c>
      <c r="C58" s="13" t="str">
        <f t="shared" si="0"/>
        <v/>
      </c>
    </row>
    <row r="59" spans="2:3" hidden="1" x14ac:dyDescent="0.2">
      <c r="B59" s="13" t="str">
        <f>Sheet1!H167</f>
        <v/>
      </c>
      <c r="C59" s="13" t="str">
        <f t="shared" si="0"/>
        <v/>
      </c>
    </row>
    <row r="60" spans="2:3" hidden="1" x14ac:dyDescent="0.2">
      <c r="B60" s="13" t="str">
        <f>Sheet1!H168</f>
        <v/>
      </c>
      <c r="C60" s="13" t="str">
        <f t="shared" si="0"/>
        <v/>
      </c>
    </row>
    <row r="61" spans="2:3" hidden="1" x14ac:dyDescent="0.2">
      <c r="B61" s="13" t="str">
        <f>Sheet1!H169</f>
        <v/>
      </c>
      <c r="C61" s="13" t="str">
        <f t="shared" si="0"/>
        <v/>
      </c>
    </row>
    <row r="62" spans="2:3" hidden="1" x14ac:dyDescent="0.2">
      <c r="B62" s="13" t="str">
        <f>Sheet1!H170</f>
        <v/>
      </c>
      <c r="C62" s="13" t="str">
        <f t="shared" si="0"/>
        <v/>
      </c>
    </row>
    <row r="63" spans="2:3" hidden="1" x14ac:dyDescent="0.2">
      <c r="B63" s="13" t="str">
        <f>Sheet1!H171</f>
        <v/>
      </c>
      <c r="C63" s="13" t="str">
        <f t="shared" si="0"/>
        <v/>
      </c>
    </row>
    <row r="64" spans="2:3" hidden="1" x14ac:dyDescent="0.2">
      <c r="B64" s="13" t="str">
        <f>Sheet1!H172</f>
        <v/>
      </c>
      <c r="C64" s="13" t="str">
        <f t="shared" si="0"/>
        <v/>
      </c>
    </row>
    <row r="65" spans="2:3" hidden="1" x14ac:dyDescent="0.2">
      <c r="B65" s="13" t="str">
        <f>Sheet1!H173</f>
        <v/>
      </c>
      <c r="C65" s="13" t="str">
        <f t="shared" si="0"/>
        <v/>
      </c>
    </row>
    <row r="66" spans="2:3" hidden="1" x14ac:dyDescent="0.2">
      <c r="B66" s="13" t="str">
        <f>Sheet1!H174</f>
        <v/>
      </c>
      <c r="C66" s="13" t="str">
        <f t="shared" si="0"/>
        <v/>
      </c>
    </row>
    <row r="67" spans="2:3" hidden="1" x14ac:dyDescent="0.2">
      <c r="B67" s="13" t="str">
        <f>Sheet1!H175</f>
        <v/>
      </c>
      <c r="C67" s="13" t="str">
        <f t="shared" si="0"/>
        <v/>
      </c>
    </row>
    <row r="68" spans="2:3" hidden="1" x14ac:dyDescent="0.2">
      <c r="B68" s="13" t="str">
        <f>Sheet1!H176</f>
        <v/>
      </c>
      <c r="C68" s="13" t="str">
        <f t="shared" si="0"/>
        <v/>
      </c>
    </row>
    <row r="69" spans="2:3" hidden="1" x14ac:dyDescent="0.2">
      <c r="B69" s="13" t="str">
        <f>Sheet1!H177</f>
        <v/>
      </c>
      <c r="C69" s="13" t="str">
        <f t="shared" si="0"/>
        <v/>
      </c>
    </row>
    <row r="70" spans="2:3" hidden="1" x14ac:dyDescent="0.2">
      <c r="B70" s="13" t="str">
        <f>Sheet1!H178</f>
        <v/>
      </c>
      <c r="C70" s="13" t="str">
        <f t="shared" ref="C70:C77" si="1">IF(B70 &lt;&gt;"", SUM(COUNTIF($B$5:$B$235, B70)), "")</f>
        <v/>
      </c>
    </row>
    <row r="71" spans="2:3" hidden="1" x14ac:dyDescent="0.2">
      <c r="B71" s="13" t="str">
        <f>Sheet1!H179</f>
        <v/>
      </c>
      <c r="C71" s="13" t="str">
        <f t="shared" si="1"/>
        <v/>
      </c>
    </row>
    <row r="72" spans="2:3" hidden="1" x14ac:dyDescent="0.2">
      <c r="B72" s="13" t="str">
        <f>Sheet1!H180</f>
        <v/>
      </c>
      <c r="C72" s="13" t="str">
        <f t="shared" si="1"/>
        <v/>
      </c>
    </row>
    <row r="73" spans="2:3" hidden="1" x14ac:dyDescent="0.2">
      <c r="B73" s="13" t="str">
        <f>Sheet1!H181</f>
        <v/>
      </c>
      <c r="C73" s="13" t="str">
        <f t="shared" si="1"/>
        <v/>
      </c>
    </row>
    <row r="74" spans="2:3" hidden="1" x14ac:dyDescent="0.2">
      <c r="B74" s="13" t="str">
        <f>Sheet1!H182</f>
        <v/>
      </c>
      <c r="C74" s="13" t="str">
        <f t="shared" si="1"/>
        <v/>
      </c>
    </row>
    <row r="75" spans="2:3" hidden="1" x14ac:dyDescent="0.2">
      <c r="B75" s="13" t="str">
        <f>Sheet1!H183</f>
        <v/>
      </c>
      <c r="C75" s="13" t="str">
        <f t="shared" si="1"/>
        <v/>
      </c>
    </row>
    <row r="76" spans="2:3" hidden="1" x14ac:dyDescent="0.2">
      <c r="B76" s="13" t="str">
        <f>Sheet1!H184</f>
        <v/>
      </c>
      <c r="C76" s="13" t="str">
        <f t="shared" si="1"/>
        <v/>
      </c>
    </row>
    <row r="77" spans="2:3" hidden="1" x14ac:dyDescent="0.2">
      <c r="B77" s="13" t="str">
        <f>Sheet1!H185</f>
        <v/>
      </c>
      <c r="C77" s="13" t="str">
        <f t="shared" si="1"/>
        <v/>
      </c>
    </row>
    <row r="78" spans="2:3" hidden="1" x14ac:dyDescent="0.2">
      <c r="B78" s="13" t="str">
        <f>Sheet1!H186</f>
        <v/>
      </c>
      <c r="C78" s="13" t="str">
        <f>IF(B78 &lt;&gt;"", SUM(COUNTIF($B$5:$B$235, B78)), "")</f>
        <v/>
      </c>
    </row>
    <row r="79" spans="2:3" hidden="1" x14ac:dyDescent="0.2">
      <c r="B79" s="13" t="str">
        <f>Sheet1!H187</f>
        <v/>
      </c>
      <c r="C79" s="13" t="str">
        <f t="shared" ref="C79:C111" si="2">IF(B79 &lt;&gt;"", SUM(COUNTIF($B$5:$B$235, B79)), "")</f>
        <v/>
      </c>
    </row>
    <row r="80" spans="2:3" hidden="1" x14ac:dyDescent="0.2">
      <c r="B80" s="13" t="str">
        <f>Sheet1!H188</f>
        <v/>
      </c>
      <c r="C80" s="13" t="str">
        <f t="shared" si="2"/>
        <v/>
      </c>
    </row>
    <row r="81" spans="2:3" hidden="1" x14ac:dyDescent="0.2">
      <c r="B81" s="13" t="str">
        <f>Sheet1!H189</f>
        <v/>
      </c>
      <c r="C81" s="13" t="str">
        <f t="shared" si="2"/>
        <v/>
      </c>
    </row>
    <row r="82" spans="2:3" hidden="1" x14ac:dyDescent="0.2">
      <c r="B82" s="13" t="str">
        <f>Sheet1!H190</f>
        <v/>
      </c>
      <c r="C82" s="13" t="str">
        <f t="shared" si="2"/>
        <v/>
      </c>
    </row>
    <row r="83" spans="2:3" hidden="1" x14ac:dyDescent="0.2">
      <c r="B83" s="13" t="str">
        <f>Sheet1!H191</f>
        <v>TraceClient</v>
      </c>
      <c r="C83" s="13">
        <f t="shared" si="2"/>
        <v>2</v>
      </c>
    </row>
    <row r="84" spans="2:3" hidden="1" x14ac:dyDescent="0.2">
      <c r="B84" s="13" t="str">
        <f>Sheet1!H192</f>
        <v/>
      </c>
      <c r="C84" s="13" t="str">
        <f t="shared" si="2"/>
        <v/>
      </c>
    </row>
    <row r="85" spans="2:3" hidden="1" x14ac:dyDescent="0.2">
      <c r="B85" s="13" t="str">
        <f>Sheet1!H193</f>
        <v/>
      </c>
      <c r="C85" s="13" t="str">
        <f t="shared" si="2"/>
        <v/>
      </c>
    </row>
    <row r="86" spans="2:3" s="13" customFormat="1" x14ac:dyDescent="0.2">
      <c r="B86" s="13" t="str">
        <f>Sheet1!H194</f>
        <v>TraceClient - Dialogs</v>
      </c>
      <c r="C86" s="13">
        <f t="shared" si="2"/>
        <v>1</v>
      </c>
    </row>
    <row r="87" spans="2:3" hidden="1" x14ac:dyDescent="0.2">
      <c r="B87" s="13" t="str">
        <f>Sheet1!H195</f>
        <v/>
      </c>
      <c r="C87" s="13" t="str">
        <f t="shared" si="2"/>
        <v/>
      </c>
    </row>
    <row r="88" spans="2:3" hidden="1" x14ac:dyDescent="0.2">
      <c r="B88" s="13" t="str">
        <f>Sheet1!H196</f>
        <v/>
      </c>
      <c r="C88" s="13" t="str">
        <f t="shared" si="2"/>
        <v/>
      </c>
    </row>
    <row r="89" spans="2:3" hidden="1" x14ac:dyDescent="0.2">
      <c r="B89" s="13" t="str">
        <f>Sheet1!H197</f>
        <v/>
      </c>
      <c r="C89" s="13" t="str">
        <f t="shared" si="2"/>
        <v/>
      </c>
    </row>
    <row r="90" spans="2:3" hidden="1" x14ac:dyDescent="0.2">
      <c r="B90" s="13" t="str">
        <f>Sheet1!H198</f>
        <v/>
      </c>
      <c r="C90" s="13" t="str">
        <f t="shared" si="2"/>
        <v/>
      </c>
    </row>
    <row r="91" spans="2:3" hidden="1" x14ac:dyDescent="0.2">
      <c r="B91" s="13" t="str">
        <f>Sheet1!H199</f>
        <v/>
      </c>
      <c r="C91" s="13" t="str">
        <f t="shared" si="2"/>
        <v/>
      </c>
    </row>
    <row r="92" spans="2:3" hidden="1" x14ac:dyDescent="0.2">
      <c r="B92" s="13" t="str">
        <f>Sheet1!H200</f>
        <v/>
      </c>
      <c r="C92" s="13" t="str">
        <f t="shared" si="2"/>
        <v/>
      </c>
    </row>
    <row r="93" spans="2:3" hidden="1" x14ac:dyDescent="0.2">
      <c r="B93" s="13" t="str">
        <f>Sheet1!H201</f>
        <v/>
      </c>
      <c r="C93" s="13" t="str">
        <f t="shared" si="2"/>
        <v/>
      </c>
    </row>
    <row r="94" spans="2:3" hidden="1" x14ac:dyDescent="0.2">
      <c r="B94" s="13" t="str">
        <f>Sheet1!H202</f>
        <v/>
      </c>
      <c r="C94" s="13" t="str">
        <f t="shared" si="2"/>
        <v/>
      </c>
    </row>
    <row r="95" spans="2:3" hidden="1" x14ac:dyDescent="0.2">
      <c r="B95" s="13" t="str">
        <f>Sheet1!H203</f>
        <v/>
      </c>
      <c r="C95" s="13" t="str">
        <f t="shared" si="2"/>
        <v/>
      </c>
    </row>
    <row r="96" spans="2:3" hidden="1" x14ac:dyDescent="0.2">
      <c r="B96" s="13" t="str">
        <f>Sheet1!H204</f>
        <v/>
      </c>
      <c r="C96" s="13" t="str">
        <f t="shared" si="2"/>
        <v/>
      </c>
    </row>
    <row r="97" spans="2:3" hidden="1" x14ac:dyDescent="0.2">
      <c r="B97" s="13" t="str">
        <f>Sheet1!H205</f>
        <v/>
      </c>
      <c r="C97" s="13" t="str">
        <f t="shared" si="2"/>
        <v/>
      </c>
    </row>
    <row r="98" spans="2:3" hidden="1" x14ac:dyDescent="0.2">
      <c r="B98" s="13" t="str">
        <f>Sheet1!H206</f>
        <v/>
      </c>
      <c r="C98" s="13" t="str">
        <f t="shared" si="2"/>
        <v/>
      </c>
    </row>
    <row r="99" spans="2:3" hidden="1" x14ac:dyDescent="0.2">
      <c r="B99" s="13" t="str">
        <f>Sheet1!H207</f>
        <v/>
      </c>
      <c r="C99" s="13" t="str">
        <f t="shared" si="2"/>
        <v/>
      </c>
    </row>
    <row r="100" spans="2:3" hidden="1" x14ac:dyDescent="0.2">
      <c r="B100" s="13" t="str">
        <f>Sheet1!H208</f>
        <v/>
      </c>
      <c r="C100" s="13" t="str">
        <f t="shared" si="2"/>
        <v/>
      </c>
    </row>
    <row r="101" spans="2:3" hidden="1" x14ac:dyDescent="0.2">
      <c r="B101" s="13" t="str">
        <f>Sheet1!H209</f>
        <v/>
      </c>
      <c r="C101" s="13" t="str">
        <f t="shared" si="2"/>
        <v/>
      </c>
    </row>
    <row r="102" spans="2:3" hidden="1" x14ac:dyDescent="0.2">
      <c r="B102" s="13" t="str">
        <f>Sheet1!H210</f>
        <v/>
      </c>
      <c r="C102" s="13" t="str">
        <f t="shared" si="2"/>
        <v/>
      </c>
    </row>
    <row r="103" spans="2:3" hidden="1" x14ac:dyDescent="0.2">
      <c r="B103" s="13" t="str">
        <f>Sheet1!H211</f>
        <v/>
      </c>
      <c r="C103" s="13" t="str">
        <f t="shared" si="2"/>
        <v/>
      </c>
    </row>
    <row r="104" spans="2:3" hidden="1" x14ac:dyDescent="0.2">
      <c r="B104" s="13" t="str">
        <f>Sheet1!H212</f>
        <v/>
      </c>
      <c r="C104" s="13" t="str">
        <f t="shared" si="2"/>
        <v/>
      </c>
    </row>
    <row r="105" spans="2:3" hidden="1" x14ac:dyDescent="0.2">
      <c r="B105" s="13" t="str">
        <f>Sheet1!H213</f>
        <v/>
      </c>
      <c r="C105" s="13" t="str">
        <f t="shared" si="2"/>
        <v/>
      </c>
    </row>
    <row r="106" spans="2:3" hidden="1" x14ac:dyDescent="0.2">
      <c r="B106" s="13" t="str">
        <f>Sheet1!H214</f>
        <v/>
      </c>
      <c r="C106" s="13" t="str">
        <f t="shared" si="2"/>
        <v/>
      </c>
    </row>
    <row r="107" spans="2:3" hidden="1" x14ac:dyDescent="0.2">
      <c r="B107" s="13" t="str">
        <f>Sheet1!H215</f>
        <v/>
      </c>
      <c r="C107" s="13" t="str">
        <f t="shared" si="2"/>
        <v/>
      </c>
    </row>
    <row r="108" spans="2:3" hidden="1" x14ac:dyDescent="0.2">
      <c r="B108" s="13" t="str">
        <f>Sheet1!H216</f>
        <v/>
      </c>
      <c r="C108" s="13" t="str">
        <f t="shared" si="2"/>
        <v/>
      </c>
    </row>
    <row r="109" spans="2:3" hidden="1" x14ac:dyDescent="0.2">
      <c r="B109" s="13" t="str">
        <f>Sheet1!H217</f>
        <v/>
      </c>
      <c r="C109" s="13" t="str">
        <f t="shared" si="2"/>
        <v/>
      </c>
    </row>
    <row r="110" spans="2:3" hidden="1" x14ac:dyDescent="0.2">
      <c r="B110" s="13" t="str">
        <f>Sheet1!H218</f>
        <v/>
      </c>
      <c r="C110" s="13" t="str">
        <f t="shared" si="2"/>
        <v/>
      </c>
    </row>
    <row r="111" spans="2:3" hidden="1" x14ac:dyDescent="0.2">
      <c r="B111" s="13" t="str">
        <f>Sheet1!H219</f>
        <v/>
      </c>
      <c r="C111" s="13" t="str">
        <f t="shared" si="2"/>
        <v/>
      </c>
    </row>
    <row r="112" spans="2:3" hidden="1" x14ac:dyDescent="0.2">
      <c r="B112" s="13" t="str">
        <f>Sheet1!H220</f>
        <v/>
      </c>
      <c r="C112" s="13" t="str">
        <f>IF(B112 &lt;&gt;"", SUM(COUNTIF($B$5:$B$235, B112)), "")</f>
        <v/>
      </c>
    </row>
    <row r="113" spans="2:3" hidden="1" x14ac:dyDescent="0.2">
      <c r="B113" s="13" t="str">
        <f>Sheet1!H221</f>
        <v/>
      </c>
      <c r="C113" s="13" t="str">
        <f t="shared" ref="C113:C148" si="3">IF(B113 &lt;&gt;"", SUM(COUNTIF($B$5:$B$235, B113)), "")</f>
        <v/>
      </c>
    </row>
    <row r="114" spans="2:3" hidden="1" x14ac:dyDescent="0.2">
      <c r="B114" s="13" t="str">
        <f>Sheet1!H222</f>
        <v/>
      </c>
      <c r="C114" s="13" t="str">
        <f t="shared" si="3"/>
        <v/>
      </c>
    </row>
    <row r="115" spans="2:3" hidden="1" x14ac:dyDescent="0.2">
      <c r="B115" s="13" t="str">
        <f>Sheet1!H223</f>
        <v/>
      </c>
      <c r="C115" s="13" t="str">
        <f t="shared" si="3"/>
        <v/>
      </c>
    </row>
    <row r="116" spans="2:3" hidden="1" x14ac:dyDescent="0.2">
      <c r="B116" s="13" t="str">
        <f>Sheet1!H224</f>
        <v/>
      </c>
      <c r="C116" s="13" t="str">
        <f t="shared" si="3"/>
        <v/>
      </c>
    </row>
    <row r="117" spans="2:3" hidden="1" x14ac:dyDescent="0.2">
      <c r="B117" s="13" t="str">
        <f>Sheet1!H225</f>
        <v/>
      </c>
      <c r="C117" s="13" t="str">
        <f t="shared" si="3"/>
        <v/>
      </c>
    </row>
    <row r="118" spans="2:3" hidden="1" x14ac:dyDescent="0.2">
      <c r="B118" s="13" t="str">
        <f>Sheet1!H226</f>
        <v/>
      </c>
      <c r="C118" s="13" t="str">
        <f t="shared" si="3"/>
        <v/>
      </c>
    </row>
    <row r="119" spans="2:3" hidden="1" x14ac:dyDescent="0.2">
      <c r="B119" s="13" t="str">
        <f>Sheet1!H227</f>
        <v/>
      </c>
      <c r="C119" s="13" t="str">
        <f t="shared" si="3"/>
        <v/>
      </c>
    </row>
    <row r="120" spans="2:3" hidden="1" x14ac:dyDescent="0.2">
      <c r="B120" s="13" t="str">
        <f>Sheet1!H228</f>
        <v/>
      </c>
      <c r="C120" s="13" t="str">
        <f t="shared" si="3"/>
        <v/>
      </c>
    </row>
    <row r="121" spans="2:3" hidden="1" x14ac:dyDescent="0.2">
      <c r="B121" s="13" t="str">
        <f>Sheet1!H229</f>
        <v/>
      </c>
      <c r="C121" s="13" t="str">
        <f t="shared" si="3"/>
        <v/>
      </c>
    </row>
    <row r="122" spans="2:3" hidden="1" x14ac:dyDescent="0.2">
      <c r="B122" s="13" t="str">
        <f>Sheet1!H230</f>
        <v/>
      </c>
      <c r="C122" s="13" t="str">
        <f t="shared" si="3"/>
        <v/>
      </c>
    </row>
    <row r="123" spans="2:3" hidden="1" x14ac:dyDescent="0.2">
      <c r="B123" s="13" t="str">
        <f>Sheet1!H231</f>
        <v/>
      </c>
      <c r="C123" s="13" t="str">
        <f t="shared" si="3"/>
        <v/>
      </c>
    </row>
    <row r="124" spans="2:3" hidden="1" x14ac:dyDescent="0.2">
      <c r="B124" s="13" t="str">
        <f>Sheet1!H232</f>
        <v/>
      </c>
      <c r="C124" s="13" t="str">
        <f t="shared" si="3"/>
        <v/>
      </c>
    </row>
    <row r="125" spans="2:3" hidden="1" x14ac:dyDescent="0.2">
      <c r="B125" s="13" t="str">
        <f>Sheet1!H233</f>
        <v/>
      </c>
      <c r="C125" s="13" t="str">
        <f t="shared" si="3"/>
        <v/>
      </c>
    </row>
    <row r="126" spans="2:3" hidden="1" x14ac:dyDescent="0.2">
      <c r="B126" s="13" t="str">
        <f>Sheet1!H234</f>
        <v/>
      </c>
      <c r="C126" s="13" t="str">
        <f t="shared" si="3"/>
        <v/>
      </c>
    </row>
    <row r="127" spans="2:3" hidden="1" x14ac:dyDescent="0.2">
      <c r="B127" s="13" t="str">
        <f>Sheet1!H235</f>
        <v/>
      </c>
      <c r="C127" s="13" t="str">
        <f t="shared" si="3"/>
        <v/>
      </c>
    </row>
    <row r="128" spans="2:3" hidden="1" x14ac:dyDescent="0.2">
      <c r="B128" s="13" t="str">
        <f>Sheet1!H236</f>
        <v/>
      </c>
      <c r="C128" s="13" t="str">
        <f t="shared" si="3"/>
        <v/>
      </c>
    </row>
    <row r="129" spans="2:3" hidden="1" x14ac:dyDescent="0.2">
      <c r="B129" s="13" t="str">
        <f>Sheet1!H237</f>
        <v/>
      </c>
      <c r="C129" s="13" t="str">
        <f t="shared" si="3"/>
        <v/>
      </c>
    </row>
    <row r="130" spans="2:3" hidden="1" x14ac:dyDescent="0.2">
      <c r="B130" s="13" t="str">
        <f>Sheet1!H238</f>
        <v/>
      </c>
      <c r="C130" s="13" t="str">
        <f t="shared" si="3"/>
        <v/>
      </c>
    </row>
    <row r="131" spans="2:3" hidden="1" x14ac:dyDescent="0.2">
      <c r="B131" s="13" t="str">
        <f>Sheet1!H239</f>
        <v/>
      </c>
      <c r="C131" s="13" t="str">
        <f t="shared" si="3"/>
        <v/>
      </c>
    </row>
    <row r="132" spans="2:3" hidden="1" x14ac:dyDescent="0.2">
      <c r="B132" s="13" t="str">
        <f>Sheet1!H240</f>
        <v/>
      </c>
      <c r="C132" s="13" t="str">
        <f t="shared" si="3"/>
        <v/>
      </c>
    </row>
    <row r="133" spans="2:3" hidden="1" x14ac:dyDescent="0.2">
      <c r="B133" s="13" t="str">
        <f>Sheet1!H241</f>
        <v/>
      </c>
      <c r="C133" s="13" t="str">
        <f t="shared" si="3"/>
        <v/>
      </c>
    </row>
    <row r="134" spans="2:3" hidden="1" x14ac:dyDescent="0.2">
      <c r="B134" s="13" t="str">
        <f>Sheet1!H242</f>
        <v/>
      </c>
      <c r="C134" s="13" t="str">
        <f t="shared" si="3"/>
        <v/>
      </c>
    </row>
    <row r="135" spans="2:3" s="13" customFormat="1" x14ac:dyDescent="0.2">
      <c r="B135" s="13" t="str">
        <f>Sheet1!H243</f>
        <v>TraceClient - ViewPage</v>
      </c>
      <c r="C135" s="13">
        <f t="shared" si="3"/>
        <v>1</v>
      </c>
    </row>
    <row r="136" spans="2:3" hidden="1" x14ac:dyDescent="0.2">
      <c r="B136" s="13" t="str">
        <f>Sheet1!H244</f>
        <v/>
      </c>
      <c r="C136" s="13" t="str">
        <f t="shared" si="3"/>
        <v/>
      </c>
    </row>
    <row r="137" spans="2:3" hidden="1" x14ac:dyDescent="0.2">
      <c r="B137" s="13" t="str">
        <f>Sheet1!H245</f>
        <v/>
      </c>
      <c r="C137" s="13" t="str">
        <f t="shared" si="3"/>
        <v/>
      </c>
    </row>
    <row r="138" spans="2:3" hidden="1" x14ac:dyDescent="0.2">
      <c r="B138" s="13" t="str">
        <f>Sheet1!H246</f>
        <v/>
      </c>
      <c r="C138" s="13" t="str">
        <f t="shared" si="3"/>
        <v/>
      </c>
    </row>
    <row r="139" spans="2:3" hidden="1" x14ac:dyDescent="0.2">
      <c r="B139" s="13" t="str">
        <f>Sheet1!H247</f>
        <v/>
      </c>
      <c r="C139" s="13" t="str">
        <f t="shared" si="3"/>
        <v/>
      </c>
    </row>
    <row r="140" spans="2:3" hidden="1" x14ac:dyDescent="0.2">
      <c r="B140" s="13" t="str">
        <f>Sheet1!H248</f>
        <v/>
      </c>
      <c r="C140" s="13" t="str">
        <f t="shared" si="3"/>
        <v/>
      </c>
    </row>
    <row r="141" spans="2:3" hidden="1" x14ac:dyDescent="0.2">
      <c r="B141" s="13" t="str">
        <f>Sheet1!H249</f>
        <v/>
      </c>
      <c r="C141" s="13" t="str">
        <f t="shared" si="3"/>
        <v/>
      </c>
    </row>
    <row r="142" spans="2:3" hidden="1" x14ac:dyDescent="0.2">
      <c r="B142" s="13" t="str">
        <f>Sheet1!H250</f>
        <v/>
      </c>
      <c r="C142" s="13" t="str">
        <f t="shared" si="3"/>
        <v/>
      </c>
    </row>
    <row r="143" spans="2:3" hidden="1" x14ac:dyDescent="0.2">
      <c r="B143" s="13" t="str">
        <f>Sheet1!H251</f>
        <v/>
      </c>
      <c r="C143" s="13" t="str">
        <f t="shared" si="3"/>
        <v/>
      </c>
    </row>
    <row r="144" spans="2:3" hidden="1" x14ac:dyDescent="0.2">
      <c r="B144" s="13" t="str">
        <f>Sheet1!H252</f>
        <v/>
      </c>
      <c r="C144" s="13" t="str">
        <f t="shared" si="3"/>
        <v/>
      </c>
    </row>
    <row r="145" spans="2:3" hidden="1" x14ac:dyDescent="0.2">
      <c r="B145" s="13" t="str">
        <f>Sheet1!H253</f>
        <v/>
      </c>
      <c r="C145" s="13" t="str">
        <f t="shared" si="3"/>
        <v/>
      </c>
    </row>
    <row r="146" spans="2:3" hidden="1" x14ac:dyDescent="0.2">
      <c r="B146" s="13" t="str">
        <f>Sheet1!H254</f>
        <v/>
      </c>
      <c r="C146" s="13" t="str">
        <f t="shared" si="3"/>
        <v/>
      </c>
    </row>
    <row r="147" spans="2:3" hidden="1" x14ac:dyDescent="0.2">
      <c r="B147" s="13" t="str">
        <f>Sheet1!H255</f>
        <v/>
      </c>
      <c r="C147" s="13" t="str">
        <f t="shared" si="3"/>
        <v/>
      </c>
    </row>
    <row r="148" spans="2:3" hidden="1" x14ac:dyDescent="0.2">
      <c r="B148" s="13" t="str">
        <f>Sheet1!H256</f>
        <v/>
      </c>
      <c r="C148" s="13" t="str">
        <f t="shared" si="3"/>
        <v/>
      </c>
    </row>
    <row r="149" spans="2:3" hidden="1" x14ac:dyDescent="0.2">
      <c r="B149" s="13" t="str">
        <f>Sheet1!H257</f>
        <v/>
      </c>
      <c r="C149" s="13" t="str">
        <f>IF(B149 &lt;&gt;"", SUM(COUNTIF($B$5:$B$235, B149)), "")</f>
        <v/>
      </c>
    </row>
    <row r="150" spans="2:3" hidden="1" x14ac:dyDescent="0.2">
      <c r="B150" s="13" t="str">
        <f>Sheet1!H258</f>
        <v/>
      </c>
      <c r="C150" s="13" t="str">
        <f t="shared" ref="C150:C170" si="4">IF(B150 &lt;&gt;"", SUM(COUNTIF($B$5:$B$235, B150)), "")</f>
        <v/>
      </c>
    </row>
    <row r="151" spans="2:3" hidden="1" x14ac:dyDescent="0.2">
      <c r="B151" s="13" t="str">
        <f>Sheet1!H259</f>
        <v/>
      </c>
      <c r="C151" s="13" t="str">
        <f t="shared" si="4"/>
        <v/>
      </c>
    </row>
    <row r="152" spans="2:3" hidden="1" x14ac:dyDescent="0.2">
      <c r="B152" s="13" t="str">
        <f>Sheet1!H260</f>
        <v/>
      </c>
      <c r="C152" s="13" t="str">
        <f t="shared" si="4"/>
        <v/>
      </c>
    </row>
    <row r="153" spans="2:3" hidden="1" x14ac:dyDescent="0.2">
      <c r="B153" s="13" t="str">
        <f>Sheet1!H261</f>
        <v/>
      </c>
      <c r="C153" s="13" t="str">
        <f t="shared" si="4"/>
        <v/>
      </c>
    </row>
    <row r="154" spans="2:3" hidden="1" x14ac:dyDescent="0.2">
      <c r="B154" s="13" t="str">
        <f>Sheet1!H262</f>
        <v/>
      </c>
      <c r="C154" s="13" t="str">
        <f t="shared" si="4"/>
        <v/>
      </c>
    </row>
    <row r="155" spans="2:3" hidden="1" x14ac:dyDescent="0.2">
      <c r="B155" s="13" t="str">
        <f>Sheet1!H263</f>
        <v/>
      </c>
      <c r="C155" s="13" t="str">
        <f t="shared" si="4"/>
        <v/>
      </c>
    </row>
    <row r="156" spans="2:3" hidden="1" x14ac:dyDescent="0.2">
      <c r="B156" s="13" t="str">
        <f>Sheet1!H264</f>
        <v/>
      </c>
      <c r="C156" s="13" t="str">
        <f t="shared" si="4"/>
        <v/>
      </c>
    </row>
    <row r="157" spans="2:3" hidden="1" x14ac:dyDescent="0.2">
      <c r="B157" s="13" t="str">
        <f>Sheet1!H265</f>
        <v/>
      </c>
      <c r="C157" s="13" t="str">
        <f t="shared" si="4"/>
        <v/>
      </c>
    </row>
    <row r="158" spans="2:3" hidden="1" x14ac:dyDescent="0.2">
      <c r="B158" s="13" t="str">
        <f>Sheet1!H266</f>
        <v/>
      </c>
      <c r="C158" s="13" t="str">
        <f t="shared" si="4"/>
        <v/>
      </c>
    </row>
    <row r="159" spans="2:3" hidden="1" x14ac:dyDescent="0.2">
      <c r="B159" s="13" t="str">
        <f>Sheet1!H267</f>
        <v/>
      </c>
      <c r="C159" s="13" t="str">
        <f t="shared" si="4"/>
        <v/>
      </c>
    </row>
    <row r="160" spans="2:3" hidden="1" x14ac:dyDescent="0.2">
      <c r="B160" s="13" t="str">
        <f>Sheet1!H268</f>
        <v/>
      </c>
      <c r="C160" s="13" t="str">
        <f t="shared" si="4"/>
        <v/>
      </c>
    </row>
    <row r="161" spans="2:3" hidden="1" x14ac:dyDescent="0.2">
      <c r="B161" s="13" t="str">
        <f>Sheet1!H269</f>
        <v/>
      </c>
      <c r="C161" s="13" t="str">
        <f t="shared" si="4"/>
        <v/>
      </c>
    </row>
    <row r="162" spans="2:3" hidden="1" x14ac:dyDescent="0.2">
      <c r="B162" s="13" t="str">
        <f>Sheet1!H270</f>
        <v/>
      </c>
      <c r="C162" s="13" t="str">
        <f t="shared" si="4"/>
        <v/>
      </c>
    </row>
    <row r="163" spans="2:3" hidden="1" x14ac:dyDescent="0.2">
      <c r="B163" s="13" t="str">
        <f>Sheet1!H271</f>
        <v/>
      </c>
      <c r="C163" s="13" t="str">
        <f t="shared" si="4"/>
        <v/>
      </c>
    </row>
    <row r="164" spans="2:3" hidden="1" x14ac:dyDescent="0.2">
      <c r="B164" s="13" t="str">
        <f>Sheet1!H272</f>
        <v/>
      </c>
      <c r="C164" s="13" t="str">
        <f t="shared" si="4"/>
        <v/>
      </c>
    </row>
    <row r="165" spans="2:3" hidden="1" x14ac:dyDescent="0.2">
      <c r="B165" s="13" t="str">
        <f>Sheet1!H273</f>
        <v/>
      </c>
      <c r="C165" s="13" t="str">
        <f t="shared" si="4"/>
        <v/>
      </c>
    </row>
    <row r="166" spans="2:3" hidden="1" x14ac:dyDescent="0.2">
      <c r="B166" s="13" t="str">
        <f>Sheet1!H274</f>
        <v>TraceClient - App</v>
      </c>
      <c r="C166" s="13">
        <f t="shared" si="4"/>
        <v>2</v>
      </c>
    </row>
    <row r="167" spans="2:3" hidden="1" x14ac:dyDescent="0.2">
      <c r="B167" s="13" t="str">
        <f>Sheet1!H275</f>
        <v/>
      </c>
      <c r="C167" s="13" t="str">
        <f t="shared" si="4"/>
        <v/>
      </c>
    </row>
    <row r="168" spans="2:3" hidden="1" x14ac:dyDescent="0.2">
      <c r="B168" s="13" t="str">
        <f>Sheet1!H276</f>
        <v/>
      </c>
      <c r="C168" s="13" t="str">
        <f t="shared" si="4"/>
        <v/>
      </c>
    </row>
    <row r="169" spans="2:3" hidden="1" x14ac:dyDescent="0.2">
      <c r="B169" s="13" t="str">
        <f>Sheet1!H277</f>
        <v/>
      </c>
      <c r="C169" s="13" t="str">
        <f t="shared" si="4"/>
        <v/>
      </c>
    </row>
    <row r="170" spans="2:3" hidden="1" x14ac:dyDescent="0.2">
      <c r="B170" s="13" t="str">
        <f>Sheet1!H278</f>
        <v/>
      </c>
      <c r="C170" s="13" t="str">
        <f t="shared" si="4"/>
        <v/>
      </c>
    </row>
    <row r="171" spans="2:3" hidden="1" x14ac:dyDescent="0.2">
      <c r="B171" s="13" t="str">
        <f>Sheet1!H279</f>
        <v/>
      </c>
      <c r="C171" s="13" t="str">
        <f>IF(B171 &lt;&gt;"", SUM(COUNTIF($B$5:$B$235, B171)), "")</f>
        <v/>
      </c>
    </row>
    <row r="172" spans="2:3" hidden="1" x14ac:dyDescent="0.2">
      <c r="B172" s="13" t="str">
        <f>Sheet1!H280</f>
        <v/>
      </c>
      <c r="C172" s="13" t="str">
        <f t="shared" ref="C172:C202" si="5">IF(B172 &lt;&gt;"", SUM(COUNTIF($B$5:$B$235, B172)), "")</f>
        <v/>
      </c>
    </row>
    <row r="173" spans="2:3" hidden="1" x14ac:dyDescent="0.2">
      <c r="B173" s="13" t="str">
        <f>Sheet1!H281</f>
        <v/>
      </c>
      <c r="C173" s="13" t="str">
        <f t="shared" si="5"/>
        <v/>
      </c>
    </row>
    <row r="174" spans="2:3" hidden="1" x14ac:dyDescent="0.2">
      <c r="B174" s="13" t="str">
        <f>Sheet1!H282</f>
        <v/>
      </c>
      <c r="C174" s="13" t="str">
        <f t="shared" si="5"/>
        <v/>
      </c>
    </row>
    <row r="175" spans="2:3" hidden="1" x14ac:dyDescent="0.2">
      <c r="B175" s="13" t="str">
        <f>Sheet1!H283</f>
        <v/>
      </c>
      <c r="C175" s="13" t="str">
        <f t="shared" si="5"/>
        <v/>
      </c>
    </row>
    <row r="176" spans="2:3" hidden="1" x14ac:dyDescent="0.2">
      <c r="B176" s="13" t="str">
        <f>Sheet1!H284</f>
        <v/>
      </c>
      <c r="C176" s="13" t="str">
        <f t="shared" si="5"/>
        <v/>
      </c>
    </row>
    <row r="177" spans="2:3" hidden="1" x14ac:dyDescent="0.2">
      <c r="B177" s="13" t="str">
        <f>Sheet1!H285</f>
        <v/>
      </c>
      <c r="C177" s="13" t="str">
        <f t="shared" si="5"/>
        <v/>
      </c>
    </row>
    <row r="178" spans="2:3" hidden="1" x14ac:dyDescent="0.2">
      <c r="B178" s="13" t="str">
        <f>Sheet1!H286</f>
        <v/>
      </c>
      <c r="C178" s="13" t="str">
        <f t="shared" si="5"/>
        <v/>
      </c>
    </row>
    <row r="179" spans="2:3" hidden="1" x14ac:dyDescent="0.2">
      <c r="B179" s="13" t="str">
        <f>Sheet1!H287</f>
        <v/>
      </c>
      <c r="C179" s="13" t="str">
        <f t="shared" si="5"/>
        <v/>
      </c>
    </row>
    <row r="180" spans="2:3" hidden="1" x14ac:dyDescent="0.2">
      <c r="B180" s="13" t="str">
        <f>Sheet1!H288</f>
        <v/>
      </c>
      <c r="C180" s="13" t="str">
        <f t="shared" si="5"/>
        <v/>
      </c>
    </row>
    <row r="181" spans="2:3" hidden="1" x14ac:dyDescent="0.2">
      <c r="B181" s="13" t="str">
        <f>Sheet1!H289</f>
        <v/>
      </c>
      <c r="C181" s="13" t="str">
        <f t="shared" si="5"/>
        <v/>
      </c>
    </row>
    <row r="182" spans="2:3" hidden="1" x14ac:dyDescent="0.2">
      <c r="B182" s="13" t="str">
        <f>Sheet1!H290</f>
        <v/>
      </c>
      <c r="C182" s="13" t="str">
        <f t="shared" si="5"/>
        <v/>
      </c>
    </row>
    <row r="183" spans="2:3" hidden="1" x14ac:dyDescent="0.2">
      <c r="B183" s="13" t="str">
        <f>Sheet1!H291</f>
        <v/>
      </c>
      <c r="C183" s="13" t="str">
        <f t="shared" si="5"/>
        <v/>
      </c>
    </row>
    <row r="184" spans="2:3" hidden="1" x14ac:dyDescent="0.2">
      <c r="B184" s="13" t="str">
        <f>Sheet1!H292</f>
        <v/>
      </c>
      <c r="C184" s="13" t="str">
        <f t="shared" si="5"/>
        <v/>
      </c>
    </row>
    <row r="185" spans="2:3" s="13" customFormat="1" x14ac:dyDescent="0.2">
      <c r="B185" s="13" t="str">
        <f>Sheet1!H293</f>
        <v>TraceClient - Windows</v>
      </c>
      <c r="C185" s="13">
        <f t="shared" si="5"/>
        <v>1</v>
      </c>
    </row>
    <row r="186" spans="2:3" hidden="1" x14ac:dyDescent="0.2">
      <c r="B186" s="13" t="str">
        <f>Sheet1!H294</f>
        <v/>
      </c>
      <c r="C186" s="13" t="str">
        <f t="shared" si="5"/>
        <v/>
      </c>
    </row>
    <row r="187" spans="2:3" hidden="1" x14ac:dyDescent="0.2">
      <c r="B187" s="13" t="str">
        <f>Sheet1!H295</f>
        <v/>
      </c>
      <c r="C187" s="13" t="str">
        <f t="shared" si="5"/>
        <v/>
      </c>
    </row>
    <row r="188" spans="2:3" hidden="1" x14ac:dyDescent="0.2">
      <c r="B188" s="13" t="str">
        <f>Sheet1!H296</f>
        <v/>
      </c>
      <c r="C188" s="13" t="str">
        <f t="shared" si="5"/>
        <v/>
      </c>
    </row>
    <row r="189" spans="2:3" hidden="1" x14ac:dyDescent="0.2">
      <c r="B189" s="13" t="str">
        <f>Sheet1!H297</f>
        <v/>
      </c>
      <c r="C189" s="13" t="str">
        <f t="shared" si="5"/>
        <v/>
      </c>
    </row>
    <row r="190" spans="2:3" hidden="1" x14ac:dyDescent="0.2">
      <c r="B190" s="13" t="str">
        <f>Sheet1!H298</f>
        <v/>
      </c>
      <c r="C190" s="13" t="str">
        <f t="shared" si="5"/>
        <v/>
      </c>
    </row>
    <row r="191" spans="2:3" hidden="1" x14ac:dyDescent="0.2">
      <c r="B191" s="13" t="str">
        <f>Sheet1!H299</f>
        <v/>
      </c>
      <c r="C191" s="13" t="str">
        <f t="shared" si="5"/>
        <v/>
      </c>
    </row>
    <row r="192" spans="2:3" hidden="1" x14ac:dyDescent="0.2">
      <c r="B192" s="13" t="str">
        <f>Sheet1!H300</f>
        <v/>
      </c>
      <c r="C192" s="13" t="str">
        <f t="shared" si="5"/>
        <v/>
      </c>
    </row>
    <row r="193" spans="2:3" hidden="1" x14ac:dyDescent="0.2">
      <c r="B193" s="13" t="str">
        <f>Sheet1!H301</f>
        <v/>
      </c>
      <c r="C193" s="13" t="str">
        <f t="shared" si="5"/>
        <v/>
      </c>
    </row>
    <row r="194" spans="2:3" hidden="1" x14ac:dyDescent="0.2">
      <c r="B194" s="13" t="str">
        <f>Sheet1!H302</f>
        <v/>
      </c>
      <c r="C194" s="13" t="str">
        <f t="shared" si="5"/>
        <v/>
      </c>
    </row>
    <row r="195" spans="2:3" hidden="1" x14ac:dyDescent="0.2">
      <c r="B195" s="13" t="str">
        <f>Sheet1!H303</f>
        <v/>
      </c>
      <c r="C195" s="13" t="str">
        <f t="shared" si="5"/>
        <v/>
      </c>
    </row>
    <row r="196" spans="2:3" hidden="1" x14ac:dyDescent="0.2">
      <c r="B196" s="13" t="str">
        <f>Sheet1!H304</f>
        <v/>
      </c>
      <c r="C196" s="13" t="str">
        <f t="shared" si="5"/>
        <v/>
      </c>
    </row>
    <row r="197" spans="2:3" hidden="1" x14ac:dyDescent="0.2">
      <c r="B197" s="13" t="str">
        <f>Sheet1!H305</f>
        <v/>
      </c>
      <c r="C197" s="13" t="str">
        <f t="shared" si="5"/>
        <v/>
      </c>
    </row>
    <row r="198" spans="2:3" hidden="1" x14ac:dyDescent="0.2">
      <c r="B198" s="13" t="str">
        <f>Sheet1!H306</f>
        <v/>
      </c>
      <c r="C198" s="13" t="str">
        <f t="shared" si="5"/>
        <v/>
      </c>
    </row>
    <row r="199" spans="2:3" hidden="1" x14ac:dyDescent="0.2">
      <c r="B199" s="13" t="str">
        <f>Sheet1!H307</f>
        <v/>
      </c>
      <c r="C199" s="13" t="str">
        <f t="shared" si="5"/>
        <v/>
      </c>
    </row>
    <row r="200" spans="2:3" hidden="1" x14ac:dyDescent="0.2">
      <c r="B200" s="13" t="str">
        <f>Sheet1!H308</f>
        <v/>
      </c>
      <c r="C200" s="13" t="str">
        <f t="shared" si="5"/>
        <v/>
      </c>
    </row>
    <row r="201" spans="2:3" s="13" customFormat="1" x14ac:dyDescent="0.2">
      <c r="B201" s="13" t="str">
        <f>Sheet1!H309</f>
        <v>NyxWebSvr</v>
      </c>
      <c r="C201" s="13">
        <f t="shared" si="5"/>
        <v>1</v>
      </c>
    </row>
    <row r="202" spans="2:3" hidden="1" x14ac:dyDescent="0.2">
      <c r="B202" s="13" t="str">
        <f>Sheet1!H310</f>
        <v/>
      </c>
      <c r="C202" s="13" t="str">
        <f t="shared" si="5"/>
        <v/>
      </c>
    </row>
    <row r="203" spans="2:3" hidden="1" x14ac:dyDescent="0.2">
      <c r="B203" s="13" t="str">
        <f>Sheet1!H311</f>
        <v/>
      </c>
      <c r="C203" s="13" t="str">
        <f>IF(B203 &lt;&gt;"", SUM(COUNTIF($B$5:$B$235, B203)), "")</f>
        <v/>
      </c>
    </row>
    <row r="204" spans="2:3" hidden="1" x14ac:dyDescent="0.2">
      <c r="B204" s="13" t="str">
        <f>Sheet1!H312</f>
        <v/>
      </c>
      <c r="C204" s="13" t="str">
        <f t="shared" ref="C204:C208" si="6">IF(B204 &lt;&gt;"", SUM(COUNTIF($B$5:$B$235, B204)), "")</f>
        <v/>
      </c>
    </row>
    <row r="205" spans="2:3" hidden="1" x14ac:dyDescent="0.2">
      <c r="B205" s="13" t="str">
        <f>Sheet1!H313</f>
        <v/>
      </c>
      <c r="C205" s="13" t="str">
        <f t="shared" si="6"/>
        <v/>
      </c>
    </row>
    <row r="206" spans="2:3" hidden="1" x14ac:dyDescent="0.2">
      <c r="B206" s="13" t="str">
        <f>Sheet1!H314</f>
        <v/>
      </c>
      <c r="C206" s="13" t="str">
        <f t="shared" si="6"/>
        <v/>
      </c>
    </row>
    <row r="207" spans="2:3" hidden="1" x14ac:dyDescent="0.2">
      <c r="B207" s="13" t="str">
        <f>Sheet1!H315</f>
        <v/>
      </c>
      <c r="C207" s="13" t="str">
        <f t="shared" si="6"/>
        <v/>
      </c>
    </row>
    <row r="208" spans="2:3" hidden="1" x14ac:dyDescent="0.2">
      <c r="B208" s="13" t="str">
        <f>Sheet1!H316</f>
        <v/>
      </c>
      <c r="C208" s="13" t="str">
        <f t="shared" si="6"/>
        <v/>
      </c>
    </row>
    <row r="209" spans="2:3" s="13" customFormat="1" x14ac:dyDescent="0.2">
      <c r="B209" s="13" t="str">
        <f>Sheet1!H317</f>
        <v>NyxNet</v>
      </c>
      <c r="C209" s="13">
        <f>IF(B209 &lt;&gt;"", SUM(COUNTIF($B$5:$B$235, B209)), "")</f>
        <v>1</v>
      </c>
    </row>
    <row r="210" spans="2:3" hidden="1" x14ac:dyDescent="0.2">
      <c r="B210" s="13" t="str">
        <f>Sheet1!H318</f>
        <v/>
      </c>
      <c r="C210" s="13" t="str">
        <f t="shared" ref="C210:C235" si="7">IF(B210 &lt;&gt;"", SUM(COUNTIF($B$5:$B$235, B210)), "")</f>
        <v/>
      </c>
    </row>
    <row r="211" spans="2:3" hidden="1" x14ac:dyDescent="0.2">
      <c r="B211" s="13" t="str">
        <f>Sheet1!H319</f>
        <v/>
      </c>
      <c r="C211" s="13" t="str">
        <f t="shared" si="7"/>
        <v/>
      </c>
    </row>
    <row r="212" spans="2:3" s="13" customFormat="1" x14ac:dyDescent="0.2">
      <c r="B212" s="13" t="str">
        <f>Sheet1!H320</f>
        <v>NyxNet - Base Communication Layer</v>
      </c>
      <c r="C212" s="13">
        <f t="shared" si="7"/>
        <v>1</v>
      </c>
    </row>
    <row r="213" spans="2:3" hidden="1" x14ac:dyDescent="0.2">
      <c r="B213" s="13" t="str">
        <f>Sheet1!H321</f>
        <v/>
      </c>
      <c r="C213" s="13" t="str">
        <f t="shared" si="7"/>
        <v/>
      </c>
    </row>
    <row r="214" spans="2:3" hidden="1" x14ac:dyDescent="0.2">
      <c r="B214" s="13" t="str">
        <f>Sheet1!H322</f>
        <v/>
      </c>
      <c r="C214" s="13" t="str">
        <f t="shared" si="7"/>
        <v/>
      </c>
    </row>
    <row r="215" spans="2:3" hidden="1" x14ac:dyDescent="0.2">
      <c r="B215" s="13" t="str">
        <f>Sheet1!H323</f>
        <v/>
      </c>
      <c r="C215" s="13" t="str">
        <f t="shared" si="7"/>
        <v/>
      </c>
    </row>
    <row r="216" spans="2:3" hidden="1" x14ac:dyDescent="0.2">
      <c r="B216" s="13" t="str">
        <f>Sheet1!H324</f>
        <v/>
      </c>
      <c r="C216" s="13" t="str">
        <f t="shared" si="7"/>
        <v/>
      </c>
    </row>
    <row r="217" spans="2:3" hidden="1" x14ac:dyDescent="0.2">
      <c r="B217" s="13" t="str">
        <f>Sheet1!H325</f>
        <v/>
      </c>
      <c r="C217" s="13" t="str">
        <f t="shared" si="7"/>
        <v/>
      </c>
    </row>
    <row r="218" spans="2:3" hidden="1" x14ac:dyDescent="0.2">
      <c r="B218" s="13" t="str">
        <f>Sheet1!H326</f>
        <v/>
      </c>
      <c r="C218" s="13" t="str">
        <f t="shared" si="7"/>
        <v/>
      </c>
    </row>
    <row r="219" spans="2:3" hidden="1" x14ac:dyDescent="0.2">
      <c r="B219" s="13" t="str">
        <f>Sheet1!H327</f>
        <v/>
      </c>
      <c r="C219" s="13" t="str">
        <f t="shared" si="7"/>
        <v/>
      </c>
    </row>
    <row r="220" spans="2:3" hidden="1" x14ac:dyDescent="0.2">
      <c r="B220" s="13" t="str">
        <f>Sheet1!H328</f>
        <v/>
      </c>
      <c r="C220" s="13" t="str">
        <f t="shared" si="7"/>
        <v/>
      </c>
    </row>
    <row r="221" spans="2:3" hidden="1" x14ac:dyDescent="0.2">
      <c r="B221" s="13" t="str">
        <f>Sheet1!H329</f>
        <v/>
      </c>
      <c r="C221" s="13" t="str">
        <f t="shared" si="7"/>
        <v/>
      </c>
    </row>
    <row r="222" spans="2:3" hidden="1" x14ac:dyDescent="0.2">
      <c r="B222" s="13" t="str">
        <f>Sheet1!H330</f>
        <v/>
      </c>
      <c r="C222" s="13" t="str">
        <f t="shared" si="7"/>
        <v/>
      </c>
    </row>
    <row r="223" spans="2:3" hidden="1" x14ac:dyDescent="0.2">
      <c r="B223" s="13" t="str">
        <f>Sheet1!H331</f>
        <v/>
      </c>
      <c r="C223" s="13" t="str">
        <f t="shared" si="7"/>
        <v/>
      </c>
    </row>
    <row r="224" spans="2:3" hidden="1" x14ac:dyDescent="0.2">
      <c r="B224" s="13" t="str">
        <f>Sheet1!H332</f>
        <v/>
      </c>
      <c r="C224" s="13" t="str">
        <f t="shared" si="7"/>
        <v/>
      </c>
    </row>
    <row r="225" spans="2:6" s="13" customFormat="1" x14ac:dyDescent="0.2">
      <c r="B225" s="13" t="str">
        <f>Sheet1!H333</f>
        <v>Nyx</v>
      </c>
      <c r="C225" s="13">
        <f t="shared" si="7"/>
        <v>1</v>
      </c>
    </row>
    <row r="226" spans="2:6" hidden="1" x14ac:dyDescent="0.2">
      <c r="B226" s="13" t="str">
        <f>Sheet1!H334</f>
        <v/>
      </c>
      <c r="C226" s="13" t="str">
        <f t="shared" si="7"/>
        <v/>
      </c>
    </row>
    <row r="227" spans="2:6" hidden="1" x14ac:dyDescent="0.2">
      <c r="B227" s="13" t="str">
        <f>Sheet1!H335</f>
        <v/>
      </c>
      <c r="C227" s="13" t="str">
        <f t="shared" si="7"/>
        <v/>
      </c>
    </row>
    <row r="228" spans="2:6" s="13" customFormat="1" x14ac:dyDescent="0.2">
      <c r="B228" s="13" t="str">
        <f>Sheet1!H336</f>
        <v>Nyx - Strings</v>
      </c>
      <c r="C228" s="13">
        <f t="shared" si="7"/>
        <v>1</v>
      </c>
    </row>
    <row r="229" spans="2:6" hidden="1" x14ac:dyDescent="0.2">
      <c r="B229" s="13" t="str">
        <f>Sheet1!H337</f>
        <v/>
      </c>
      <c r="C229" s="13" t="str">
        <f t="shared" si="7"/>
        <v/>
      </c>
    </row>
    <row r="230" spans="2:6" hidden="1" x14ac:dyDescent="0.2">
      <c r="B230" s="13" t="str">
        <f>Sheet1!H338</f>
        <v/>
      </c>
      <c r="C230" s="13" t="str">
        <f t="shared" si="7"/>
        <v/>
      </c>
    </row>
    <row r="231" spans="2:6" hidden="1" x14ac:dyDescent="0.2">
      <c r="B231" s="13" t="str">
        <f>Sheet1!H339</f>
        <v/>
      </c>
      <c r="C231" s="13" t="str">
        <f t="shared" si="7"/>
        <v/>
      </c>
    </row>
    <row r="232" spans="2:6" hidden="1" x14ac:dyDescent="0.2">
      <c r="B232" s="13" t="str">
        <f>Sheet1!H340</f>
        <v/>
      </c>
      <c r="C232" s="13" t="str">
        <f t="shared" si="7"/>
        <v/>
      </c>
    </row>
    <row r="233" spans="2:6" hidden="1" x14ac:dyDescent="0.2">
      <c r="B233" s="13" t="str">
        <f>Sheet1!H341</f>
        <v/>
      </c>
      <c r="C233" s="13" t="str">
        <f t="shared" si="7"/>
        <v/>
      </c>
    </row>
    <row r="234" spans="2:6" hidden="1" x14ac:dyDescent="0.2">
      <c r="B234" s="13" t="str">
        <f>Sheet1!H342</f>
        <v/>
      </c>
      <c r="C234" s="13" t="str">
        <f t="shared" si="7"/>
        <v/>
      </c>
    </row>
    <row r="235" spans="2:6" hidden="1" x14ac:dyDescent="0.2">
      <c r="B235" s="13" t="str">
        <f>Sheet1!H343</f>
        <v/>
      </c>
      <c r="C235" s="13" t="str">
        <f t="shared" si="7"/>
        <v/>
      </c>
    </row>
    <row r="236" spans="2:6" s="13" customFormat="1" x14ac:dyDescent="0.2"/>
    <row r="237" spans="2:6" s="32" customFormat="1" x14ac:dyDescent="0.2"/>
    <row r="238" spans="2:6" s="13" customFormat="1" x14ac:dyDescent="0.2">
      <c r="E238" s="13" t="str">
        <f>Sheet1!I113</f>
        <v/>
      </c>
      <c r="F238" s="13" t="str">
        <f xml:space="preserve"> IF(E238 &lt;&gt;"", SUM(COUNTIF($E$238:$E$468, E238)), "")</f>
        <v/>
      </c>
    </row>
    <row r="239" spans="2:6" s="13" customFormat="1" x14ac:dyDescent="0.2">
      <c r="E239" s="13" t="str">
        <f>Sheet1!I114</f>
        <v/>
      </c>
      <c r="F239" s="13" t="str">
        <f t="shared" ref="F239:F302" si="8" xml:space="preserve"> IF(E239 &lt;&gt;"", SUM(COUNTIF($E$238:$E$468, E239)), "")</f>
        <v/>
      </c>
    </row>
    <row r="240" spans="2:6" hidden="1" x14ac:dyDescent="0.2">
      <c r="E240" s="13" t="str">
        <f>Sheet1!I115</f>
        <v/>
      </c>
      <c r="F240" s="13" t="str">
        <f t="shared" si="8"/>
        <v/>
      </c>
    </row>
    <row r="241" spans="5:6" hidden="1" x14ac:dyDescent="0.2">
      <c r="E241" s="13" t="str">
        <f>Sheet1!I116</f>
        <v/>
      </c>
      <c r="F241" s="13" t="str">
        <f t="shared" si="8"/>
        <v/>
      </c>
    </row>
    <row r="242" spans="5:6" hidden="1" x14ac:dyDescent="0.2">
      <c r="E242" s="13" t="str">
        <f>Sheet1!I117</f>
        <v/>
      </c>
      <c r="F242" s="13" t="str">
        <f t="shared" si="8"/>
        <v/>
      </c>
    </row>
    <row r="243" spans="5:6" hidden="1" x14ac:dyDescent="0.2">
      <c r="E243" s="13" t="str">
        <f>Sheet1!I118</f>
        <v/>
      </c>
      <c r="F243" s="13" t="str">
        <f t="shared" si="8"/>
        <v/>
      </c>
    </row>
    <row r="244" spans="5:6" hidden="1" x14ac:dyDescent="0.2">
      <c r="E244" s="13" t="str">
        <f>Sheet1!I119</f>
        <v/>
      </c>
      <c r="F244" s="13" t="str">
        <f t="shared" si="8"/>
        <v/>
      </c>
    </row>
    <row r="245" spans="5:6" hidden="1" x14ac:dyDescent="0.2">
      <c r="E245" s="13" t="str">
        <f>Sheet1!I120</f>
        <v/>
      </c>
      <c r="F245" s="13" t="str">
        <f t="shared" si="8"/>
        <v/>
      </c>
    </row>
    <row r="246" spans="5:6" hidden="1" x14ac:dyDescent="0.2">
      <c r="E246" s="13" t="str">
        <f>Sheet1!I121</f>
        <v/>
      </c>
      <c r="F246" s="13" t="str">
        <f t="shared" si="8"/>
        <v/>
      </c>
    </row>
    <row r="247" spans="5:6" hidden="1" x14ac:dyDescent="0.2">
      <c r="E247" s="13" t="str">
        <f>Sheet1!I122</f>
        <v/>
      </c>
      <c r="F247" s="13" t="str">
        <f t="shared" si="8"/>
        <v/>
      </c>
    </row>
    <row r="248" spans="5:6" hidden="1" x14ac:dyDescent="0.2">
      <c r="E248" s="13" t="str">
        <f>Sheet1!I123</f>
        <v/>
      </c>
      <c r="F248" s="13" t="str">
        <f t="shared" si="8"/>
        <v/>
      </c>
    </row>
    <row r="249" spans="5:6" hidden="1" x14ac:dyDescent="0.2">
      <c r="E249" s="13" t="str">
        <f>Sheet1!I124</f>
        <v/>
      </c>
      <c r="F249" s="13" t="str">
        <f t="shared" si="8"/>
        <v/>
      </c>
    </row>
    <row r="250" spans="5:6" hidden="1" x14ac:dyDescent="0.2">
      <c r="E250" s="13" t="str">
        <f>Sheet1!I125</f>
        <v/>
      </c>
      <c r="F250" s="13" t="str">
        <f t="shared" si="8"/>
        <v/>
      </c>
    </row>
    <row r="251" spans="5:6" hidden="1" x14ac:dyDescent="0.2">
      <c r="E251" s="13" t="str">
        <f>Sheet1!I126</f>
        <v/>
      </c>
      <c r="F251" s="13" t="str">
        <f t="shared" si="8"/>
        <v/>
      </c>
    </row>
    <row r="252" spans="5:6" hidden="1" x14ac:dyDescent="0.2">
      <c r="E252" s="13" t="str">
        <f>Sheet1!I127</f>
        <v/>
      </c>
      <c r="F252" s="13" t="str">
        <f t="shared" si="8"/>
        <v/>
      </c>
    </row>
    <row r="253" spans="5:6" hidden="1" x14ac:dyDescent="0.2">
      <c r="E253" s="13" t="str">
        <f>Sheet1!I128</f>
        <v/>
      </c>
      <c r="F253" s="13" t="str">
        <f t="shared" si="8"/>
        <v/>
      </c>
    </row>
    <row r="254" spans="5:6" hidden="1" x14ac:dyDescent="0.2">
      <c r="E254" s="13" t="str">
        <f>Sheet1!I129</f>
        <v/>
      </c>
      <c r="F254" s="13" t="str">
        <f t="shared" si="8"/>
        <v/>
      </c>
    </row>
    <row r="255" spans="5:6" hidden="1" x14ac:dyDescent="0.2">
      <c r="E255" s="13" t="str">
        <f>Sheet1!I130</f>
        <v/>
      </c>
      <c r="F255" s="13" t="str">
        <f t="shared" si="8"/>
        <v/>
      </c>
    </row>
    <row r="256" spans="5:6" hidden="1" x14ac:dyDescent="0.2">
      <c r="E256" s="13" t="str">
        <f>Sheet1!I131</f>
        <v/>
      </c>
      <c r="F256" s="13" t="str">
        <f t="shared" si="8"/>
        <v/>
      </c>
    </row>
    <row r="257" spans="5:6" hidden="1" x14ac:dyDescent="0.2">
      <c r="E257" s="13" t="str">
        <f>Sheet1!I132</f>
        <v/>
      </c>
      <c r="F257" s="13" t="str">
        <f t="shared" si="8"/>
        <v/>
      </c>
    </row>
    <row r="258" spans="5:6" hidden="1" x14ac:dyDescent="0.2">
      <c r="E258" s="13" t="str">
        <f>Sheet1!I133</f>
        <v/>
      </c>
      <c r="F258" s="13" t="str">
        <f t="shared" si="8"/>
        <v/>
      </c>
    </row>
    <row r="259" spans="5:6" hidden="1" x14ac:dyDescent="0.2">
      <c r="E259" s="13" t="str">
        <f>Sheet1!I134</f>
        <v/>
      </c>
      <c r="F259" s="13" t="str">
        <f t="shared" si="8"/>
        <v/>
      </c>
    </row>
    <row r="260" spans="5:6" hidden="1" x14ac:dyDescent="0.2">
      <c r="E260" s="13" t="str">
        <f>Sheet1!I135</f>
        <v/>
      </c>
      <c r="F260" s="13" t="str">
        <f t="shared" si="8"/>
        <v/>
      </c>
    </row>
    <row r="261" spans="5:6" hidden="1" x14ac:dyDescent="0.2">
      <c r="E261" s="13" t="str">
        <f>Sheet1!I136</f>
        <v/>
      </c>
      <c r="F261" s="13" t="str">
        <f t="shared" si="8"/>
        <v/>
      </c>
    </row>
    <row r="262" spans="5:6" hidden="1" x14ac:dyDescent="0.2">
      <c r="E262" s="13" t="str">
        <f>Sheet1!I137</f>
        <v/>
      </c>
      <c r="F262" s="13" t="str">
        <f t="shared" si="8"/>
        <v/>
      </c>
    </row>
    <row r="263" spans="5:6" hidden="1" x14ac:dyDescent="0.2">
      <c r="E263" s="13" t="str">
        <f>Sheet1!I138</f>
        <v/>
      </c>
      <c r="F263" s="13" t="str">
        <f t="shared" si="8"/>
        <v/>
      </c>
    </row>
    <row r="264" spans="5:6" hidden="1" x14ac:dyDescent="0.2">
      <c r="E264" s="13" t="str">
        <f>Sheet1!I139</f>
        <v/>
      </c>
      <c r="F264" s="13" t="str">
        <f t="shared" si="8"/>
        <v/>
      </c>
    </row>
    <row r="265" spans="5:6" hidden="1" x14ac:dyDescent="0.2">
      <c r="E265" s="13" t="str">
        <f>Sheet1!I140</f>
        <v/>
      </c>
      <c r="F265" s="13" t="str">
        <f t="shared" si="8"/>
        <v/>
      </c>
    </row>
    <row r="266" spans="5:6" hidden="1" x14ac:dyDescent="0.2">
      <c r="E266" s="13" t="str">
        <f>Sheet1!I141</f>
        <v/>
      </c>
      <c r="F266" s="13" t="str">
        <f t="shared" si="8"/>
        <v/>
      </c>
    </row>
    <row r="267" spans="5:6" hidden="1" x14ac:dyDescent="0.2">
      <c r="E267" s="13" t="str">
        <f>Sheet1!I142</f>
        <v/>
      </c>
      <c r="F267" s="13" t="str">
        <f t="shared" si="8"/>
        <v/>
      </c>
    </row>
    <row r="268" spans="5:6" hidden="1" x14ac:dyDescent="0.2">
      <c r="E268" s="13" t="str">
        <f>Sheet1!I143</f>
        <v/>
      </c>
      <c r="F268" s="13" t="str">
        <f t="shared" si="8"/>
        <v/>
      </c>
    </row>
    <row r="269" spans="5:6" hidden="1" x14ac:dyDescent="0.2">
      <c r="E269" s="13" t="str">
        <f>Sheet1!I144</f>
        <v/>
      </c>
      <c r="F269" s="13" t="str">
        <f t="shared" si="8"/>
        <v/>
      </c>
    </row>
    <row r="270" spans="5:6" hidden="1" x14ac:dyDescent="0.2">
      <c r="E270" s="13" t="str">
        <f>Sheet1!I145</f>
        <v/>
      </c>
      <c r="F270" s="13" t="str">
        <f t="shared" si="8"/>
        <v/>
      </c>
    </row>
    <row r="271" spans="5:6" hidden="1" x14ac:dyDescent="0.2">
      <c r="E271" s="13" t="str">
        <f>Sheet1!I146</f>
        <v/>
      </c>
      <c r="F271" s="13" t="str">
        <f t="shared" si="8"/>
        <v/>
      </c>
    </row>
    <row r="272" spans="5:6" hidden="1" x14ac:dyDescent="0.2">
      <c r="E272" s="13" t="str">
        <f>Sheet1!I147</f>
        <v/>
      </c>
      <c r="F272" s="13" t="str">
        <f t="shared" si="8"/>
        <v/>
      </c>
    </row>
    <row r="273" spans="5:6" hidden="1" x14ac:dyDescent="0.2">
      <c r="E273" s="13" t="str">
        <f>Sheet1!I148</f>
        <v/>
      </c>
      <c r="F273" s="13" t="str">
        <f t="shared" si="8"/>
        <v/>
      </c>
    </row>
    <row r="274" spans="5:6" hidden="1" x14ac:dyDescent="0.2">
      <c r="E274" s="13" t="str">
        <f>Sheet1!I149</f>
        <v/>
      </c>
      <c r="F274" s="13" t="str">
        <f t="shared" si="8"/>
        <v/>
      </c>
    </row>
    <row r="275" spans="5:6" hidden="1" x14ac:dyDescent="0.2">
      <c r="E275" s="13" t="str">
        <f>Sheet1!I150</f>
        <v/>
      </c>
      <c r="F275" s="13" t="str">
        <f t="shared" si="8"/>
        <v/>
      </c>
    </row>
    <row r="276" spans="5:6" hidden="1" x14ac:dyDescent="0.2">
      <c r="E276" s="13" t="str">
        <f>Sheet1!I151</f>
        <v/>
      </c>
      <c r="F276" s="13" t="str">
        <f t="shared" si="8"/>
        <v/>
      </c>
    </row>
    <row r="277" spans="5:6" hidden="1" x14ac:dyDescent="0.2">
      <c r="E277" s="13" t="str">
        <f>Sheet1!I152</f>
        <v/>
      </c>
      <c r="F277" s="13" t="str">
        <f t="shared" si="8"/>
        <v/>
      </c>
    </row>
    <row r="278" spans="5:6" hidden="1" x14ac:dyDescent="0.2">
      <c r="E278" s="13" t="str">
        <f>Sheet1!I153</f>
        <v/>
      </c>
      <c r="F278" s="13" t="str">
        <f t="shared" si="8"/>
        <v/>
      </c>
    </row>
    <row r="279" spans="5:6" hidden="1" x14ac:dyDescent="0.2">
      <c r="E279" s="13" t="str">
        <f>Sheet1!I154</f>
        <v/>
      </c>
      <c r="F279" s="13" t="str">
        <f t="shared" si="8"/>
        <v/>
      </c>
    </row>
    <row r="280" spans="5:6" hidden="1" x14ac:dyDescent="0.2">
      <c r="E280" s="13" t="str">
        <f>Sheet1!I155</f>
        <v/>
      </c>
      <c r="F280" s="13" t="str">
        <f t="shared" si="8"/>
        <v/>
      </c>
    </row>
    <row r="281" spans="5:6" hidden="1" x14ac:dyDescent="0.2">
      <c r="E281" s="13" t="str">
        <f>Sheet1!I156</f>
        <v/>
      </c>
      <c r="F281" s="13" t="str">
        <f t="shared" si="8"/>
        <v/>
      </c>
    </row>
    <row r="282" spans="5:6" hidden="1" x14ac:dyDescent="0.2">
      <c r="E282" s="13" t="str">
        <f>Sheet1!I157</f>
        <v/>
      </c>
      <c r="F282" s="13" t="str">
        <f t="shared" si="8"/>
        <v/>
      </c>
    </row>
    <row r="283" spans="5:6" hidden="1" x14ac:dyDescent="0.2">
      <c r="E283" s="13" t="str">
        <f>Sheet1!I158</f>
        <v/>
      </c>
      <c r="F283" s="13" t="str">
        <f t="shared" si="8"/>
        <v/>
      </c>
    </row>
    <row r="284" spans="5:6" hidden="1" x14ac:dyDescent="0.2">
      <c r="E284" s="13" t="str">
        <f>Sheet1!I159</f>
        <v/>
      </c>
      <c r="F284" s="13" t="str">
        <f t="shared" si="8"/>
        <v/>
      </c>
    </row>
    <row r="285" spans="5:6" hidden="1" x14ac:dyDescent="0.2">
      <c r="E285" s="13" t="str">
        <f>Sheet1!I160</f>
        <v/>
      </c>
      <c r="F285" s="13" t="str">
        <f t="shared" si="8"/>
        <v/>
      </c>
    </row>
    <row r="286" spans="5:6" hidden="1" x14ac:dyDescent="0.2">
      <c r="E286" s="13" t="str">
        <f>Sheet1!I161</f>
        <v/>
      </c>
      <c r="F286" s="13" t="str">
        <f t="shared" si="8"/>
        <v/>
      </c>
    </row>
    <row r="287" spans="5:6" hidden="1" x14ac:dyDescent="0.2">
      <c r="E287" s="13" t="str">
        <f>Sheet1!I162</f>
        <v/>
      </c>
      <c r="F287" s="13" t="str">
        <f t="shared" si="8"/>
        <v/>
      </c>
    </row>
    <row r="288" spans="5:6" hidden="1" x14ac:dyDescent="0.2">
      <c r="E288" s="13" t="str">
        <f>Sheet1!I163</f>
        <v/>
      </c>
      <c r="F288" s="13" t="str">
        <f t="shared" si="8"/>
        <v/>
      </c>
    </row>
    <row r="289" spans="5:6" hidden="1" x14ac:dyDescent="0.2">
      <c r="E289" s="13" t="str">
        <f>Sheet1!I164</f>
        <v/>
      </c>
      <c r="F289" s="13" t="str">
        <f t="shared" si="8"/>
        <v/>
      </c>
    </row>
    <row r="290" spans="5:6" hidden="1" x14ac:dyDescent="0.2">
      <c r="E290" s="13" t="str">
        <f>Sheet1!I165</f>
        <v/>
      </c>
      <c r="F290" s="13" t="str">
        <f t="shared" si="8"/>
        <v/>
      </c>
    </row>
    <row r="291" spans="5:6" hidden="1" x14ac:dyDescent="0.2">
      <c r="E291" s="13" t="str">
        <f>Sheet1!I166</f>
        <v/>
      </c>
      <c r="F291" s="13" t="str">
        <f t="shared" si="8"/>
        <v/>
      </c>
    </row>
    <row r="292" spans="5:6" hidden="1" x14ac:dyDescent="0.2">
      <c r="E292" s="13" t="str">
        <f>Sheet1!I167</f>
        <v/>
      </c>
      <c r="F292" s="13" t="str">
        <f t="shared" si="8"/>
        <v/>
      </c>
    </row>
    <row r="293" spans="5:6" hidden="1" x14ac:dyDescent="0.2">
      <c r="E293" s="13" t="str">
        <f>Sheet1!I168</f>
        <v/>
      </c>
      <c r="F293" s="13" t="str">
        <f t="shared" si="8"/>
        <v/>
      </c>
    </row>
    <row r="294" spans="5:6" hidden="1" x14ac:dyDescent="0.2">
      <c r="E294" s="13" t="str">
        <f>Sheet1!I169</f>
        <v/>
      </c>
      <c r="F294" s="13" t="str">
        <f t="shared" si="8"/>
        <v/>
      </c>
    </row>
    <row r="295" spans="5:6" hidden="1" x14ac:dyDescent="0.2">
      <c r="E295" s="13" t="str">
        <f>Sheet1!I170</f>
        <v/>
      </c>
      <c r="F295" s="13" t="str">
        <f t="shared" si="8"/>
        <v/>
      </c>
    </row>
    <row r="296" spans="5:6" hidden="1" x14ac:dyDescent="0.2">
      <c r="E296" s="13" t="str">
        <f>Sheet1!I171</f>
        <v/>
      </c>
      <c r="F296" s="13" t="str">
        <f t="shared" si="8"/>
        <v/>
      </c>
    </row>
    <row r="297" spans="5:6" hidden="1" x14ac:dyDescent="0.2">
      <c r="E297" s="13" t="str">
        <f>Sheet1!I172</f>
        <v/>
      </c>
      <c r="F297" s="13" t="str">
        <f t="shared" si="8"/>
        <v/>
      </c>
    </row>
    <row r="298" spans="5:6" hidden="1" x14ac:dyDescent="0.2">
      <c r="E298" s="13" t="str">
        <f>Sheet1!I173</f>
        <v/>
      </c>
      <c r="F298" s="13" t="str">
        <f t="shared" si="8"/>
        <v/>
      </c>
    </row>
    <row r="299" spans="5:6" hidden="1" x14ac:dyDescent="0.2">
      <c r="E299" s="13" t="str">
        <f>Sheet1!I174</f>
        <v/>
      </c>
      <c r="F299" s="13" t="str">
        <f t="shared" si="8"/>
        <v/>
      </c>
    </row>
    <row r="300" spans="5:6" hidden="1" x14ac:dyDescent="0.2">
      <c r="E300" s="13" t="str">
        <f>Sheet1!I175</f>
        <v/>
      </c>
      <c r="F300" s="13" t="str">
        <f t="shared" si="8"/>
        <v/>
      </c>
    </row>
    <row r="301" spans="5:6" hidden="1" x14ac:dyDescent="0.2">
      <c r="E301" s="13" t="str">
        <f>Sheet1!I176</f>
        <v/>
      </c>
      <c r="F301" s="13" t="str">
        <f t="shared" si="8"/>
        <v/>
      </c>
    </row>
    <row r="302" spans="5:6" hidden="1" x14ac:dyDescent="0.2">
      <c r="E302" s="13" t="str">
        <f>Sheet1!I177</f>
        <v/>
      </c>
      <c r="F302" s="13" t="str">
        <f t="shared" si="8"/>
        <v/>
      </c>
    </row>
    <row r="303" spans="5:6" hidden="1" x14ac:dyDescent="0.2">
      <c r="E303" s="13" t="str">
        <f>Sheet1!I178</f>
        <v/>
      </c>
      <c r="F303" s="13" t="str">
        <f t="shared" ref="F303:F366" si="9" xml:space="preserve"> IF(E303 &lt;&gt;"", SUM(COUNTIF($E$238:$E$468, E303)), "")</f>
        <v/>
      </c>
    </row>
    <row r="304" spans="5:6" hidden="1" x14ac:dyDescent="0.2">
      <c r="E304" s="13" t="str">
        <f>Sheet1!I179</f>
        <v/>
      </c>
      <c r="F304" s="13" t="str">
        <f t="shared" si="9"/>
        <v/>
      </c>
    </row>
    <row r="305" spans="5:6" hidden="1" x14ac:dyDescent="0.2">
      <c r="E305" s="13" t="str">
        <f>Sheet1!I180</f>
        <v/>
      </c>
      <c r="F305" s="13" t="str">
        <f t="shared" si="9"/>
        <v/>
      </c>
    </row>
    <row r="306" spans="5:6" hidden="1" x14ac:dyDescent="0.2">
      <c r="E306" s="13" t="str">
        <f>Sheet1!I181</f>
        <v/>
      </c>
      <c r="F306" s="13" t="str">
        <f t="shared" si="9"/>
        <v/>
      </c>
    </row>
    <row r="307" spans="5:6" hidden="1" x14ac:dyDescent="0.2">
      <c r="E307" s="13" t="str">
        <f>Sheet1!I182</f>
        <v/>
      </c>
      <c r="F307" s="13" t="str">
        <f t="shared" si="9"/>
        <v/>
      </c>
    </row>
    <row r="308" spans="5:6" hidden="1" x14ac:dyDescent="0.2">
      <c r="E308" s="13" t="str">
        <f>Sheet1!I183</f>
        <v/>
      </c>
      <c r="F308" s="13" t="str">
        <f t="shared" si="9"/>
        <v/>
      </c>
    </row>
    <row r="309" spans="5:6" hidden="1" x14ac:dyDescent="0.2">
      <c r="E309" s="13" t="str">
        <f>Sheet1!I184</f>
        <v/>
      </c>
      <c r="F309" s="13" t="str">
        <f t="shared" si="9"/>
        <v/>
      </c>
    </row>
    <row r="310" spans="5:6" hidden="1" x14ac:dyDescent="0.2">
      <c r="E310" s="13" t="str">
        <f>Sheet1!I185</f>
        <v/>
      </c>
      <c r="F310" s="13" t="str">
        <f t="shared" si="9"/>
        <v/>
      </c>
    </row>
    <row r="311" spans="5:6" hidden="1" x14ac:dyDescent="0.2">
      <c r="E311" s="13" t="str">
        <f>Sheet1!I186</f>
        <v/>
      </c>
      <c r="F311" s="13" t="str">
        <f t="shared" si="9"/>
        <v/>
      </c>
    </row>
    <row r="312" spans="5:6" hidden="1" x14ac:dyDescent="0.2">
      <c r="E312" s="13" t="str">
        <f>Sheet1!I187</f>
        <v/>
      </c>
      <c r="F312" s="13" t="str">
        <f t="shared" si="9"/>
        <v/>
      </c>
    </row>
    <row r="313" spans="5:6" hidden="1" x14ac:dyDescent="0.2">
      <c r="E313" s="13" t="str">
        <f>Sheet1!I188</f>
        <v/>
      </c>
      <c r="F313" s="13" t="str">
        <f t="shared" si="9"/>
        <v/>
      </c>
    </row>
    <row r="314" spans="5:6" hidden="1" x14ac:dyDescent="0.2">
      <c r="E314" s="13" t="str">
        <f>Sheet1!I189</f>
        <v/>
      </c>
      <c r="F314" s="13" t="str">
        <f t="shared" si="9"/>
        <v/>
      </c>
    </row>
    <row r="315" spans="5:6" hidden="1" x14ac:dyDescent="0.2">
      <c r="E315" s="13" t="str">
        <f>Sheet1!I190</f>
        <v/>
      </c>
      <c r="F315" s="13" t="str">
        <f t="shared" si="9"/>
        <v/>
      </c>
    </row>
    <row r="316" spans="5:6" hidden="1" x14ac:dyDescent="0.2">
      <c r="E316" s="13" t="str">
        <f>Sheet1!I191</f>
        <v/>
      </c>
      <c r="F316" s="13" t="str">
        <f t="shared" si="9"/>
        <v/>
      </c>
    </row>
    <row r="317" spans="5:6" hidden="1" x14ac:dyDescent="0.2">
      <c r="E317" s="13" t="str">
        <f>Sheet1!I192</f>
        <v/>
      </c>
      <c r="F317" s="13" t="str">
        <f t="shared" si="9"/>
        <v/>
      </c>
    </row>
    <row r="318" spans="5:6" hidden="1" x14ac:dyDescent="0.2">
      <c r="E318" s="13" t="str">
        <f>Sheet1!I193</f>
        <v/>
      </c>
      <c r="F318" s="13" t="str">
        <f t="shared" si="9"/>
        <v/>
      </c>
    </row>
    <row r="319" spans="5:6" hidden="1" x14ac:dyDescent="0.2">
      <c r="E319" s="13" t="str">
        <f>Sheet1!I194</f>
        <v/>
      </c>
      <c r="F319" s="13" t="str">
        <f t="shared" si="9"/>
        <v/>
      </c>
    </row>
    <row r="320" spans="5:6" hidden="1" x14ac:dyDescent="0.2">
      <c r="E320" s="13" t="str">
        <f>Sheet1!I195</f>
        <v/>
      </c>
      <c r="F320" s="13" t="str">
        <f t="shared" si="9"/>
        <v/>
      </c>
    </row>
    <row r="321" spans="5:6" hidden="1" x14ac:dyDescent="0.2">
      <c r="E321" s="13" t="str">
        <f>Sheet1!I196</f>
        <v/>
      </c>
      <c r="F321" s="13" t="str">
        <f t="shared" si="9"/>
        <v/>
      </c>
    </row>
    <row r="322" spans="5:6" hidden="1" x14ac:dyDescent="0.2">
      <c r="E322" s="13" t="str">
        <f>Sheet1!I197</f>
        <v/>
      </c>
      <c r="F322" s="13" t="str">
        <f t="shared" si="9"/>
        <v/>
      </c>
    </row>
    <row r="323" spans="5:6" hidden="1" x14ac:dyDescent="0.2">
      <c r="E323" s="13" t="str">
        <f>Sheet1!I198</f>
        <v/>
      </c>
      <c r="F323" s="13" t="str">
        <f t="shared" si="9"/>
        <v/>
      </c>
    </row>
    <row r="324" spans="5:6" hidden="1" x14ac:dyDescent="0.2">
      <c r="E324" s="13" t="str">
        <f>Sheet1!I199</f>
        <v/>
      </c>
      <c r="F324" s="13" t="str">
        <f t="shared" si="9"/>
        <v/>
      </c>
    </row>
    <row r="325" spans="5:6" hidden="1" x14ac:dyDescent="0.2">
      <c r="E325" s="13" t="str">
        <f>Sheet1!I200</f>
        <v/>
      </c>
      <c r="F325" s="13" t="str">
        <f t="shared" si="9"/>
        <v/>
      </c>
    </row>
    <row r="326" spans="5:6" hidden="1" x14ac:dyDescent="0.2">
      <c r="E326" s="13" t="str">
        <f>Sheet1!I201</f>
        <v/>
      </c>
      <c r="F326" s="13" t="str">
        <f t="shared" si="9"/>
        <v/>
      </c>
    </row>
    <row r="327" spans="5:6" hidden="1" x14ac:dyDescent="0.2">
      <c r="E327" s="13" t="str">
        <f>Sheet1!I202</f>
        <v/>
      </c>
      <c r="F327" s="13" t="str">
        <f t="shared" si="9"/>
        <v/>
      </c>
    </row>
    <row r="328" spans="5:6" hidden="1" x14ac:dyDescent="0.2">
      <c r="E328" s="13" t="str">
        <f>Sheet1!I203</f>
        <v/>
      </c>
      <c r="F328" s="13" t="str">
        <f t="shared" si="9"/>
        <v/>
      </c>
    </row>
    <row r="329" spans="5:6" hidden="1" x14ac:dyDescent="0.2">
      <c r="E329" s="13" t="str">
        <f>Sheet1!I204</f>
        <v/>
      </c>
      <c r="F329" s="13" t="str">
        <f t="shared" si="9"/>
        <v/>
      </c>
    </row>
    <row r="330" spans="5:6" hidden="1" x14ac:dyDescent="0.2">
      <c r="E330" s="13" t="str">
        <f>Sheet1!I205</f>
        <v/>
      </c>
      <c r="F330" s="13" t="str">
        <f t="shared" si="9"/>
        <v/>
      </c>
    </row>
    <row r="331" spans="5:6" hidden="1" x14ac:dyDescent="0.2">
      <c r="E331" s="13" t="str">
        <f>Sheet1!I206</f>
        <v/>
      </c>
      <c r="F331" s="13" t="str">
        <f t="shared" si="9"/>
        <v/>
      </c>
    </row>
    <row r="332" spans="5:6" hidden="1" x14ac:dyDescent="0.2">
      <c r="E332" s="13" t="str">
        <f>Sheet1!I207</f>
        <v/>
      </c>
      <c r="F332" s="13" t="str">
        <f t="shared" si="9"/>
        <v/>
      </c>
    </row>
    <row r="333" spans="5:6" hidden="1" x14ac:dyDescent="0.2">
      <c r="E333" s="13" t="str">
        <f>Sheet1!I208</f>
        <v/>
      </c>
      <c r="F333" s="13" t="str">
        <f t="shared" si="9"/>
        <v/>
      </c>
    </row>
    <row r="334" spans="5:6" hidden="1" x14ac:dyDescent="0.2">
      <c r="E334" s="13" t="str">
        <f>Sheet1!I209</f>
        <v/>
      </c>
      <c r="F334" s="13" t="str">
        <f t="shared" si="9"/>
        <v/>
      </c>
    </row>
    <row r="335" spans="5:6" hidden="1" x14ac:dyDescent="0.2">
      <c r="E335" s="13" t="str">
        <f>Sheet1!I210</f>
        <v/>
      </c>
      <c r="F335" s="13" t="str">
        <f t="shared" si="9"/>
        <v/>
      </c>
    </row>
    <row r="336" spans="5:6" hidden="1" x14ac:dyDescent="0.2">
      <c r="E336" s="13" t="str">
        <f>Sheet1!I211</f>
        <v/>
      </c>
      <c r="F336" s="13" t="str">
        <f t="shared" si="9"/>
        <v/>
      </c>
    </row>
    <row r="337" spans="5:6" hidden="1" x14ac:dyDescent="0.2">
      <c r="E337" s="13" t="str">
        <f>Sheet1!I212</f>
        <v/>
      </c>
      <c r="F337" s="13" t="str">
        <f t="shared" si="9"/>
        <v/>
      </c>
    </row>
    <row r="338" spans="5:6" hidden="1" x14ac:dyDescent="0.2">
      <c r="E338" s="13" t="str">
        <f>Sheet1!I213</f>
        <v/>
      </c>
      <c r="F338" s="13" t="str">
        <f t="shared" si="9"/>
        <v/>
      </c>
    </row>
    <row r="339" spans="5:6" hidden="1" x14ac:dyDescent="0.2">
      <c r="E339" s="13" t="str">
        <f>Sheet1!I214</f>
        <v/>
      </c>
      <c r="F339" s="13" t="str">
        <f t="shared" si="9"/>
        <v/>
      </c>
    </row>
    <row r="340" spans="5:6" s="13" customFormat="1" x14ac:dyDescent="0.2">
      <c r="E340" s="13" t="str">
        <f>Sheet1!I215</f>
        <v>EmbeddedRes/CodeSite/Nyx/NyxTraceViewer/QtTraceClient/Sources/MainWindow/ViewPage.hpp</v>
      </c>
      <c r="F340" s="13">
        <f t="shared" si="9"/>
        <v>5</v>
      </c>
    </row>
    <row r="341" spans="5:6" hidden="1" x14ac:dyDescent="0.2">
      <c r="E341" s="13" t="str">
        <f>Sheet1!I216</f>
        <v/>
      </c>
      <c r="F341" s="13" t="str">
        <f t="shared" si="9"/>
        <v/>
      </c>
    </row>
    <row r="342" spans="5:6" hidden="1" x14ac:dyDescent="0.2">
      <c r="E342" s="13" t="str">
        <f>Sheet1!I217</f>
        <v/>
      </c>
      <c r="F342" s="13" t="str">
        <f t="shared" si="9"/>
        <v/>
      </c>
    </row>
    <row r="343" spans="5:6" hidden="1" x14ac:dyDescent="0.2">
      <c r="E343" s="13" t="str">
        <f>Sheet1!I218</f>
        <v/>
      </c>
      <c r="F343" s="13" t="str">
        <f t="shared" si="9"/>
        <v/>
      </c>
    </row>
    <row r="344" spans="5:6" hidden="1" x14ac:dyDescent="0.2">
      <c r="E344" s="13" t="str">
        <f>Sheet1!I219</f>
        <v/>
      </c>
      <c r="F344" s="13" t="str">
        <f t="shared" si="9"/>
        <v/>
      </c>
    </row>
    <row r="345" spans="5:6" hidden="1" x14ac:dyDescent="0.2">
      <c r="E345" s="13" t="str">
        <f>Sheet1!I220</f>
        <v/>
      </c>
      <c r="F345" s="13" t="str">
        <f t="shared" si="9"/>
        <v/>
      </c>
    </row>
    <row r="346" spans="5:6" hidden="1" x14ac:dyDescent="0.2">
      <c r="E346" s="13" t="str">
        <f>Sheet1!I221</f>
        <v>EmbeddedRes/CodeSite/Nyx/NyxTraceViewer/QtTraceClient/Sources/MainWindow/ViewPage.hpp</v>
      </c>
      <c r="F346" s="13">
        <f t="shared" si="9"/>
        <v>5</v>
      </c>
    </row>
    <row r="347" spans="5:6" hidden="1" x14ac:dyDescent="0.2">
      <c r="E347" s="13" t="str">
        <f>Sheet1!I222</f>
        <v/>
      </c>
      <c r="F347" s="13" t="str">
        <f t="shared" si="9"/>
        <v/>
      </c>
    </row>
    <row r="348" spans="5:6" hidden="1" x14ac:dyDescent="0.2">
      <c r="E348" s="13" t="str">
        <f>Sheet1!I223</f>
        <v/>
      </c>
      <c r="F348" s="13" t="str">
        <f t="shared" si="9"/>
        <v/>
      </c>
    </row>
    <row r="349" spans="5:6" hidden="1" x14ac:dyDescent="0.2">
      <c r="E349" s="13" t="str">
        <f>Sheet1!I224</f>
        <v/>
      </c>
      <c r="F349" s="13" t="str">
        <f t="shared" si="9"/>
        <v/>
      </c>
    </row>
    <row r="350" spans="5:6" hidden="1" x14ac:dyDescent="0.2">
      <c r="E350" s="13" t="str">
        <f>Sheet1!I225</f>
        <v/>
      </c>
      <c r="F350" s="13" t="str">
        <f t="shared" si="9"/>
        <v/>
      </c>
    </row>
    <row r="351" spans="5:6" hidden="1" x14ac:dyDescent="0.2">
      <c r="E351" s="13" t="str">
        <f>Sheet1!I226</f>
        <v/>
      </c>
      <c r="F351" s="13" t="str">
        <f t="shared" si="9"/>
        <v/>
      </c>
    </row>
    <row r="352" spans="5:6" hidden="1" x14ac:dyDescent="0.2">
      <c r="E352" s="13" t="str">
        <f>Sheet1!I227</f>
        <v>EmbeddedRes/CodeSite/Nyx/NyxTraceViewer/QtTraceClient/Sources/MainWindow/ViewPage.hpp</v>
      </c>
      <c r="F352" s="13">
        <f t="shared" si="9"/>
        <v>5</v>
      </c>
    </row>
    <row r="353" spans="5:6" hidden="1" x14ac:dyDescent="0.2">
      <c r="E353" s="13" t="str">
        <f>Sheet1!I228</f>
        <v/>
      </c>
      <c r="F353" s="13" t="str">
        <f t="shared" si="9"/>
        <v/>
      </c>
    </row>
    <row r="354" spans="5:6" hidden="1" x14ac:dyDescent="0.2">
      <c r="E354" s="13" t="str">
        <f>Sheet1!I229</f>
        <v/>
      </c>
      <c r="F354" s="13" t="str">
        <f t="shared" si="9"/>
        <v/>
      </c>
    </row>
    <row r="355" spans="5:6" hidden="1" x14ac:dyDescent="0.2">
      <c r="E355" s="13" t="str">
        <f>Sheet1!I230</f>
        <v/>
      </c>
      <c r="F355" s="13" t="str">
        <f t="shared" si="9"/>
        <v/>
      </c>
    </row>
    <row r="356" spans="5:6" hidden="1" x14ac:dyDescent="0.2">
      <c r="E356" s="13" t="str">
        <f>Sheet1!I231</f>
        <v/>
      </c>
      <c r="F356" s="13" t="str">
        <f t="shared" si="9"/>
        <v/>
      </c>
    </row>
    <row r="357" spans="5:6" hidden="1" x14ac:dyDescent="0.2">
      <c r="E357" s="13" t="str">
        <f>Sheet1!I232</f>
        <v/>
      </c>
      <c r="F357" s="13" t="str">
        <f t="shared" si="9"/>
        <v/>
      </c>
    </row>
    <row r="358" spans="5:6" hidden="1" x14ac:dyDescent="0.2">
      <c r="E358" s="13" t="str">
        <f>Sheet1!I233</f>
        <v/>
      </c>
      <c r="F358" s="13" t="str">
        <f t="shared" si="9"/>
        <v/>
      </c>
    </row>
    <row r="359" spans="5:6" hidden="1" x14ac:dyDescent="0.2">
      <c r="E359" s="13" t="str">
        <f>Sheet1!I234</f>
        <v/>
      </c>
      <c r="F359" s="13" t="str">
        <f t="shared" si="9"/>
        <v/>
      </c>
    </row>
    <row r="360" spans="5:6" hidden="1" x14ac:dyDescent="0.2">
      <c r="E360" s="13" t="str">
        <f>Sheet1!I235</f>
        <v>EmbeddedRes/CodeSite/Nyx/NyxTraceViewer/QtTraceClient/Sources/MainWindow/ViewPage.hpp</v>
      </c>
      <c r="F360" s="13">
        <f t="shared" si="9"/>
        <v>5</v>
      </c>
    </row>
    <row r="361" spans="5:6" hidden="1" x14ac:dyDescent="0.2">
      <c r="E361" s="13" t="str">
        <f>Sheet1!I236</f>
        <v/>
      </c>
      <c r="F361" s="13" t="str">
        <f t="shared" si="9"/>
        <v/>
      </c>
    </row>
    <row r="362" spans="5:6" hidden="1" x14ac:dyDescent="0.2">
      <c r="E362" s="13" t="str">
        <f>Sheet1!I237</f>
        <v/>
      </c>
      <c r="F362" s="13" t="str">
        <f t="shared" si="9"/>
        <v/>
      </c>
    </row>
    <row r="363" spans="5:6" hidden="1" x14ac:dyDescent="0.2">
      <c r="E363" s="13" t="str">
        <f>Sheet1!I238</f>
        <v/>
      </c>
      <c r="F363" s="13" t="str">
        <f t="shared" si="9"/>
        <v/>
      </c>
    </row>
    <row r="364" spans="5:6" hidden="1" x14ac:dyDescent="0.2">
      <c r="E364" s="13" t="str">
        <f>Sheet1!I239</f>
        <v/>
      </c>
      <c r="F364" s="13" t="str">
        <f t="shared" si="9"/>
        <v/>
      </c>
    </row>
    <row r="365" spans="5:6" hidden="1" x14ac:dyDescent="0.2">
      <c r="E365" s="13" t="str">
        <f>Sheet1!I240</f>
        <v/>
      </c>
      <c r="F365" s="13" t="str">
        <f t="shared" si="9"/>
        <v/>
      </c>
    </row>
    <row r="366" spans="5:6" hidden="1" x14ac:dyDescent="0.2">
      <c r="E366" s="13" t="str">
        <f>Sheet1!I241</f>
        <v/>
      </c>
      <c r="F366" s="13" t="str">
        <f t="shared" si="9"/>
        <v/>
      </c>
    </row>
    <row r="367" spans="5:6" hidden="1" x14ac:dyDescent="0.2">
      <c r="E367" s="13" t="str">
        <f>Sheet1!I242</f>
        <v/>
      </c>
      <c r="F367" s="13" t="str">
        <f t="shared" ref="F367:F430" si="10" xml:space="preserve"> IF(E367 &lt;&gt;"", SUM(COUNTIF($E$238:$E$468, E367)), "")</f>
        <v/>
      </c>
    </row>
    <row r="368" spans="5:6" hidden="1" x14ac:dyDescent="0.2">
      <c r="E368" s="13" t="str">
        <f>Sheet1!I243</f>
        <v/>
      </c>
      <c r="F368" s="13" t="str">
        <f t="shared" si="10"/>
        <v/>
      </c>
    </row>
    <row r="369" spans="5:6" hidden="1" x14ac:dyDescent="0.2">
      <c r="E369" s="13" t="str">
        <f>Sheet1!I244</f>
        <v/>
      </c>
      <c r="F369" s="13" t="str">
        <f t="shared" si="10"/>
        <v/>
      </c>
    </row>
    <row r="370" spans="5:6" hidden="1" x14ac:dyDescent="0.2">
      <c r="E370" s="13" t="str">
        <f>Sheet1!I245</f>
        <v/>
      </c>
      <c r="F370" s="13" t="str">
        <f t="shared" si="10"/>
        <v/>
      </c>
    </row>
    <row r="371" spans="5:6" hidden="1" x14ac:dyDescent="0.2">
      <c r="E371" s="13" t="str">
        <f>Sheet1!I246</f>
        <v>EmbeddedRes/CodeSite/Nyx/NyxTraceViewer/QtTraceClient/Sources/MainWindow/ViewPage.hpp</v>
      </c>
      <c r="F371" s="13">
        <f t="shared" si="10"/>
        <v>5</v>
      </c>
    </row>
    <row r="372" spans="5:6" hidden="1" x14ac:dyDescent="0.2">
      <c r="E372" s="13" t="str">
        <f>Sheet1!I247</f>
        <v/>
      </c>
      <c r="F372" s="13" t="str">
        <f t="shared" si="10"/>
        <v/>
      </c>
    </row>
    <row r="373" spans="5:6" hidden="1" x14ac:dyDescent="0.2">
      <c r="E373" s="13" t="str">
        <f>Sheet1!I248</f>
        <v/>
      </c>
      <c r="F373" s="13" t="str">
        <f t="shared" si="10"/>
        <v/>
      </c>
    </row>
    <row r="374" spans="5:6" hidden="1" x14ac:dyDescent="0.2">
      <c r="E374" s="13" t="str">
        <f>Sheet1!I249</f>
        <v/>
      </c>
      <c r="F374" s="13" t="str">
        <f t="shared" si="10"/>
        <v/>
      </c>
    </row>
    <row r="375" spans="5:6" hidden="1" x14ac:dyDescent="0.2">
      <c r="E375" s="13" t="str">
        <f>Sheet1!I250</f>
        <v/>
      </c>
      <c r="F375" s="13" t="str">
        <f t="shared" si="10"/>
        <v/>
      </c>
    </row>
    <row r="376" spans="5:6" hidden="1" x14ac:dyDescent="0.2">
      <c r="E376" s="13" t="str">
        <f>Sheet1!I251</f>
        <v/>
      </c>
      <c r="F376" s="13" t="str">
        <f t="shared" si="10"/>
        <v/>
      </c>
    </row>
    <row r="377" spans="5:6" hidden="1" x14ac:dyDescent="0.2">
      <c r="E377" s="13" t="str">
        <f>Sheet1!I252</f>
        <v/>
      </c>
      <c r="F377" s="13" t="str">
        <f t="shared" si="10"/>
        <v/>
      </c>
    </row>
    <row r="378" spans="5:6" hidden="1" x14ac:dyDescent="0.2">
      <c r="E378" s="13" t="str">
        <f>Sheet1!I253</f>
        <v/>
      </c>
      <c r="F378" s="13" t="str">
        <f t="shared" si="10"/>
        <v/>
      </c>
    </row>
    <row r="379" spans="5:6" hidden="1" x14ac:dyDescent="0.2">
      <c r="E379" s="13" t="str">
        <f>Sheet1!I254</f>
        <v/>
      </c>
      <c r="F379" s="13" t="str">
        <f t="shared" si="10"/>
        <v/>
      </c>
    </row>
    <row r="380" spans="5:6" hidden="1" x14ac:dyDescent="0.2">
      <c r="E380" s="13" t="str">
        <f>Sheet1!I255</f>
        <v/>
      </c>
      <c r="F380" s="13" t="str">
        <f t="shared" si="10"/>
        <v/>
      </c>
    </row>
    <row r="381" spans="5:6" hidden="1" x14ac:dyDescent="0.2">
      <c r="E381" s="13" t="str">
        <f>Sheet1!I256</f>
        <v/>
      </c>
      <c r="F381" s="13" t="str">
        <f t="shared" si="10"/>
        <v/>
      </c>
    </row>
    <row r="382" spans="5:6" hidden="1" x14ac:dyDescent="0.2">
      <c r="E382" s="13" t="str">
        <f>Sheet1!I257</f>
        <v/>
      </c>
      <c r="F382" s="13" t="str">
        <f t="shared" si="10"/>
        <v/>
      </c>
    </row>
    <row r="383" spans="5:6" hidden="1" x14ac:dyDescent="0.2">
      <c r="E383" s="13" t="str">
        <f>Sheet1!I258</f>
        <v/>
      </c>
      <c r="F383" s="13" t="str">
        <f t="shared" si="10"/>
        <v/>
      </c>
    </row>
    <row r="384" spans="5:6" hidden="1" x14ac:dyDescent="0.2">
      <c r="E384" s="13" t="str">
        <f>Sheet1!I259</f>
        <v/>
      </c>
      <c r="F384" s="13" t="str">
        <f t="shared" si="10"/>
        <v/>
      </c>
    </row>
    <row r="385" spans="5:6" hidden="1" x14ac:dyDescent="0.2">
      <c r="E385" s="13" t="str">
        <f>Sheet1!I260</f>
        <v/>
      </c>
      <c r="F385" s="13" t="str">
        <f t="shared" si="10"/>
        <v/>
      </c>
    </row>
    <row r="386" spans="5:6" hidden="1" x14ac:dyDescent="0.2">
      <c r="E386" s="13" t="str">
        <f>Sheet1!I261</f>
        <v/>
      </c>
      <c r="F386" s="13" t="str">
        <f t="shared" si="10"/>
        <v/>
      </c>
    </row>
    <row r="387" spans="5:6" hidden="1" x14ac:dyDescent="0.2">
      <c r="E387" s="13" t="str">
        <f>Sheet1!I262</f>
        <v/>
      </c>
      <c r="F387" s="13" t="str">
        <f t="shared" si="10"/>
        <v/>
      </c>
    </row>
    <row r="388" spans="5:6" hidden="1" x14ac:dyDescent="0.2">
      <c r="E388" s="13" t="str">
        <f>Sheet1!I263</f>
        <v/>
      </c>
      <c r="F388" s="13" t="str">
        <f t="shared" si="10"/>
        <v/>
      </c>
    </row>
    <row r="389" spans="5:6" hidden="1" x14ac:dyDescent="0.2">
      <c r="E389" s="13" t="str">
        <f>Sheet1!I264</f>
        <v/>
      </c>
      <c r="F389" s="13" t="str">
        <f t="shared" si="10"/>
        <v/>
      </c>
    </row>
    <row r="390" spans="5:6" hidden="1" x14ac:dyDescent="0.2">
      <c r="E390" s="13" t="str">
        <f>Sheet1!I265</f>
        <v/>
      </c>
      <c r="F390" s="13" t="str">
        <f t="shared" si="10"/>
        <v/>
      </c>
    </row>
    <row r="391" spans="5:6" hidden="1" x14ac:dyDescent="0.2">
      <c r="E391" s="13" t="str">
        <f>Sheet1!I266</f>
        <v/>
      </c>
      <c r="F391" s="13" t="str">
        <f t="shared" si="10"/>
        <v/>
      </c>
    </row>
    <row r="392" spans="5:6" hidden="1" x14ac:dyDescent="0.2">
      <c r="E392" s="13" t="str">
        <f>Sheet1!I267</f>
        <v/>
      </c>
      <c r="F392" s="13" t="str">
        <f t="shared" si="10"/>
        <v/>
      </c>
    </row>
    <row r="393" spans="5:6" hidden="1" x14ac:dyDescent="0.2">
      <c r="E393" s="13" t="str">
        <f>Sheet1!I268</f>
        <v/>
      </c>
      <c r="F393" s="13" t="str">
        <f t="shared" si="10"/>
        <v/>
      </c>
    </row>
    <row r="394" spans="5:6" hidden="1" x14ac:dyDescent="0.2">
      <c r="E394" s="13" t="str">
        <f>Sheet1!I269</f>
        <v/>
      </c>
      <c r="F394" s="13" t="str">
        <f t="shared" si="10"/>
        <v/>
      </c>
    </row>
    <row r="395" spans="5:6" hidden="1" x14ac:dyDescent="0.2">
      <c r="E395" s="13" t="str">
        <f>Sheet1!I270</f>
        <v/>
      </c>
      <c r="F395" s="13" t="str">
        <f t="shared" si="10"/>
        <v/>
      </c>
    </row>
    <row r="396" spans="5:6" hidden="1" x14ac:dyDescent="0.2">
      <c r="E396" s="13" t="str">
        <f>Sheet1!I271</f>
        <v/>
      </c>
      <c r="F396" s="13" t="str">
        <f t="shared" si="10"/>
        <v/>
      </c>
    </row>
    <row r="397" spans="5:6" hidden="1" x14ac:dyDescent="0.2">
      <c r="E397" s="13" t="str">
        <f>Sheet1!I272</f>
        <v/>
      </c>
      <c r="F397" s="13" t="str">
        <f t="shared" si="10"/>
        <v/>
      </c>
    </row>
    <row r="398" spans="5:6" hidden="1" x14ac:dyDescent="0.2">
      <c r="E398" s="13" t="str">
        <f>Sheet1!I273</f>
        <v/>
      </c>
      <c r="F398" s="13" t="str">
        <f t="shared" si="10"/>
        <v/>
      </c>
    </row>
    <row r="399" spans="5:6" hidden="1" x14ac:dyDescent="0.2">
      <c r="E399" s="13" t="str">
        <f>Sheet1!I274</f>
        <v/>
      </c>
      <c r="F399" s="13" t="str">
        <f t="shared" si="10"/>
        <v/>
      </c>
    </row>
    <row r="400" spans="5:6" hidden="1" x14ac:dyDescent="0.2">
      <c r="E400" s="13" t="str">
        <f>Sheet1!I275</f>
        <v/>
      </c>
      <c r="F400" s="13" t="str">
        <f t="shared" si="10"/>
        <v/>
      </c>
    </row>
    <row r="401" spans="5:6" hidden="1" x14ac:dyDescent="0.2">
      <c r="E401" s="13" t="str">
        <f>Sheet1!I276</f>
        <v/>
      </c>
      <c r="F401" s="13" t="str">
        <f t="shared" si="10"/>
        <v/>
      </c>
    </row>
    <row r="402" spans="5:6" s="13" customFormat="1" x14ac:dyDescent="0.2">
      <c r="E402" s="13" t="str">
        <f>Sheet1!I277</f>
        <v>EmbeddedRes/CodeSite/Nyx/NyxTraceViewer/QtTraceClient/Sources/Config/ConfigReader.hpp</v>
      </c>
      <c r="F402" s="13">
        <f t="shared" si="10"/>
        <v>1</v>
      </c>
    </row>
    <row r="403" spans="5:6" hidden="1" x14ac:dyDescent="0.2">
      <c r="E403" s="13" t="str">
        <f>Sheet1!I278</f>
        <v/>
      </c>
      <c r="F403" s="13" t="str">
        <f t="shared" si="10"/>
        <v/>
      </c>
    </row>
    <row r="404" spans="5:6" hidden="1" x14ac:dyDescent="0.2">
      <c r="E404" s="13" t="str">
        <f>Sheet1!I279</f>
        <v/>
      </c>
      <c r="F404" s="13" t="str">
        <f t="shared" si="10"/>
        <v/>
      </c>
    </row>
    <row r="405" spans="5:6" hidden="1" x14ac:dyDescent="0.2">
      <c r="E405" s="13" t="str">
        <f>Sheet1!I280</f>
        <v/>
      </c>
      <c r="F405" s="13" t="str">
        <f t="shared" si="10"/>
        <v/>
      </c>
    </row>
    <row r="406" spans="5:6" s="13" customFormat="1" x14ac:dyDescent="0.2">
      <c r="E406" s="13" t="str">
        <f>Sheet1!I281</f>
        <v>EmbeddedRes/CodeSite/Nyx/NyxTraceViewer/QtTraceClient/Sources/TraceClientApp.h</v>
      </c>
      <c r="F406" s="13">
        <f t="shared" si="10"/>
        <v>1</v>
      </c>
    </row>
    <row r="407" spans="5:6" hidden="1" x14ac:dyDescent="0.2">
      <c r="E407" s="13" t="str">
        <f>Sheet1!I282</f>
        <v/>
      </c>
      <c r="F407" s="13" t="str">
        <f t="shared" si="10"/>
        <v/>
      </c>
    </row>
    <row r="408" spans="5:6" hidden="1" x14ac:dyDescent="0.2">
      <c r="E408" s="13" t="str">
        <f>Sheet1!I283</f>
        <v/>
      </c>
      <c r="F408" s="13" t="str">
        <f t="shared" si="10"/>
        <v/>
      </c>
    </row>
    <row r="409" spans="5:6" hidden="1" x14ac:dyDescent="0.2">
      <c r="E409" s="13" t="str">
        <f>Sheet1!I284</f>
        <v/>
      </c>
      <c r="F409" s="13" t="str">
        <f t="shared" si="10"/>
        <v/>
      </c>
    </row>
    <row r="410" spans="5:6" s="13" customFormat="1" x14ac:dyDescent="0.2">
      <c r="E410" s="13" t="str">
        <f>Sheet1!I285</f>
        <v>EmbeddedRes/CodeSite/Nyx/NyxTraceViewer/QtTraceClient/Sources/ChannelsMgnt/CChannelTreeItemDelegate.hpp</v>
      </c>
      <c r="F410" s="13">
        <f t="shared" si="10"/>
        <v>1</v>
      </c>
    </row>
    <row r="411" spans="5:6" hidden="1" x14ac:dyDescent="0.2">
      <c r="E411" s="13" t="str">
        <f>Sheet1!I286</f>
        <v/>
      </c>
      <c r="F411" s="13" t="str">
        <f t="shared" si="10"/>
        <v/>
      </c>
    </row>
    <row r="412" spans="5:6" hidden="1" x14ac:dyDescent="0.2">
      <c r="E412" s="13" t="str">
        <f>Sheet1!I287</f>
        <v/>
      </c>
      <c r="F412" s="13" t="str">
        <f t="shared" si="10"/>
        <v/>
      </c>
    </row>
    <row r="413" spans="5:6" hidden="1" x14ac:dyDescent="0.2">
      <c r="E413" s="13" t="str">
        <f>Sheet1!I288</f>
        <v/>
      </c>
      <c r="F413" s="13" t="str">
        <f t="shared" si="10"/>
        <v/>
      </c>
    </row>
    <row r="414" spans="5:6" hidden="1" x14ac:dyDescent="0.2">
      <c r="E414" s="13" t="str">
        <f>Sheet1!I289</f>
        <v/>
      </c>
      <c r="F414" s="13" t="str">
        <f t="shared" si="10"/>
        <v/>
      </c>
    </row>
    <row r="415" spans="5:6" hidden="1" x14ac:dyDescent="0.2">
      <c r="E415" s="13" t="str">
        <f>Sheet1!I290</f>
        <v/>
      </c>
      <c r="F415" s="13" t="str">
        <f t="shared" si="10"/>
        <v/>
      </c>
    </row>
    <row r="416" spans="5:6" hidden="1" x14ac:dyDescent="0.2">
      <c r="E416" s="13" t="str">
        <f>Sheet1!I291</f>
        <v/>
      </c>
      <c r="F416" s="13" t="str">
        <f t="shared" si="10"/>
        <v/>
      </c>
    </row>
    <row r="417" spans="5:6" hidden="1" x14ac:dyDescent="0.2">
      <c r="E417" s="13" t="str">
        <f>Sheet1!I292</f>
        <v/>
      </c>
      <c r="F417" s="13" t="str">
        <f t="shared" si="10"/>
        <v/>
      </c>
    </row>
    <row r="418" spans="5:6" hidden="1" x14ac:dyDescent="0.2">
      <c r="E418" s="13" t="str">
        <f>Sheet1!I293</f>
        <v/>
      </c>
      <c r="F418" s="13" t="str">
        <f t="shared" si="10"/>
        <v/>
      </c>
    </row>
    <row r="419" spans="5:6" hidden="1" x14ac:dyDescent="0.2">
      <c r="E419" s="13" t="str">
        <f>Sheet1!I294</f>
        <v/>
      </c>
      <c r="F419" s="13" t="str">
        <f t="shared" si="10"/>
        <v/>
      </c>
    </row>
    <row r="420" spans="5:6" hidden="1" x14ac:dyDescent="0.2">
      <c r="E420" s="13" t="str">
        <f>Sheet1!I295</f>
        <v/>
      </c>
      <c r="F420" s="13" t="str">
        <f t="shared" si="10"/>
        <v/>
      </c>
    </row>
    <row r="421" spans="5:6" hidden="1" x14ac:dyDescent="0.2">
      <c r="E421" s="13" t="str">
        <f>Sheet1!I296</f>
        <v/>
      </c>
      <c r="F421" s="13" t="str">
        <f t="shared" si="10"/>
        <v/>
      </c>
    </row>
    <row r="422" spans="5:6" hidden="1" x14ac:dyDescent="0.2">
      <c r="E422" s="13" t="str">
        <f>Sheet1!I297</f>
        <v/>
      </c>
      <c r="F422" s="13" t="str">
        <f t="shared" si="10"/>
        <v/>
      </c>
    </row>
    <row r="423" spans="5:6" hidden="1" x14ac:dyDescent="0.2">
      <c r="E423" s="13" t="str">
        <f>Sheet1!I298</f>
        <v/>
      </c>
      <c r="F423" s="13" t="str">
        <f t="shared" si="10"/>
        <v/>
      </c>
    </row>
    <row r="424" spans="5:6" hidden="1" x14ac:dyDescent="0.2">
      <c r="E424" s="13" t="str">
        <f>Sheet1!I299</f>
        <v/>
      </c>
      <c r="F424" s="13" t="str">
        <f t="shared" si="10"/>
        <v/>
      </c>
    </row>
    <row r="425" spans="5:6" hidden="1" x14ac:dyDescent="0.2">
      <c r="E425" s="13" t="str">
        <f>Sheet1!I300</f>
        <v/>
      </c>
      <c r="F425" s="13" t="str">
        <f t="shared" si="10"/>
        <v/>
      </c>
    </row>
    <row r="426" spans="5:6" hidden="1" x14ac:dyDescent="0.2">
      <c r="E426" s="13" t="str">
        <f>Sheet1!I301</f>
        <v/>
      </c>
      <c r="F426" s="13" t="str">
        <f t="shared" si="10"/>
        <v/>
      </c>
    </row>
    <row r="427" spans="5:6" hidden="1" x14ac:dyDescent="0.2">
      <c r="E427" s="13" t="str">
        <f>Sheet1!I302</f>
        <v/>
      </c>
      <c r="F427" s="13" t="str">
        <f t="shared" si="10"/>
        <v/>
      </c>
    </row>
    <row r="428" spans="5:6" hidden="1" x14ac:dyDescent="0.2">
      <c r="E428" s="13" t="str">
        <f>Sheet1!I303</f>
        <v/>
      </c>
      <c r="F428" s="13" t="str">
        <f t="shared" si="10"/>
        <v/>
      </c>
    </row>
    <row r="429" spans="5:6" hidden="1" x14ac:dyDescent="0.2">
      <c r="E429" s="13" t="str">
        <f>Sheet1!I304</f>
        <v/>
      </c>
      <c r="F429" s="13" t="str">
        <f t="shared" si="10"/>
        <v/>
      </c>
    </row>
    <row r="430" spans="5:6" hidden="1" x14ac:dyDescent="0.2">
      <c r="E430" s="13" t="str">
        <f>Sheet1!I305</f>
        <v/>
      </c>
      <c r="F430" s="13" t="str">
        <f t="shared" si="10"/>
        <v/>
      </c>
    </row>
    <row r="431" spans="5:6" hidden="1" x14ac:dyDescent="0.2">
      <c r="E431" s="13" t="str">
        <f>Sheet1!I306</f>
        <v/>
      </c>
      <c r="F431" s="13" t="str">
        <f t="shared" ref="F431:F468" si="11" xml:space="preserve"> IF(E431 &lt;&gt;"", SUM(COUNTIF($E$238:$E$468, E431)), "")</f>
        <v/>
      </c>
    </row>
    <row r="432" spans="5:6" hidden="1" x14ac:dyDescent="0.2">
      <c r="E432" s="13" t="str">
        <f>Sheet1!I307</f>
        <v/>
      </c>
      <c r="F432" s="13" t="str">
        <f t="shared" si="11"/>
        <v/>
      </c>
    </row>
    <row r="433" spans="5:6" hidden="1" x14ac:dyDescent="0.2">
      <c r="E433" s="13" t="str">
        <f>Sheet1!I308</f>
        <v/>
      </c>
      <c r="F433" s="13" t="str">
        <f t="shared" si="11"/>
        <v/>
      </c>
    </row>
    <row r="434" spans="5:6" hidden="1" x14ac:dyDescent="0.2">
      <c r="E434" s="13" t="str">
        <f>Sheet1!I309</f>
        <v/>
      </c>
      <c r="F434" s="13" t="str">
        <f t="shared" si="11"/>
        <v/>
      </c>
    </row>
    <row r="435" spans="5:6" hidden="1" x14ac:dyDescent="0.2">
      <c r="E435" s="13" t="str">
        <f>Sheet1!I310</f>
        <v/>
      </c>
      <c r="F435" s="13" t="str">
        <f t="shared" si="11"/>
        <v/>
      </c>
    </row>
    <row r="436" spans="5:6" hidden="1" x14ac:dyDescent="0.2">
      <c r="E436" s="13" t="str">
        <f>Sheet1!I311</f>
        <v/>
      </c>
      <c r="F436" s="13" t="str">
        <f t="shared" si="11"/>
        <v/>
      </c>
    </row>
    <row r="437" spans="5:6" hidden="1" x14ac:dyDescent="0.2">
      <c r="E437" s="13" t="str">
        <f>Sheet1!I312</f>
        <v/>
      </c>
      <c r="F437" s="13" t="str">
        <f t="shared" si="11"/>
        <v/>
      </c>
    </row>
    <row r="438" spans="5:6" hidden="1" x14ac:dyDescent="0.2">
      <c r="E438" s="13" t="str">
        <f>Sheet1!I313</f>
        <v/>
      </c>
      <c r="F438" s="13" t="str">
        <f t="shared" si="11"/>
        <v/>
      </c>
    </row>
    <row r="439" spans="5:6" hidden="1" x14ac:dyDescent="0.2">
      <c r="E439" s="13" t="str">
        <f>Sheet1!I314</f>
        <v/>
      </c>
      <c r="F439" s="13" t="str">
        <f t="shared" si="11"/>
        <v/>
      </c>
    </row>
    <row r="440" spans="5:6" hidden="1" x14ac:dyDescent="0.2">
      <c r="E440" s="13" t="str">
        <f>Sheet1!I315</f>
        <v/>
      </c>
      <c r="F440" s="13" t="str">
        <f t="shared" si="11"/>
        <v/>
      </c>
    </row>
    <row r="441" spans="5:6" hidden="1" x14ac:dyDescent="0.2">
      <c r="E441" s="13" t="str">
        <f>Sheet1!I316</f>
        <v/>
      </c>
      <c r="F441" s="13" t="str">
        <f t="shared" si="11"/>
        <v/>
      </c>
    </row>
    <row r="442" spans="5:6" hidden="1" x14ac:dyDescent="0.2">
      <c r="E442" s="13" t="str">
        <f>Sheet1!I317</f>
        <v/>
      </c>
      <c r="F442" s="13" t="str">
        <f t="shared" si="11"/>
        <v/>
      </c>
    </row>
    <row r="443" spans="5:6" hidden="1" x14ac:dyDescent="0.2">
      <c r="E443" s="13" t="str">
        <f>Sheet1!I318</f>
        <v/>
      </c>
      <c r="F443" s="13" t="str">
        <f t="shared" si="11"/>
        <v/>
      </c>
    </row>
    <row r="444" spans="5:6" hidden="1" x14ac:dyDescent="0.2">
      <c r="E444" s="13" t="str">
        <f>Sheet1!I319</f>
        <v/>
      </c>
      <c r="F444" s="13" t="str">
        <f t="shared" si="11"/>
        <v/>
      </c>
    </row>
    <row r="445" spans="5:6" hidden="1" x14ac:dyDescent="0.2">
      <c r="E445" s="13" t="str">
        <f>Sheet1!I320</f>
        <v/>
      </c>
      <c r="F445" s="13" t="str">
        <f t="shared" si="11"/>
        <v/>
      </c>
    </row>
    <row r="446" spans="5:6" hidden="1" x14ac:dyDescent="0.2">
      <c r="E446" s="13" t="str">
        <f>Sheet1!I321</f>
        <v/>
      </c>
      <c r="F446" s="13" t="str">
        <f t="shared" si="11"/>
        <v/>
      </c>
    </row>
    <row r="447" spans="5:6" hidden="1" x14ac:dyDescent="0.2">
      <c r="E447" s="13" t="str">
        <f>Sheet1!I322</f>
        <v/>
      </c>
      <c r="F447" s="13" t="str">
        <f t="shared" si="11"/>
        <v/>
      </c>
    </row>
    <row r="448" spans="5:6" hidden="1" x14ac:dyDescent="0.2">
      <c r="E448" s="13" t="str">
        <f>Sheet1!I323</f>
        <v/>
      </c>
      <c r="F448" s="13" t="str">
        <f t="shared" si="11"/>
        <v/>
      </c>
    </row>
    <row r="449" spans="5:7" hidden="1" x14ac:dyDescent="0.2">
      <c r="E449" s="13" t="str">
        <f>Sheet1!I324</f>
        <v/>
      </c>
      <c r="F449" s="13" t="str">
        <f t="shared" si="11"/>
        <v/>
      </c>
    </row>
    <row r="450" spans="5:7" hidden="1" x14ac:dyDescent="0.2">
      <c r="E450" s="13" t="str">
        <f>Sheet1!I325</f>
        <v/>
      </c>
      <c r="F450" s="13" t="str">
        <f t="shared" si="11"/>
        <v/>
      </c>
    </row>
    <row r="451" spans="5:7" hidden="1" x14ac:dyDescent="0.2">
      <c r="E451" s="13" t="str">
        <f>Sheet1!I326</f>
        <v/>
      </c>
      <c r="F451" s="13" t="str">
        <f t="shared" si="11"/>
        <v/>
      </c>
    </row>
    <row r="452" spans="5:7" hidden="1" x14ac:dyDescent="0.2">
      <c r="E452" s="13" t="str">
        <f>Sheet1!I327</f>
        <v/>
      </c>
      <c r="F452" s="13" t="str">
        <f t="shared" si="11"/>
        <v/>
      </c>
    </row>
    <row r="453" spans="5:7" hidden="1" x14ac:dyDescent="0.2">
      <c r="E453" s="13" t="str">
        <f>Sheet1!I328</f>
        <v/>
      </c>
      <c r="F453" s="13" t="str">
        <f t="shared" si="11"/>
        <v/>
      </c>
    </row>
    <row r="454" spans="5:7" hidden="1" x14ac:dyDescent="0.2">
      <c r="E454" s="13" t="str">
        <f>Sheet1!I329</f>
        <v/>
      </c>
      <c r="F454" s="13" t="str">
        <f t="shared" si="11"/>
        <v/>
      </c>
    </row>
    <row r="455" spans="5:7" hidden="1" x14ac:dyDescent="0.2">
      <c r="E455" s="13" t="str">
        <f>Sheet1!I330</f>
        <v/>
      </c>
      <c r="F455" s="13" t="str">
        <f t="shared" si="11"/>
        <v/>
      </c>
    </row>
    <row r="456" spans="5:7" hidden="1" x14ac:dyDescent="0.2">
      <c r="E456" s="13" t="str">
        <f>Sheet1!I331</f>
        <v/>
      </c>
      <c r="F456" s="13" t="str">
        <f t="shared" si="11"/>
        <v/>
      </c>
    </row>
    <row r="457" spans="5:7" hidden="1" x14ac:dyDescent="0.2">
      <c r="E457" s="13" t="str">
        <f>Sheet1!I332</f>
        <v/>
      </c>
      <c r="F457" s="13" t="str">
        <f t="shared" si="11"/>
        <v/>
      </c>
    </row>
    <row r="458" spans="5:7" hidden="1" x14ac:dyDescent="0.2">
      <c r="E458" s="13" t="str">
        <f>Sheet1!I333</f>
        <v/>
      </c>
      <c r="F458" s="13" t="str">
        <f t="shared" si="11"/>
        <v/>
      </c>
    </row>
    <row r="459" spans="5:7" hidden="1" x14ac:dyDescent="0.2">
      <c r="E459" s="13" t="str">
        <f>Sheet1!I334</f>
        <v/>
      </c>
      <c r="F459" s="13" t="str">
        <f t="shared" si="11"/>
        <v/>
      </c>
    </row>
    <row r="460" spans="5:7" hidden="1" x14ac:dyDescent="0.2">
      <c r="E460" s="13" t="str">
        <f>Sheet1!I335</f>
        <v/>
      </c>
      <c r="F460" s="13" t="str">
        <f t="shared" si="11"/>
        <v/>
      </c>
    </row>
    <row r="461" spans="5:7" hidden="1" x14ac:dyDescent="0.2">
      <c r="E461" s="13" t="str">
        <f>Sheet1!I336</f>
        <v/>
      </c>
      <c r="F461" s="13" t="str">
        <f t="shared" si="11"/>
        <v/>
      </c>
    </row>
    <row r="462" spans="5:7" hidden="1" x14ac:dyDescent="0.2">
      <c r="E462" s="13" t="str">
        <f>Sheet1!I337</f>
        <v/>
      </c>
      <c r="F462" s="13" t="str">
        <f t="shared" si="11"/>
        <v/>
      </c>
    </row>
    <row r="463" spans="5:7" hidden="1" x14ac:dyDescent="0.2">
      <c r="E463" s="13" t="str">
        <f>Sheet1!I338</f>
        <v/>
      </c>
      <c r="F463" s="13" t="str">
        <f t="shared" si="11"/>
        <v/>
      </c>
    </row>
    <row r="464" spans="5:7" s="13" customFormat="1" x14ac:dyDescent="0.2">
      <c r="E464" s="13" t="str">
        <f>Sheet1!I339</f>
        <v>EmbeddedRes/CodeSite/Nyx/Nyx/NyxUtf8String.hpp</v>
      </c>
      <c r="F464" s="13">
        <f t="shared" si="11"/>
        <v>1</v>
      </c>
      <c r="G464" s="33"/>
    </row>
    <row r="465" spans="1:6" hidden="1" x14ac:dyDescent="0.2">
      <c r="E465" s="13" t="str">
        <f>Sheet1!I340</f>
        <v/>
      </c>
      <c r="F465" s="13" t="str">
        <f t="shared" si="11"/>
        <v/>
      </c>
    </row>
    <row r="466" spans="1:6" hidden="1" x14ac:dyDescent="0.2">
      <c r="E466" s="13" t="str">
        <f>Sheet1!I341</f>
        <v/>
      </c>
      <c r="F466" s="13" t="str">
        <f t="shared" si="11"/>
        <v/>
      </c>
    </row>
    <row r="467" spans="1:6" hidden="1" x14ac:dyDescent="0.2">
      <c r="E467" s="13" t="str">
        <f>Sheet1!I342</f>
        <v/>
      </c>
      <c r="F467" s="13" t="str">
        <f t="shared" si="11"/>
        <v/>
      </c>
    </row>
    <row r="468" spans="1:6" hidden="1" x14ac:dyDescent="0.2">
      <c r="E468" s="13" t="str">
        <f>Sheet1!I343</f>
        <v/>
      </c>
      <c r="F468" s="13" t="str">
        <f t="shared" si="11"/>
        <v/>
      </c>
    </row>
    <row r="469" spans="1:6" s="13" customFormat="1" x14ac:dyDescent="0.2"/>
    <row r="470" spans="1:6" s="32" customFormat="1" x14ac:dyDescent="0.2"/>
    <row r="473" spans="1:6" s="34" customFormat="1" ht="17" thickBot="1" x14ac:dyDescent="0.25">
      <c r="A473" s="34" t="s">
        <v>429</v>
      </c>
    </row>
    <row r="474" spans="1:6" s="19" customFormat="1" ht="17" thickTop="1" x14ac:dyDescent="0.2"/>
    <row r="475" spans="1:6" s="19" customFormat="1" x14ac:dyDescent="0.2">
      <c r="B475" s="19" t="str">
        <f>Sheet1!H345</f>
        <v/>
      </c>
      <c r="C475" s="19" t="str">
        <f>IF(B475 &lt;&gt;"", SUM(COUNTIF($B$475:$B$489, B475)), "")</f>
        <v/>
      </c>
    </row>
    <row r="476" spans="1:6" s="19" customFormat="1" x14ac:dyDescent="0.2">
      <c r="B476" s="19" t="str">
        <f>Sheet1!H346</f>
        <v/>
      </c>
      <c r="C476" s="19" t="str">
        <f t="shared" ref="C476:C489" si="12">IF(B476 &lt;&gt;"", SUM(COUNTIF($B$475:$B$489, B476)), "")</f>
        <v/>
      </c>
    </row>
    <row r="477" spans="1:6" hidden="1" x14ac:dyDescent="0.2">
      <c r="B477" s="19" t="str">
        <f>Sheet1!H347</f>
        <v/>
      </c>
      <c r="C477" s="19" t="str">
        <f t="shared" si="12"/>
        <v/>
      </c>
    </row>
    <row r="478" spans="1:6" hidden="1" x14ac:dyDescent="0.2">
      <c r="B478" s="19" t="str">
        <f>Sheet1!H348</f>
        <v/>
      </c>
      <c r="C478" s="19" t="str">
        <f t="shared" si="12"/>
        <v/>
      </c>
    </row>
    <row r="479" spans="1:6" s="19" customFormat="1" x14ac:dyDescent="0.2">
      <c r="B479" s="19" t="str">
        <f>Sheet1!H349</f>
        <v>TraceClient</v>
      </c>
      <c r="C479" s="19">
        <f t="shared" si="12"/>
        <v>1</v>
      </c>
    </row>
    <row r="480" spans="1:6" hidden="1" x14ac:dyDescent="0.2">
      <c r="B480" s="19" t="str">
        <f>Sheet1!H350</f>
        <v/>
      </c>
      <c r="C480" s="19" t="str">
        <f t="shared" si="12"/>
        <v/>
      </c>
    </row>
    <row r="481" spans="2:6" hidden="1" x14ac:dyDescent="0.2">
      <c r="B481" s="19" t="str">
        <f>Sheet1!H351</f>
        <v/>
      </c>
      <c r="C481" s="19" t="str">
        <f t="shared" si="12"/>
        <v/>
      </c>
    </row>
    <row r="482" spans="2:6" s="19" customFormat="1" x14ac:dyDescent="0.2">
      <c r="B482" s="19" t="str">
        <f>Sheet1!H352</f>
        <v>TraceClient - App</v>
      </c>
      <c r="C482" s="19">
        <f t="shared" si="12"/>
        <v>1</v>
      </c>
      <c r="D482" s="35"/>
    </row>
    <row r="483" spans="2:6" hidden="1" x14ac:dyDescent="0.2">
      <c r="B483" s="19" t="str">
        <f>Sheet1!H353</f>
        <v/>
      </c>
      <c r="C483" s="19" t="str">
        <f t="shared" si="12"/>
        <v/>
      </c>
    </row>
    <row r="484" spans="2:6" hidden="1" x14ac:dyDescent="0.2">
      <c r="B484" s="19" t="str">
        <f>Sheet1!H354</f>
        <v/>
      </c>
      <c r="C484" s="19" t="str">
        <f t="shared" si="12"/>
        <v/>
      </c>
    </row>
    <row r="485" spans="2:6" hidden="1" x14ac:dyDescent="0.2">
      <c r="B485" s="19" t="str">
        <f>Sheet1!H355</f>
        <v/>
      </c>
      <c r="C485" s="19" t="str">
        <f t="shared" si="12"/>
        <v/>
      </c>
    </row>
    <row r="486" spans="2:6" hidden="1" x14ac:dyDescent="0.2">
      <c r="B486" s="19" t="str">
        <f>Sheet1!H356</f>
        <v/>
      </c>
      <c r="C486" s="19" t="str">
        <f t="shared" si="12"/>
        <v/>
      </c>
    </row>
    <row r="487" spans="2:6" hidden="1" x14ac:dyDescent="0.2">
      <c r="B487" s="19" t="str">
        <f>Sheet1!H357</f>
        <v/>
      </c>
      <c r="C487" s="19" t="str">
        <f t="shared" si="12"/>
        <v/>
      </c>
    </row>
    <row r="488" spans="2:6" hidden="1" x14ac:dyDescent="0.2">
      <c r="B488" s="19" t="str">
        <f>Sheet1!H358</f>
        <v/>
      </c>
      <c r="C488" s="19" t="str">
        <f t="shared" si="12"/>
        <v/>
      </c>
    </row>
    <row r="489" spans="2:6" hidden="1" x14ac:dyDescent="0.2">
      <c r="B489" s="19" t="str">
        <f>Sheet1!H359</f>
        <v/>
      </c>
      <c r="C489" s="19" t="str">
        <f t="shared" si="12"/>
        <v/>
      </c>
    </row>
    <row r="490" spans="2:6" s="19" customFormat="1" x14ac:dyDescent="0.2"/>
    <row r="491" spans="2:6" s="36" customFormat="1" x14ac:dyDescent="0.2"/>
    <row r="492" spans="2:6" s="19" customFormat="1" x14ac:dyDescent="0.2"/>
    <row r="493" spans="2:6" s="19" customFormat="1" x14ac:dyDescent="0.2">
      <c r="E493" s="19" t="str">
        <f>Sheet1!I345</f>
        <v/>
      </c>
      <c r="F493" s="19" t="str">
        <f xml:space="preserve"> IF(E493 &lt;&gt;"", SUM(COUNTIF($E$493:$E$507, E493)), "")</f>
        <v/>
      </c>
    </row>
    <row r="494" spans="2:6" s="19" customFormat="1" x14ac:dyDescent="0.2">
      <c r="E494" s="19" t="str">
        <f>Sheet1!I346</f>
        <v/>
      </c>
      <c r="F494" s="19" t="str">
        <f t="shared" ref="F494:F507" si="13" xml:space="preserve"> IF(E494 &lt;&gt;"", SUM(COUNTIF($E$493:$E$507, E494)), "")</f>
        <v/>
      </c>
    </row>
    <row r="495" spans="2:6" hidden="1" x14ac:dyDescent="0.2">
      <c r="E495" s="19" t="str">
        <f>Sheet1!I347</f>
        <v/>
      </c>
      <c r="F495" s="19" t="str">
        <f t="shared" si="13"/>
        <v/>
      </c>
    </row>
    <row r="496" spans="2:6" hidden="1" x14ac:dyDescent="0.2">
      <c r="E496" s="19" t="str">
        <f>Sheet1!I348</f>
        <v/>
      </c>
      <c r="F496" s="19" t="str">
        <f t="shared" si="13"/>
        <v/>
      </c>
    </row>
    <row r="497" spans="1:6" hidden="1" x14ac:dyDescent="0.2">
      <c r="E497" s="19" t="str">
        <f>Sheet1!I349</f>
        <v/>
      </c>
      <c r="F497" s="19" t="str">
        <f t="shared" si="13"/>
        <v/>
      </c>
    </row>
    <row r="498" spans="1:6" hidden="1" x14ac:dyDescent="0.2">
      <c r="E498" s="19" t="str">
        <f>Sheet1!I350</f>
        <v/>
      </c>
      <c r="F498" s="19" t="str">
        <f t="shared" si="13"/>
        <v/>
      </c>
    </row>
    <row r="499" spans="1:6" hidden="1" x14ac:dyDescent="0.2">
      <c r="E499" s="19" t="str">
        <f>Sheet1!I351</f>
        <v/>
      </c>
      <c r="F499" s="19" t="str">
        <f t="shared" si="13"/>
        <v/>
      </c>
    </row>
    <row r="500" spans="1:6" hidden="1" x14ac:dyDescent="0.2">
      <c r="E500" s="19" t="str">
        <f>Sheet1!I352</f>
        <v/>
      </c>
      <c r="F500" s="19" t="str">
        <f t="shared" si="13"/>
        <v/>
      </c>
    </row>
    <row r="501" spans="1:6" hidden="1" x14ac:dyDescent="0.2">
      <c r="E501" s="19" t="str">
        <f>Sheet1!I353</f>
        <v/>
      </c>
      <c r="F501" s="19" t="str">
        <f t="shared" si="13"/>
        <v/>
      </c>
    </row>
    <row r="502" spans="1:6" hidden="1" x14ac:dyDescent="0.2">
      <c r="E502" s="19" t="str">
        <f>Sheet1!I354</f>
        <v/>
      </c>
      <c r="F502" s="19" t="str">
        <f t="shared" si="13"/>
        <v/>
      </c>
    </row>
    <row r="503" spans="1:6" s="19" customFormat="1" x14ac:dyDescent="0.2">
      <c r="E503" s="19" t="str">
        <f>Sheet1!I355</f>
        <v>EmbeddedRes/CodeSite/Nyx/NyxTraceViewer/QtTraceClient/Sources/Config/ConfigReader.hpp</v>
      </c>
      <c r="F503" s="19">
        <f t="shared" si="13"/>
        <v>1</v>
      </c>
    </row>
    <row r="504" spans="1:6" hidden="1" x14ac:dyDescent="0.2">
      <c r="E504" s="19" t="str">
        <f>Sheet1!I356</f>
        <v/>
      </c>
      <c r="F504" s="19" t="str">
        <f t="shared" si="13"/>
        <v/>
      </c>
    </row>
    <row r="505" spans="1:6" hidden="1" x14ac:dyDescent="0.2">
      <c r="E505" s="19" t="str">
        <f>Sheet1!I357</f>
        <v/>
      </c>
      <c r="F505" s="19" t="str">
        <f t="shared" si="13"/>
        <v/>
      </c>
    </row>
    <row r="506" spans="1:6" hidden="1" x14ac:dyDescent="0.2">
      <c r="E506" s="19" t="str">
        <f>Sheet1!I358</f>
        <v/>
      </c>
      <c r="F506" s="19" t="str">
        <f t="shared" si="13"/>
        <v/>
      </c>
    </row>
    <row r="507" spans="1:6" hidden="1" x14ac:dyDescent="0.2">
      <c r="E507" s="19" t="str">
        <f>Sheet1!I359</f>
        <v/>
      </c>
      <c r="F507" s="19" t="str">
        <f t="shared" si="13"/>
        <v/>
      </c>
    </row>
    <row r="508" spans="1:6" s="19" customFormat="1" x14ac:dyDescent="0.2"/>
    <row r="509" spans="1:6" s="36" customFormat="1" x14ac:dyDescent="0.2"/>
    <row r="512" spans="1:6" s="37" customFormat="1" ht="17" thickBot="1" x14ac:dyDescent="0.25">
      <c r="A512" s="37" t="s">
        <v>430</v>
      </c>
    </row>
    <row r="513" spans="2:3" s="24" customFormat="1" ht="17" thickTop="1" x14ac:dyDescent="0.2"/>
    <row r="514" spans="2:3" s="24" customFormat="1" x14ac:dyDescent="0.2">
      <c r="B514" s="24" t="str">
        <f>Sheet1!H361</f>
        <v/>
      </c>
      <c r="C514" s="24" t="str">
        <f>IF(B514 &lt;&gt;"", SUM(COUNTIF($B$514:$B$588, B514)), "")</f>
        <v/>
      </c>
    </row>
    <row r="515" spans="2:3" s="24" customFormat="1" x14ac:dyDescent="0.2">
      <c r="B515" s="24" t="str">
        <f>Sheet1!H362</f>
        <v/>
      </c>
      <c r="C515" s="24" t="str">
        <f t="shared" ref="C515:C578" si="14">IF(B515 &lt;&gt;"", SUM(COUNTIF($B$514:$B$588, B515)), "")</f>
        <v/>
      </c>
    </row>
    <row r="516" spans="2:3" hidden="1" x14ac:dyDescent="0.2">
      <c r="B516" s="24" t="str">
        <f>Sheet1!H363</f>
        <v/>
      </c>
      <c r="C516" s="24" t="str">
        <f t="shared" si="14"/>
        <v/>
      </c>
    </row>
    <row r="517" spans="2:3" hidden="1" x14ac:dyDescent="0.2">
      <c r="B517" s="24" t="str">
        <f>Sheet1!H364</f>
        <v/>
      </c>
      <c r="C517" s="24" t="str">
        <f t="shared" si="14"/>
        <v/>
      </c>
    </row>
    <row r="518" spans="2:3" s="24" customFormat="1" x14ac:dyDescent="0.2">
      <c r="B518" s="24" t="str">
        <f>Sheet1!H365</f>
        <v>TraceClient</v>
      </c>
      <c r="C518" s="24">
        <f t="shared" si="14"/>
        <v>1</v>
      </c>
    </row>
    <row r="519" spans="2:3" hidden="1" x14ac:dyDescent="0.2">
      <c r="B519" s="24" t="str">
        <f>Sheet1!H366</f>
        <v/>
      </c>
      <c r="C519" s="24" t="str">
        <f t="shared" si="14"/>
        <v/>
      </c>
    </row>
    <row r="520" spans="2:3" hidden="1" x14ac:dyDescent="0.2">
      <c r="B520" s="24" t="str">
        <f>Sheet1!H367</f>
        <v/>
      </c>
      <c r="C520" s="24" t="str">
        <f t="shared" si="14"/>
        <v/>
      </c>
    </row>
    <row r="521" spans="2:3" s="24" customFormat="1" x14ac:dyDescent="0.2">
      <c r="B521" s="24" t="str">
        <f>Sheet1!H368</f>
        <v>TraceClient - Dialogs</v>
      </c>
      <c r="C521" s="24">
        <f t="shared" si="14"/>
        <v>2</v>
      </c>
    </row>
    <row r="522" spans="2:3" hidden="1" x14ac:dyDescent="0.2">
      <c r="B522" s="24" t="str">
        <f>Sheet1!H369</f>
        <v/>
      </c>
      <c r="C522" s="24" t="str">
        <f t="shared" si="14"/>
        <v/>
      </c>
    </row>
    <row r="523" spans="2:3" hidden="1" x14ac:dyDescent="0.2">
      <c r="B523" s="24" t="str">
        <f>Sheet1!H370</f>
        <v/>
      </c>
      <c r="C523" s="24" t="str">
        <f t="shared" si="14"/>
        <v/>
      </c>
    </row>
    <row r="524" spans="2:3" hidden="1" x14ac:dyDescent="0.2">
      <c r="B524" s="24" t="str">
        <f>Sheet1!H371</f>
        <v/>
      </c>
      <c r="C524" s="24" t="str">
        <f t="shared" si="14"/>
        <v/>
      </c>
    </row>
    <row r="525" spans="2:3" hidden="1" x14ac:dyDescent="0.2">
      <c r="B525" s="24" t="str">
        <f>Sheet1!H372</f>
        <v/>
      </c>
      <c r="C525" s="24" t="str">
        <f t="shared" si="14"/>
        <v/>
      </c>
    </row>
    <row r="526" spans="2:3" hidden="1" x14ac:dyDescent="0.2">
      <c r="B526" s="24" t="str">
        <f>Sheet1!H373</f>
        <v/>
      </c>
      <c r="C526" s="24" t="str">
        <f t="shared" si="14"/>
        <v/>
      </c>
    </row>
    <row r="527" spans="2:3" hidden="1" x14ac:dyDescent="0.2">
      <c r="B527" s="24" t="str">
        <f>Sheet1!H374</f>
        <v/>
      </c>
      <c r="C527" s="24" t="str">
        <f t="shared" si="14"/>
        <v/>
      </c>
    </row>
    <row r="528" spans="2:3" hidden="1" x14ac:dyDescent="0.2">
      <c r="B528" s="24" t="str">
        <f>Sheet1!H375</f>
        <v/>
      </c>
      <c r="C528" s="24" t="str">
        <f t="shared" si="14"/>
        <v/>
      </c>
    </row>
    <row r="529" spans="2:3" hidden="1" x14ac:dyDescent="0.2">
      <c r="B529" s="24" t="str">
        <f>Sheet1!H376</f>
        <v/>
      </c>
      <c r="C529" s="24" t="str">
        <f t="shared" si="14"/>
        <v/>
      </c>
    </row>
    <row r="530" spans="2:3" hidden="1" x14ac:dyDescent="0.2">
      <c r="B530" s="24" t="str">
        <f>Sheet1!H377</f>
        <v/>
      </c>
      <c r="C530" s="24" t="str">
        <f t="shared" si="14"/>
        <v/>
      </c>
    </row>
    <row r="531" spans="2:3" hidden="1" x14ac:dyDescent="0.2">
      <c r="B531" s="24" t="str">
        <f>Sheet1!H378</f>
        <v/>
      </c>
      <c r="C531" s="24" t="str">
        <f t="shared" si="14"/>
        <v/>
      </c>
    </row>
    <row r="532" spans="2:3" hidden="1" x14ac:dyDescent="0.2">
      <c r="B532" s="24" t="str">
        <f>Sheet1!H379</f>
        <v/>
      </c>
      <c r="C532" s="24" t="str">
        <f t="shared" si="14"/>
        <v/>
      </c>
    </row>
    <row r="533" spans="2:3" hidden="1" x14ac:dyDescent="0.2">
      <c r="B533" s="24" t="str">
        <f>Sheet1!H380</f>
        <v/>
      </c>
      <c r="C533" s="24" t="str">
        <f t="shared" si="14"/>
        <v/>
      </c>
    </row>
    <row r="534" spans="2:3" hidden="1" x14ac:dyDescent="0.2">
      <c r="B534" s="24" t="str">
        <f>Sheet1!H381</f>
        <v/>
      </c>
      <c r="C534" s="24" t="str">
        <f t="shared" si="14"/>
        <v/>
      </c>
    </row>
    <row r="535" spans="2:3" hidden="1" x14ac:dyDescent="0.2">
      <c r="B535" s="24" t="str">
        <f>Sheet1!H382</f>
        <v/>
      </c>
      <c r="C535" s="24" t="str">
        <f t="shared" si="14"/>
        <v/>
      </c>
    </row>
    <row r="536" spans="2:3" s="24" customFormat="1" x14ac:dyDescent="0.2">
      <c r="B536" s="24" t="str">
        <f>Sheet1!H383</f>
        <v>TraceClient - ViewPage</v>
      </c>
      <c r="C536" s="24">
        <f t="shared" si="14"/>
        <v>1</v>
      </c>
    </row>
    <row r="537" spans="2:3" hidden="1" x14ac:dyDescent="0.2">
      <c r="B537" s="24" t="str">
        <f>Sheet1!H384</f>
        <v/>
      </c>
      <c r="C537" s="24" t="str">
        <f t="shared" si="14"/>
        <v/>
      </c>
    </row>
    <row r="538" spans="2:3" hidden="1" x14ac:dyDescent="0.2">
      <c r="B538" s="24" t="str">
        <f>Sheet1!H385</f>
        <v/>
      </c>
      <c r="C538" s="24" t="str">
        <f t="shared" si="14"/>
        <v/>
      </c>
    </row>
    <row r="539" spans="2:3" hidden="1" x14ac:dyDescent="0.2">
      <c r="B539" s="24" t="str">
        <f>Sheet1!H386</f>
        <v/>
      </c>
      <c r="C539" s="24" t="str">
        <f t="shared" si="14"/>
        <v/>
      </c>
    </row>
    <row r="540" spans="2:3" hidden="1" x14ac:dyDescent="0.2">
      <c r="B540" s="24" t="str">
        <f>Sheet1!H387</f>
        <v/>
      </c>
      <c r="C540" s="24" t="str">
        <f t="shared" si="14"/>
        <v/>
      </c>
    </row>
    <row r="541" spans="2:3" hidden="1" x14ac:dyDescent="0.2">
      <c r="B541" s="24" t="str">
        <f>Sheet1!H388</f>
        <v/>
      </c>
      <c r="C541" s="24" t="str">
        <f t="shared" si="14"/>
        <v/>
      </c>
    </row>
    <row r="542" spans="2:3" hidden="1" x14ac:dyDescent="0.2">
      <c r="B542" s="24" t="str">
        <f>Sheet1!H389</f>
        <v/>
      </c>
      <c r="C542" s="24" t="str">
        <f t="shared" si="14"/>
        <v/>
      </c>
    </row>
    <row r="543" spans="2:3" hidden="1" x14ac:dyDescent="0.2">
      <c r="B543" s="24" t="str">
        <f>Sheet1!H390</f>
        <v/>
      </c>
      <c r="C543" s="24" t="str">
        <f t="shared" si="14"/>
        <v/>
      </c>
    </row>
    <row r="544" spans="2:3" hidden="1" x14ac:dyDescent="0.2">
      <c r="B544" s="24" t="str">
        <f>Sheet1!H391</f>
        <v/>
      </c>
      <c r="C544" s="24" t="str">
        <f t="shared" si="14"/>
        <v/>
      </c>
    </row>
    <row r="545" spans="2:4" hidden="1" x14ac:dyDescent="0.2">
      <c r="B545" s="24" t="str">
        <f>Sheet1!H392</f>
        <v/>
      </c>
      <c r="C545" s="24" t="str">
        <f t="shared" si="14"/>
        <v/>
      </c>
    </row>
    <row r="546" spans="2:4" hidden="1" x14ac:dyDescent="0.2">
      <c r="B546" s="24" t="str">
        <f>Sheet1!H393</f>
        <v/>
      </c>
      <c r="C546" s="24" t="str">
        <f t="shared" si="14"/>
        <v/>
      </c>
    </row>
    <row r="547" spans="2:4" hidden="1" x14ac:dyDescent="0.2">
      <c r="B547" s="24" t="str">
        <f>Sheet1!H394</f>
        <v/>
      </c>
      <c r="C547" s="24" t="str">
        <f t="shared" si="14"/>
        <v/>
      </c>
    </row>
    <row r="548" spans="2:4" hidden="1" x14ac:dyDescent="0.2">
      <c r="B548" s="24" t="str">
        <f>Sheet1!H395</f>
        <v/>
      </c>
      <c r="C548" s="24" t="str">
        <f t="shared" si="14"/>
        <v/>
      </c>
    </row>
    <row r="549" spans="2:4" hidden="1" x14ac:dyDescent="0.2">
      <c r="B549" s="24" t="str">
        <f>Sheet1!H396</f>
        <v/>
      </c>
      <c r="C549" s="24" t="str">
        <f t="shared" si="14"/>
        <v/>
      </c>
    </row>
    <row r="550" spans="2:4" hidden="1" x14ac:dyDescent="0.2">
      <c r="B550" s="24" t="str">
        <f>Sheet1!H397</f>
        <v/>
      </c>
      <c r="C550" s="24" t="str">
        <f t="shared" si="14"/>
        <v/>
      </c>
    </row>
    <row r="551" spans="2:4" hidden="1" x14ac:dyDescent="0.2">
      <c r="B551" s="24" t="str">
        <f>Sheet1!H398</f>
        <v/>
      </c>
      <c r="C551" s="24" t="str">
        <f t="shared" si="14"/>
        <v/>
      </c>
    </row>
    <row r="552" spans="2:4" hidden="1" x14ac:dyDescent="0.2">
      <c r="B552" s="24" t="str">
        <f>Sheet1!H399</f>
        <v/>
      </c>
      <c r="C552" s="24" t="str">
        <f t="shared" si="14"/>
        <v/>
      </c>
    </row>
    <row r="553" spans="2:4" s="24" customFormat="1" x14ac:dyDescent="0.2">
      <c r="B553" s="24" t="str">
        <f>Sheet1!H400</f>
        <v>TraceClient - TracesView</v>
      </c>
      <c r="C553" s="24">
        <f t="shared" si="14"/>
        <v>1</v>
      </c>
      <c r="D553" s="38"/>
    </row>
    <row r="554" spans="2:4" hidden="1" x14ac:dyDescent="0.2">
      <c r="B554" s="24" t="str">
        <f>Sheet1!H401</f>
        <v/>
      </c>
      <c r="C554" s="24" t="str">
        <f t="shared" si="14"/>
        <v/>
      </c>
    </row>
    <row r="555" spans="2:4" hidden="1" x14ac:dyDescent="0.2">
      <c r="B555" s="24" t="str">
        <f>Sheet1!H402</f>
        <v/>
      </c>
      <c r="C555" s="24" t="str">
        <f t="shared" si="14"/>
        <v/>
      </c>
    </row>
    <row r="556" spans="2:4" hidden="1" x14ac:dyDescent="0.2">
      <c r="B556" s="24" t="str">
        <f>Sheet1!H403</f>
        <v/>
      </c>
      <c r="C556" s="24" t="str">
        <f t="shared" si="14"/>
        <v/>
      </c>
    </row>
    <row r="557" spans="2:4" hidden="1" x14ac:dyDescent="0.2">
      <c r="B557" s="24" t="str">
        <f>Sheet1!H404</f>
        <v/>
      </c>
      <c r="C557" s="24" t="str">
        <f t="shared" si="14"/>
        <v/>
      </c>
    </row>
    <row r="558" spans="2:4" hidden="1" x14ac:dyDescent="0.2">
      <c r="B558" s="24" t="str">
        <f>Sheet1!H405</f>
        <v/>
      </c>
      <c r="C558" s="24" t="str">
        <f t="shared" si="14"/>
        <v/>
      </c>
    </row>
    <row r="559" spans="2:4" hidden="1" x14ac:dyDescent="0.2">
      <c r="B559" s="24" t="str">
        <f>Sheet1!H406</f>
        <v/>
      </c>
      <c r="C559" s="24" t="str">
        <f t="shared" si="14"/>
        <v/>
      </c>
    </row>
    <row r="560" spans="2:4" hidden="1" x14ac:dyDescent="0.2">
      <c r="B560" s="24" t="str">
        <f>Sheet1!H407</f>
        <v/>
      </c>
      <c r="C560" s="24" t="str">
        <f t="shared" si="14"/>
        <v/>
      </c>
    </row>
    <row r="561" spans="2:3" hidden="1" x14ac:dyDescent="0.2">
      <c r="B561" s="24" t="str">
        <f>Sheet1!H408</f>
        <v/>
      </c>
      <c r="C561" s="24" t="str">
        <f t="shared" si="14"/>
        <v/>
      </c>
    </row>
    <row r="562" spans="2:3" hidden="1" x14ac:dyDescent="0.2">
      <c r="B562" s="24" t="str">
        <f>Sheet1!H409</f>
        <v/>
      </c>
      <c r="C562" s="24" t="str">
        <f t="shared" si="14"/>
        <v/>
      </c>
    </row>
    <row r="563" spans="2:3" hidden="1" x14ac:dyDescent="0.2">
      <c r="B563" s="24" t="str">
        <f>Sheet1!H410</f>
        <v/>
      </c>
      <c r="C563" s="24" t="str">
        <f t="shared" si="14"/>
        <v/>
      </c>
    </row>
    <row r="564" spans="2:3" hidden="1" x14ac:dyDescent="0.2">
      <c r="B564" s="24" t="str">
        <f>Sheet1!H411</f>
        <v/>
      </c>
      <c r="C564" s="24" t="str">
        <f t="shared" si="14"/>
        <v/>
      </c>
    </row>
    <row r="565" spans="2:3" hidden="1" x14ac:dyDescent="0.2">
      <c r="B565" s="24" t="str">
        <f>Sheet1!H412</f>
        <v/>
      </c>
      <c r="C565" s="24" t="str">
        <f t="shared" si="14"/>
        <v/>
      </c>
    </row>
    <row r="566" spans="2:3" hidden="1" x14ac:dyDescent="0.2">
      <c r="B566" s="24" t="str">
        <f>Sheet1!H413</f>
        <v/>
      </c>
      <c r="C566" s="24" t="str">
        <f t="shared" si="14"/>
        <v/>
      </c>
    </row>
    <row r="567" spans="2:3" hidden="1" x14ac:dyDescent="0.2">
      <c r="B567" s="24" t="str">
        <f>Sheet1!H414</f>
        <v/>
      </c>
      <c r="C567" s="24" t="str">
        <f t="shared" si="14"/>
        <v/>
      </c>
    </row>
    <row r="568" spans="2:3" hidden="1" x14ac:dyDescent="0.2">
      <c r="B568" s="24" t="str">
        <f>Sheet1!H415</f>
        <v/>
      </c>
      <c r="C568" s="24" t="str">
        <f t="shared" si="14"/>
        <v/>
      </c>
    </row>
    <row r="569" spans="2:3" hidden="1" x14ac:dyDescent="0.2">
      <c r="B569" s="24" t="str">
        <f>Sheet1!H416</f>
        <v>TraceClient - Dialogs</v>
      </c>
      <c r="C569" s="24">
        <f t="shared" si="14"/>
        <v>2</v>
      </c>
    </row>
    <row r="570" spans="2:3" hidden="1" x14ac:dyDescent="0.2">
      <c r="B570" s="24" t="str">
        <f>Sheet1!H417</f>
        <v/>
      </c>
      <c r="C570" s="24" t="str">
        <f t="shared" si="14"/>
        <v/>
      </c>
    </row>
    <row r="571" spans="2:3" hidden="1" x14ac:dyDescent="0.2">
      <c r="B571" s="24" t="str">
        <f>Sheet1!H418</f>
        <v/>
      </c>
      <c r="C571" s="24" t="str">
        <f t="shared" si="14"/>
        <v/>
      </c>
    </row>
    <row r="572" spans="2:3" hidden="1" x14ac:dyDescent="0.2">
      <c r="B572" s="24" t="str">
        <f>Sheet1!H419</f>
        <v/>
      </c>
      <c r="C572" s="24" t="str">
        <f t="shared" si="14"/>
        <v/>
      </c>
    </row>
    <row r="573" spans="2:3" hidden="1" x14ac:dyDescent="0.2">
      <c r="B573" s="24" t="str">
        <f>Sheet1!H420</f>
        <v/>
      </c>
      <c r="C573" s="24" t="str">
        <f t="shared" si="14"/>
        <v/>
      </c>
    </row>
    <row r="574" spans="2:3" hidden="1" x14ac:dyDescent="0.2">
      <c r="B574" s="24" t="str">
        <f>Sheet1!H421</f>
        <v/>
      </c>
      <c r="C574" s="24" t="str">
        <f t="shared" si="14"/>
        <v/>
      </c>
    </row>
    <row r="575" spans="2:3" hidden="1" x14ac:dyDescent="0.2">
      <c r="B575" s="24" t="str">
        <f>Sheet1!H422</f>
        <v/>
      </c>
      <c r="C575" s="24" t="str">
        <f t="shared" si="14"/>
        <v/>
      </c>
    </row>
    <row r="576" spans="2:3" hidden="1" x14ac:dyDescent="0.2">
      <c r="B576" s="24" t="str">
        <f>Sheet1!H423</f>
        <v/>
      </c>
      <c r="C576" s="24" t="str">
        <f t="shared" si="14"/>
        <v/>
      </c>
    </row>
    <row r="577" spans="2:6" hidden="1" x14ac:dyDescent="0.2">
      <c r="B577" s="24" t="str">
        <f>Sheet1!H424</f>
        <v/>
      </c>
      <c r="C577" s="24" t="str">
        <f t="shared" si="14"/>
        <v/>
      </c>
    </row>
    <row r="578" spans="2:6" hidden="1" x14ac:dyDescent="0.2">
      <c r="B578" s="24" t="str">
        <f>Sheet1!H425</f>
        <v/>
      </c>
      <c r="C578" s="24" t="str">
        <f t="shared" si="14"/>
        <v/>
      </c>
    </row>
    <row r="579" spans="2:6" hidden="1" x14ac:dyDescent="0.2">
      <c r="B579" s="24" t="str">
        <f>Sheet1!H426</f>
        <v/>
      </c>
      <c r="C579" s="24" t="str">
        <f t="shared" ref="C579:C588" si="15">IF(B579 &lt;&gt;"", SUM(COUNTIF($B$514:$B$588, B579)), "")</f>
        <v/>
      </c>
    </row>
    <row r="580" spans="2:6" hidden="1" x14ac:dyDescent="0.2">
      <c r="B580" s="24" t="str">
        <f>Sheet1!H427</f>
        <v/>
      </c>
      <c r="C580" s="24" t="str">
        <f t="shared" si="15"/>
        <v/>
      </c>
    </row>
    <row r="581" spans="2:6" hidden="1" x14ac:dyDescent="0.2">
      <c r="B581" s="24" t="str">
        <f>Sheet1!H428</f>
        <v/>
      </c>
      <c r="C581" s="24" t="str">
        <f t="shared" si="15"/>
        <v/>
      </c>
    </row>
    <row r="582" spans="2:6" s="24" customFormat="1" x14ac:dyDescent="0.2">
      <c r="B582" s="24" t="str">
        <f>Sheet1!H429</f>
        <v>TraceClient - NewDocumentDlg</v>
      </c>
      <c r="C582" s="24">
        <f t="shared" si="15"/>
        <v>1</v>
      </c>
    </row>
    <row r="583" spans="2:6" hidden="1" x14ac:dyDescent="0.2">
      <c r="B583" s="24" t="str">
        <f>Sheet1!H430</f>
        <v/>
      </c>
      <c r="C583" s="24" t="str">
        <f t="shared" si="15"/>
        <v/>
      </c>
    </row>
    <row r="584" spans="2:6" hidden="1" x14ac:dyDescent="0.2">
      <c r="B584" s="24" t="str">
        <f>Sheet1!H431</f>
        <v/>
      </c>
      <c r="C584" s="24" t="str">
        <f t="shared" si="15"/>
        <v/>
      </c>
    </row>
    <row r="585" spans="2:6" hidden="1" x14ac:dyDescent="0.2">
      <c r="B585" s="24" t="str">
        <f>Sheet1!H432</f>
        <v/>
      </c>
      <c r="C585" s="24" t="str">
        <f t="shared" si="15"/>
        <v/>
      </c>
    </row>
    <row r="586" spans="2:6" hidden="1" x14ac:dyDescent="0.2">
      <c r="B586" s="24" t="str">
        <f>Sheet1!H433</f>
        <v/>
      </c>
      <c r="C586" s="24" t="str">
        <f t="shared" si="15"/>
        <v/>
      </c>
    </row>
    <row r="587" spans="2:6" hidden="1" x14ac:dyDescent="0.2">
      <c r="B587" s="24" t="str">
        <f>Sheet1!H434</f>
        <v/>
      </c>
      <c r="C587" s="24" t="str">
        <f t="shared" si="15"/>
        <v/>
      </c>
    </row>
    <row r="588" spans="2:6" hidden="1" x14ac:dyDescent="0.2">
      <c r="B588" s="24" t="str">
        <f>Sheet1!H435</f>
        <v/>
      </c>
      <c r="C588" s="24" t="str">
        <f t="shared" si="15"/>
        <v/>
      </c>
    </row>
    <row r="589" spans="2:6" s="24" customFormat="1" x14ac:dyDescent="0.2"/>
    <row r="590" spans="2:6" s="39" customFormat="1" x14ac:dyDescent="0.2"/>
    <row r="591" spans="2:6" s="24" customFormat="1" x14ac:dyDescent="0.2">
      <c r="E591" s="24" t="str">
        <f>Sheet1!I361</f>
        <v/>
      </c>
      <c r="F591" s="24" t="str">
        <f xml:space="preserve"> IF(E591 &lt;&gt;"", SUM(COUNTIF($E$591:$E$665, E591)), "")</f>
        <v/>
      </c>
    </row>
    <row r="592" spans="2:6" s="24" customFormat="1" x14ac:dyDescent="0.2">
      <c r="E592" s="24" t="str">
        <f>Sheet1!I362</f>
        <v/>
      </c>
      <c r="F592" s="24" t="str">
        <f t="shared" ref="F592:F655" si="16" xml:space="preserve"> IF(E592 &lt;&gt;"", SUM(COUNTIF($E$591:$E$665, E592)), "")</f>
        <v/>
      </c>
    </row>
    <row r="593" spans="5:6" hidden="1" x14ac:dyDescent="0.2">
      <c r="E593" s="24" t="str">
        <f>Sheet1!I363</f>
        <v/>
      </c>
      <c r="F593" s="24" t="str">
        <f t="shared" si="16"/>
        <v/>
      </c>
    </row>
    <row r="594" spans="5:6" hidden="1" x14ac:dyDescent="0.2">
      <c r="E594" s="24" t="str">
        <f>Sheet1!I364</f>
        <v/>
      </c>
      <c r="F594" s="24" t="str">
        <f t="shared" si="16"/>
        <v/>
      </c>
    </row>
    <row r="595" spans="5:6" hidden="1" x14ac:dyDescent="0.2">
      <c r="E595" s="24" t="str">
        <f>Sheet1!I365</f>
        <v/>
      </c>
      <c r="F595" s="24" t="str">
        <f t="shared" si="16"/>
        <v/>
      </c>
    </row>
    <row r="596" spans="5:6" hidden="1" x14ac:dyDescent="0.2">
      <c r="E596" s="24" t="str">
        <f>Sheet1!I366</f>
        <v/>
      </c>
      <c r="F596" s="24" t="str">
        <f t="shared" si="16"/>
        <v/>
      </c>
    </row>
    <row r="597" spans="5:6" hidden="1" x14ac:dyDescent="0.2">
      <c r="E597" s="24" t="str">
        <f>Sheet1!I367</f>
        <v/>
      </c>
      <c r="F597" s="24" t="str">
        <f t="shared" si="16"/>
        <v/>
      </c>
    </row>
    <row r="598" spans="5:6" hidden="1" x14ac:dyDescent="0.2">
      <c r="E598" s="24" t="str">
        <f>Sheet1!I368</f>
        <v/>
      </c>
      <c r="F598" s="24" t="str">
        <f t="shared" si="16"/>
        <v/>
      </c>
    </row>
    <row r="599" spans="5:6" hidden="1" x14ac:dyDescent="0.2">
      <c r="E599" s="24" t="str">
        <f>Sheet1!I369</f>
        <v/>
      </c>
      <c r="F599" s="24" t="str">
        <f t="shared" si="16"/>
        <v/>
      </c>
    </row>
    <row r="600" spans="5:6" hidden="1" x14ac:dyDescent="0.2">
      <c r="E600" s="24" t="str">
        <f>Sheet1!I370</f>
        <v/>
      </c>
      <c r="F600" s="24" t="str">
        <f t="shared" si="16"/>
        <v/>
      </c>
    </row>
    <row r="601" spans="5:6" s="24" customFormat="1" x14ac:dyDescent="0.2">
      <c r="E601" s="24" t="str">
        <f>Sheet1!I371</f>
        <v>EmbeddedRes/CodeSite/Nyx/NyxTraceViewer/QtTraceClient/Sources/MainWindow/ViewPage.hpp</v>
      </c>
      <c r="F601" s="24">
        <f t="shared" si="16"/>
        <v>3</v>
      </c>
    </row>
    <row r="602" spans="5:6" hidden="1" x14ac:dyDescent="0.2">
      <c r="E602" s="24" t="str">
        <f>Sheet1!I372</f>
        <v/>
      </c>
      <c r="F602" s="24" t="str">
        <f t="shared" si="16"/>
        <v/>
      </c>
    </row>
    <row r="603" spans="5:6" hidden="1" x14ac:dyDescent="0.2">
      <c r="E603" s="24" t="str">
        <f>Sheet1!I373</f>
        <v/>
      </c>
      <c r="F603" s="24" t="str">
        <f t="shared" si="16"/>
        <v/>
      </c>
    </row>
    <row r="604" spans="5:6" hidden="1" x14ac:dyDescent="0.2">
      <c r="E604" s="24" t="str">
        <f>Sheet1!I374</f>
        <v/>
      </c>
      <c r="F604" s="24" t="str">
        <f t="shared" si="16"/>
        <v/>
      </c>
    </row>
    <row r="605" spans="5:6" hidden="1" x14ac:dyDescent="0.2">
      <c r="E605" s="24" t="str">
        <f>Sheet1!I375</f>
        <v/>
      </c>
      <c r="F605" s="24" t="str">
        <f t="shared" si="16"/>
        <v/>
      </c>
    </row>
    <row r="606" spans="5:6" hidden="1" x14ac:dyDescent="0.2">
      <c r="E606" s="24" t="str">
        <f>Sheet1!I376</f>
        <v/>
      </c>
      <c r="F606" s="24" t="str">
        <f t="shared" si="16"/>
        <v/>
      </c>
    </row>
    <row r="607" spans="5:6" hidden="1" x14ac:dyDescent="0.2">
      <c r="E607" s="24" t="str">
        <f>Sheet1!I377</f>
        <v/>
      </c>
      <c r="F607" s="24" t="str">
        <f t="shared" si="16"/>
        <v/>
      </c>
    </row>
    <row r="608" spans="5:6" hidden="1" x14ac:dyDescent="0.2">
      <c r="E608" s="24" t="str">
        <f>Sheet1!I378</f>
        <v/>
      </c>
      <c r="F608" s="24" t="str">
        <f t="shared" si="16"/>
        <v/>
      </c>
    </row>
    <row r="609" spans="5:6" hidden="1" x14ac:dyDescent="0.2">
      <c r="E609" s="24" t="str">
        <f>Sheet1!I379</f>
        <v>EmbeddedRes/CodeSite/Nyx/NyxTraceViewer/QtTraceClient/Sources/MainWindow/ViewPage.hpp</v>
      </c>
      <c r="F609" s="24">
        <f t="shared" si="16"/>
        <v>3</v>
      </c>
    </row>
    <row r="610" spans="5:6" hidden="1" x14ac:dyDescent="0.2">
      <c r="E610" s="24" t="str">
        <f>Sheet1!I380</f>
        <v/>
      </c>
      <c r="F610" s="24" t="str">
        <f t="shared" si="16"/>
        <v/>
      </c>
    </row>
    <row r="611" spans="5:6" hidden="1" x14ac:dyDescent="0.2">
      <c r="E611" s="24" t="str">
        <f>Sheet1!I381</f>
        <v/>
      </c>
      <c r="F611" s="24" t="str">
        <f t="shared" si="16"/>
        <v/>
      </c>
    </row>
    <row r="612" spans="5:6" hidden="1" x14ac:dyDescent="0.2">
      <c r="E612" s="24" t="str">
        <f>Sheet1!I382</f>
        <v/>
      </c>
      <c r="F612" s="24" t="str">
        <f t="shared" si="16"/>
        <v/>
      </c>
    </row>
    <row r="613" spans="5:6" hidden="1" x14ac:dyDescent="0.2">
      <c r="E613" s="24" t="str">
        <f>Sheet1!I383</f>
        <v/>
      </c>
      <c r="F613" s="24" t="str">
        <f t="shared" si="16"/>
        <v/>
      </c>
    </row>
    <row r="614" spans="5:6" hidden="1" x14ac:dyDescent="0.2">
      <c r="E614" s="24" t="str">
        <f>Sheet1!I384</f>
        <v/>
      </c>
      <c r="F614" s="24" t="str">
        <f t="shared" si="16"/>
        <v/>
      </c>
    </row>
    <row r="615" spans="5:6" hidden="1" x14ac:dyDescent="0.2">
      <c r="E615" s="24" t="str">
        <f>Sheet1!I385</f>
        <v/>
      </c>
      <c r="F615" s="24" t="str">
        <f t="shared" si="16"/>
        <v/>
      </c>
    </row>
    <row r="616" spans="5:6" hidden="1" x14ac:dyDescent="0.2">
      <c r="E616" s="24" t="str">
        <f>Sheet1!I386</f>
        <v>EmbeddedRes/CodeSite/Nyx/NyxTraceViewer/QtTraceClient/Sources/MainWindow/ViewPage.hpp</v>
      </c>
      <c r="F616" s="24">
        <f t="shared" si="16"/>
        <v>3</v>
      </c>
    </row>
    <row r="617" spans="5:6" hidden="1" x14ac:dyDescent="0.2">
      <c r="E617" s="24" t="str">
        <f>Sheet1!I387</f>
        <v/>
      </c>
      <c r="F617" s="24" t="str">
        <f t="shared" si="16"/>
        <v/>
      </c>
    </row>
    <row r="618" spans="5:6" hidden="1" x14ac:dyDescent="0.2">
      <c r="E618" s="24" t="str">
        <f>Sheet1!I388</f>
        <v/>
      </c>
      <c r="F618" s="24" t="str">
        <f t="shared" si="16"/>
        <v/>
      </c>
    </row>
    <row r="619" spans="5:6" hidden="1" x14ac:dyDescent="0.2">
      <c r="E619" s="24" t="str">
        <f>Sheet1!I389</f>
        <v/>
      </c>
      <c r="F619" s="24" t="str">
        <f t="shared" si="16"/>
        <v/>
      </c>
    </row>
    <row r="620" spans="5:6" s="24" customFormat="1" x14ac:dyDescent="0.2">
      <c r="E620" s="24" t="str">
        <f>Sheet1!I390</f>
        <v>EmbeddedRes/CodeSite/Nyx/NyxTraceViewer/QtTraceClient/Sources/TracesView.h</v>
      </c>
      <c r="F620" s="24">
        <f t="shared" si="16"/>
        <v>2</v>
      </c>
    </row>
    <row r="621" spans="5:6" hidden="1" x14ac:dyDescent="0.2">
      <c r="E621" s="24" t="str">
        <f>Sheet1!I391</f>
        <v/>
      </c>
      <c r="F621" s="24" t="str">
        <f t="shared" si="16"/>
        <v/>
      </c>
    </row>
    <row r="622" spans="5:6" hidden="1" x14ac:dyDescent="0.2">
      <c r="E622" s="24" t="str">
        <f>Sheet1!I392</f>
        <v/>
      </c>
      <c r="F622" s="24" t="str">
        <f t="shared" si="16"/>
        <v/>
      </c>
    </row>
    <row r="623" spans="5:6" hidden="1" x14ac:dyDescent="0.2">
      <c r="E623" s="24" t="str">
        <f>Sheet1!I393</f>
        <v/>
      </c>
      <c r="F623" s="24" t="str">
        <f t="shared" si="16"/>
        <v/>
      </c>
    </row>
    <row r="624" spans="5:6" hidden="1" x14ac:dyDescent="0.2">
      <c r="E624" s="24" t="str">
        <f>Sheet1!I394</f>
        <v/>
      </c>
      <c r="F624" s="24" t="str">
        <f t="shared" si="16"/>
        <v/>
      </c>
    </row>
    <row r="625" spans="5:6" hidden="1" x14ac:dyDescent="0.2">
      <c r="E625" s="24" t="str">
        <f>Sheet1!I395</f>
        <v/>
      </c>
      <c r="F625" s="24" t="str">
        <f t="shared" si="16"/>
        <v/>
      </c>
    </row>
    <row r="626" spans="5:6" hidden="1" x14ac:dyDescent="0.2">
      <c r="E626" s="24" t="str">
        <f>Sheet1!I396</f>
        <v>EmbeddedRes/CodeSite/Nyx/NyxTraceViewer/QtTraceClient/Sources/TracesView.h</v>
      </c>
      <c r="F626" s="24">
        <f t="shared" si="16"/>
        <v>2</v>
      </c>
    </row>
    <row r="627" spans="5:6" hidden="1" x14ac:dyDescent="0.2">
      <c r="E627" s="24" t="str">
        <f>Sheet1!I397</f>
        <v/>
      </c>
      <c r="F627" s="24" t="str">
        <f t="shared" si="16"/>
        <v/>
      </c>
    </row>
    <row r="628" spans="5:6" hidden="1" x14ac:dyDescent="0.2">
      <c r="E628" s="24" t="str">
        <f>Sheet1!I398</f>
        <v/>
      </c>
      <c r="F628" s="24" t="str">
        <f t="shared" si="16"/>
        <v/>
      </c>
    </row>
    <row r="629" spans="5:6" hidden="1" x14ac:dyDescent="0.2">
      <c r="E629" s="24" t="str">
        <f>Sheet1!I399</f>
        <v/>
      </c>
      <c r="F629" s="24" t="str">
        <f t="shared" si="16"/>
        <v/>
      </c>
    </row>
    <row r="630" spans="5:6" hidden="1" x14ac:dyDescent="0.2">
      <c r="E630" s="24" t="str">
        <f>Sheet1!I400</f>
        <v/>
      </c>
      <c r="F630" s="24" t="str">
        <f t="shared" si="16"/>
        <v/>
      </c>
    </row>
    <row r="631" spans="5:6" hidden="1" x14ac:dyDescent="0.2">
      <c r="E631" s="24" t="str">
        <f>Sheet1!I401</f>
        <v/>
      </c>
      <c r="F631" s="24" t="str">
        <f t="shared" si="16"/>
        <v/>
      </c>
    </row>
    <row r="632" spans="5:6" hidden="1" x14ac:dyDescent="0.2">
      <c r="E632" s="24" t="str">
        <f>Sheet1!I402</f>
        <v/>
      </c>
      <c r="F632" s="24" t="str">
        <f t="shared" si="16"/>
        <v/>
      </c>
    </row>
    <row r="633" spans="5:6" hidden="1" x14ac:dyDescent="0.2">
      <c r="E633" s="24" t="str">
        <f>Sheet1!I403</f>
        <v/>
      </c>
      <c r="F633" s="24" t="str">
        <f t="shared" si="16"/>
        <v/>
      </c>
    </row>
    <row r="634" spans="5:6" hidden="1" x14ac:dyDescent="0.2">
      <c r="E634" s="24" t="str">
        <f>Sheet1!I404</f>
        <v/>
      </c>
      <c r="F634" s="24" t="str">
        <f t="shared" si="16"/>
        <v/>
      </c>
    </row>
    <row r="635" spans="5:6" hidden="1" x14ac:dyDescent="0.2">
      <c r="E635" s="24" t="str">
        <f>Sheet1!I405</f>
        <v/>
      </c>
      <c r="F635" s="24" t="str">
        <f t="shared" si="16"/>
        <v/>
      </c>
    </row>
    <row r="636" spans="5:6" hidden="1" x14ac:dyDescent="0.2">
      <c r="E636" s="24" t="str">
        <f>Sheet1!I406</f>
        <v/>
      </c>
      <c r="F636" s="24" t="str">
        <f t="shared" si="16"/>
        <v/>
      </c>
    </row>
    <row r="637" spans="5:6" hidden="1" x14ac:dyDescent="0.2">
      <c r="E637" s="24" t="str">
        <f>Sheet1!I407</f>
        <v/>
      </c>
      <c r="F637" s="24" t="str">
        <f t="shared" si="16"/>
        <v/>
      </c>
    </row>
    <row r="638" spans="5:6" hidden="1" x14ac:dyDescent="0.2">
      <c r="E638" s="24" t="str">
        <f>Sheet1!I408</f>
        <v/>
      </c>
      <c r="F638" s="24" t="str">
        <f t="shared" si="16"/>
        <v/>
      </c>
    </row>
    <row r="639" spans="5:6" hidden="1" x14ac:dyDescent="0.2">
      <c r="E639" s="24" t="str">
        <f>Sheet1!I409</f>
        <v/>
      </c>
      <c r="F639" s="24" t="str">
        <f t="shared" si="16"/>
        <v/>
      </c>
    </row>
    <row r="640" spans="5:6" hidden="1" x14ac:dyDescent="0.2">
      <c r="E640" s="24" t="str">
        <f>Sheet1!I410</f>
        <v/>
      </c>
      <c r="F640" s="24" t="str">
        <f t="shared" si="16"/>
        <v/>
      </c>
    </row>
    <row r="641" spans="5:8" hidden="1" x14ac:dyDescent="0.2">
      <c r="E641" s="24" t="str">
        <f>Sheet1!I411</f>
        <v/>
      </c>
      <c r="F641" s="24" t="str">
        <f t="shared" si="16"/>
        <v/>
      </c>
    </row>
    <row r="642" spans="5:8" hidden="1" x14ac:dyDescent="0.2">
      <c r="E642" s="24" t="str">
        <f>Sheet1!I412</f>
        <v/>
      </c>
      <c r="F642" s="24" t="str">
        <f t="shared" si="16"/>
        <v/>
      </c>
    </row>
    <row r="643" spans="5:8" hidden="1" x14ac:dyDescent="0.2">
      <c r="E643" s="24" t="str">
        <f>Sheet1!I413</f>
        <v/>
      </c>
      <c r="F643" s="24" t="str">
        <f t="shared" si="16"/>
        <v/>
      </c>
    </row>
    <row r="644" spans="5:8" hidden="1" x14ac:dyDescent="0.2">
      <c r="E644" s="24" t="str">
        <f>Sheet1!I414</f>
        <v/>
      </c>
      <c r="F644" s="24" t="str">
        <f t="shared" si="16"/>
        <v/>
      </c>
    </row>
    <row r="645" spans="5:8" hidden="1" x14ac:dyDescent="0.2">
      <c r="E645" s="24" t="str">
        <f>Sheet1!I415</f>
        <v/>
      </c>
      <c r="F645" s="24" t="str">
        <f t="shared" si="16"/>
        <v/>
      </c>
    </row>
    <row r="646" spans="5:8" hidden="1" x14ac:dyDescent="0.2">
      <c r="E646" s="24" t="str">
        <f>Sheet1!I416</f>
        <v/>
      </c>
      <c r="F646" s="24" t="str">
        <f t="shared" si="16"/>
        <v/>
      </c>
    </row>
    <row r="647" spans="5:8" hidden="1" x14ac:dyDescent="0.2">
      <c r="E647" s="24" t="str">
        <f>Sheet1!I417</f>
        <v/>
      </c>
      <c r="F647" s="24" t="str">
        <f t="shared" si="16"/>
        <v/>
      </c>
    </row>
    <row r="648" spans="5:8" hidden="1" x14ac:dyDescent="0.2">
      <c r="E648" s="24" t="str">
        <f>Sheet1!I418</f>
        <v/>
      </c>
      <c r="F648" s="24" t="str">
        <f t="shared" si="16"/>
        <v/>
      </c>
    </row>
    <row r="649" spans="5:8" s="24" customFormat="1" x14ac:dyDescent="0.2">
      <c r="E649" s="24" t="str">
        <f>Sheet1!I419</f>
        <v>EmbeddedRes/CodeSite/Nyx/NyxTraceViewer/QtTraceClient/Sources/Dialogs/NewDocumentDlg.hpp</v>
      </c>
      <c r="F649" s="24">
        <f t="shared" si="16"/>
        <v>2</v>
      </c>
      <c r="H649" s="38"/>
    </row>
    <row r="650" spans="5:8" hidden="1" x14ac:dyDescent="0.2">
      <c r="E650" s="24" t="str">
        <f>Sheet1!I420</f>
        <v/>
      </c>
      <c r="F650" s="24" t="str">
        <f t="shared" si="16"/>
        <v/>
      </c>
    </row>
    <row r="651" spans="5:8" hidden="1" x14ac:dyDescent="0.2">
      <c r="E651" s="24" t="str">
        <f>Sheet1!I421</f>
        <v/>
      </c>
      <c r="F651" s="24" t="str">
        <f t="shared" si="16"/>
        <v/>
      </c>
    </row>
    <row r="652" spans="5:8" hidden="1" x14ac:dyDescent="0.2">
      <c r="E652" s="24" t="str">
        <f>Sheet1!I422</f>
        <v/>
      </c>
      <c r="F652" s="24" t="str">
        <f t="shared" si="16"/>
        <v/>
      </c>
    </row>
    <row r="653" spans="5:8" hidden="1" x14ac:dyDescent="0.2">
      <c r="E653" s="24" t="str">
        <f>Sheet1!I423</f>
        <v/>
      </c>
      <c r="F653" s="24" t="str">
        <f t="shared" si="16"/>
        <v/>
      </c>
    </row>
    <row r="654" spans="5:8" hidden="1" x14ac:dyDescent="0.2">
      <c r="E654" s="24" t="str">
        <f>Sheet1!I424</f>
        <v/>
      </c>
      <c r="F654" s="24" t="str">
        <f t="shared" si="16"/>
        <v/>
      </c>
    </row>
    <row r="655" spans="5:8" hidden="1" x14ac:dyDescent="0.2">
      <c r="E655" s="24" t="str">
        <f>Sheet1!I425</f>
        <v>EmbeddedRes/CodeSite/Nyx/NyxTraceViewer/QtTraceClient/Sources/Dialogs/NewDocumentDlg.hpp</v>
      </c>
      <c r="F655" s="24">
        <f t="shared" si="16"/>
        <v>2</v>
      </c>
    </row>
    <row r="656" spans="5:8" hidden="1" x14ac:dyDescent="0.2">
      <c r="E656" s="24" t="str">
        <f>Sheet1!I426</f>
        <v/>
      </c>
      <c r="F656" s="24" t="str">
        <f t="shared" ref="F656:F665" si="17" xml:space="preserve"> IF(E656 &lt;&gt;"", SUM(COUNTIF($E$591:$E$665, E656)), "")</f>
        <v/>
      </c>
    </row>
    <row r="657" spans="5:6" hidden="1" x14ac:dyDescent="0.2">
      <c r="E657" s="24" t="str">
        <f>Sheet1!I427</f>
        <v/>
      </c>
      <c r="F657" s="24" t="str">
        <f t="shared" si="17"/>
        <v/>
      </c>
    </row>
    <row r="658" spans="5:6" hidden="1" x14ac:dyDescent="0.2">
      <c r="E658" s="24" t="str">
        <f>Sheet1!I428</f>
        <v/>
      </c>
      <c r="F658" s="24" t="str">
        <f t="shared" si="17"/>
        <v/>
      </c>
    </row>
    <row r="659" spans="5:6" hidden="1" x14ac:dyDescent="0.2">
      <c r="E659" s="24" t="str">
        <f>Sheet1!I429</f>
        <v/>
      </c>
      <c r="F659" s="24" t="str">
        <f t="shared" si="17"/>
        <v/>
      </c>
    </row>
    <row r="660" spans="5:6" hidden="1" x14ac:dyDescent="0.2">
      <c r="E660" s="24" t="str">
        <f>Sheet1!I430</f>
        <v/>
      </c>
      <c r="F660" s="24" t="str">
        <f t="shared" si="17"/>
        <v/>
      </c>
    </row>
    <row r="661" spans="5:6" hidden="1" x14ac:dyDescent="0.2">
      <c r="E661" s="24" t="str">
        <f>Sheet1!I431</f>
        <v/>
      </c>
      <c r="F661" s="24" t="str">
        <f t="shared" si="17"/>
        <v/>
      </c>
    </row>
    <row r="662" spans="5:6" s="24" customFormat="1" x14ac:dyDescent="0.2">
      <c r="E662" s="24" t="str">
        <f>Sheet1!I432</f>
        <v>EmbeddedRes/CodeSite/Nyx/NyxTraceViewer/QtTraceClient/Sources/StatusUpdaters/StatusUpdater.hpp</v>
      </c>
      <c r="F662" s="24">
        <f t="shared" si="17"/>
        <v>1</v>
      </c>
    </row>
    <row r="663" spans="5:6" hidden="1" x14ac:dyDescent="0.2">
      <c r="E663" s="24" t="str">
        <f>Sheet1!I433</f>
        <v/>
      </c>
      <c r="F663" s="24" t="str">
        <f t="shared" si="17"/>
        <v/>
      </c>
    </row>
    <row r="664" spans="5:6" hidden="1" x14ac:dyDescent="0.2">
      <c r="E664" s="24" t="str">
        <f>Sheet1!I434</f>
        <v/>
      </c>
      <c r="F664" s="24" t="str">
        <f t="shared" si="17"/>
        <v/>
      </c>
    </row>
    <row r="665" spans="5:6" hidden="1" x14ac:dyDescent="0.2">
      <c r="E665" s="24" t="str">
        <f>Sheet1!I435</f>
        <v/>
      </c>
      <c r="F665" s="24" t="str">
        <f t="shared" si="17"/>
        <v/>
      </c>
    </row>
    <row r="666" spans="5:6" s="24" customFormat="1" x14ac:dyDescent="0.2"/>
    <row r="667" spans="5:6" s="39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2016-05-23T21:12:17Z</dcterms:created>
  <dcterms:modified xsi:type="dcterms:W3CDTF">2016-07-10T23:22:23Z</dcterms:modified>
</cp:coreProperties>
</file>