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nyt/Dropbox/cours/Essai/Résultats MSDevMtl Mar 19, 2016/Analyse/Schematique/"/>
    </mc:Choice>
  </mc:AlternateContent>
  <bookViews>
    <workbookView xWindow="0" yWindow="460" windowWidth="51200" windowHeight="27760" tabRatio="500" activeTab="1"/>
  </bookViews>
  <sheets>
    <sheet name="Sheet1" sheetId="1" r:id="rId1"/>
    <sheet name="Sheet2" sheetId="2" r:id="rId2"/>
  </sheets>
  <definedNames>
    <definedName name="_xlnm._FilterDatabase" localSheetId="1" hidden="1">Sheet2!$E$331:$F$432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2" i="2" l="1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331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226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F219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143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63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33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5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J119" i="1"/>
  <c r="J197" i="1"/>
  <c r="J302" i="1"/>
  <c r="B302" i="1"/>
  <c r="B198" i="1"/>
  <c r="B120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I298" i="1"/>
  <c r="I299" i="1"/>
  <c r="I300" i="1"/>
  <c r="I301" i="1"/>
  <c r="I302" i="1"/>
  <c r="I303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<sst xmlns="http://schemas.openxmlformats.org/spreadsheetml/2006/main" count="313" uniqueCount="306">
  <si>
    <t>Notes</t>
  </si>
  <si>
    <t>temps de recherche</t>
  </si>
  <si>
    <t>Zoom</t>
  </si>
  <si>
    <t>Tap</t>
  </si>
  <si>
    <t>Long Press</t>
  </si>
  <si>
    <t>Enter Diagram</t>
  </si>
  <si>
    <t>Exit Diagram</t>
  </si>
  <si>
    <t>Elements Visited</t>
  </si>
  <si>
    <t>File Opened</t>
  </si>
  <si>
    <t>Revisit de la question</t>
  </si>
  <si>
    <t>[Saturday, March 19, 2016 at 14:09:02 GMT-04:00, Open Story] opening story PresentationPageStory</t>
  </si>
  <si>
    <t>[Saturday, March 19, 2016 at 14:11:46 GMT-04:00, Open Story] opening story QuestionnaireStory</t>
  </si>
  <si>
    <t>[Saturday, March 19, 2016 at 14:11:57 GMT-04:00, Write Question &amp; Answer]  {Éducation} -- Maîtrise</t>
  </si>
  <si>
    <t>[Saturday, March 19, 2016 at 14:11:57 GMT-04:00, Write Question &amp; Answer]  {Connaissance de UML} -- Intermédiaire</t>
  </si>
  <si>
    <t>[Saturday, March 19, 2016 at 14:11:57 GMT-04:00, Write Question &amp; Answer]  {Utilisation de UML} -- Occasionnellement</t>
  </si>
  <si>
    <t>[Saturday, March 19, 2016 at 14:11:57 GMT-04:00, Write Question &amp; Answer]  {Expérience en développement logiciel} -- none</t>
  </si>
  <si>
    <t>[Saturday, March 19, 2016 at 14:11:57 GMT-04:00, Write Question &amp; Answer]  {Possédez ou utilisez vous régulièrement un appareil à écran tactile} -- none</t>
  </si>
  <si>
    <t>[Saturday, March 19, 2016 at 14:11:57 GMT-04:00, Open Story] opening story MethodSelectionStory</t>
  </si>
  <si>
    <t>[Saturday, March 19, 2016 at 14:12:02 GMT-04:00, Method Selection] method selected : Schematique</t>
  </si>
  <si>
    <t>[Saturday, March 19, 2016 at 14:12:11 GMT-04:00, Open Story] opening story DisplayTextContentStory</t>
  </si>
  <si>
    <t>[Saturday, March 19, 2016 at 14:12:11 GMT-04:00] question : 'Trouver l'élément de base responsable du parsing XML.'</t>
  </si>
  <si>
    <t>[Saturday, March 19, 2016 at 14:12:19 GMT-04:00] Starting warmup question</t>
  </si>
  <si>
    <t>[Saturday, March 19, 2016 at 14:12:19 GMT-04:00, Open Story] opening story SchematicViewStory</t>
  </si>
  <si>
    <t>[Saturday, March 19, 2016 at 14:12:27 GMT-04:00, Tap Diagram] tap diagram action at : (541.36018957346, -341.191943127962)</t>
  </si>
  <si>
    <t xml:space="preserve">[Saturday, March 19, 2016 at 14:12:30 GMT-04:00, Show Question Recherche] </t>
  </si>
  <si>
    <t>[Saturday, March 19, 2016 at 14:12:35 GMT-04:00, Close Story] closing story QuestionRecherchePopupStory</t>
  </si>
  <si>
    <t>[Saturday, March 19, 2016 at 14:12:55 GMT-04:00, Pan Diagram] Began --&gt; Translation = (27.5139092240117, 285.809663250366)</t>
  </si>
  <si>
    <t>[Saturday, March 19, 2016 at 14:12:56 GMT-04:00, Pan Diagram] Ended --&gt; Translation = (143.513909224012, 274.809663250366)</t>
  </si>
  <si>
    <t>[Saturday, March 19, 2016 at 14:12:56 GMT-04:00, Pan Diagram] Began --&gt; Translation = (143.513909224012, 274.809663250366)</t>
  </si>
  <si>
    <t>[Saturday, March 19, 2016 at 14:12:57 GMT-04:00, Pan Diagram] Ended --&gt; Translation = (38.0139092240117, 246.809663250366)</t>
  </si>
  <si>
    <t>[Saturday, March 19, 2016 at 14:12:58 GMT-04:00, Pan Diagram] Began --&gt; Translation = (38.0139092240117, 246.809663250366)</t>
  </si>
  <si>
    <t>[Saturday, March 19, 2016 at 14:12:58 GMT-04:00, Pan Diagram] Ended --&gt; Translation = (-331.486090775988, 262.809663250366)</t>
  </si>
  <si>
    <t>[Saturday, March 19, 2016 at 14:12:59 GMT-04:00, Tap Diagram] tap diagram action at : (1576.38033175355, 408.165876777251)</t>
  </si>
  <si>
    <t>[Saturday, March 19, 2016 at 14:12:59 GMT-04:00, Tap Diagram] tap diagram action at : (1558.57701421801, 444.581753554502)</t>
  </si>
  <si>
    <t>[Saturday, March 19, 2016 at 14:12:59 GMT-04:00, Tap Diagram] tap diagram action at : (1546.43838862559, 425.969194312796)</t>
  </si>
  <si>
    <t>[Saturday, March 19, 2016 at 14:13:00 GMT-04:00, Pan Diagram] Began --&gt; Translation = (-331.486090775988, 262.809663250366)</t>
  </si>
  <si>
    <t>[Saturday, March 19, 2016 at 14:13:00 GMT-04:00, Pan Diagram] Ended --&gt; Translation = (-22.9860907759883, 212.809663250366)</t>
  </si>
  <si>
    <t>[Saturday, March 19, 2016 at 14:13:01 GMT-04:00, Zoom Diagram] diagram zoom --&gt; scale = 1.0, velocity = -0.237646879815835</t>
  </si>
  <si>
    <t>[Saturday, March 19, 2016 at 14:13:01 GMT-04:00, Zoom Diagram] diagram zoom --&gt; scale = 0.272888715729564, velocity = -0.180606258574862</t>
  </si>
  <si>
    <t>[Saturday, March 19, 2016 at 14:13:01 GMT-04:00, Exit subdiagram] exit subdiagram main</t>
  </si>
  <si>
    <t>[Saturday, March 19, 2016 at 14:13:02 GMT-04:00, Zoom Diagram] diagram zoom --&gt; scale = 0.272888715729564, velocity = 0.951416494668778</t>
  </si>
  <si>
    <t>[Saturday, March 19, 2016 at 14:13:02 GMT-04:00, Zoom Diagram] diagram zoom --&gt; scale = 0.971277713294088, velocity = 1.1799541810508</t>
  </si>
  <si>
    <t>[Saturday, March 19, 2016 at 14:13:02 GMT-04:00, Pan Diagram] Began --&gt; Translation = (-191.745034546149, 223.649354597932)</t>
  </si>
  <si>
    <t>[Saturday, March 19, 2016 at 14:13:03 GMT-04:00, Pan Diagram] Ended --&gt; Translation = (26.7549654538512, 219.649354597932)</t>
  </si>
  <si>
    <t>[Saturday, March 19, 2016 at 14:13:03 GMT-04:00, Zoom Diagram] diagram zoom --&gt; scale = 0.971277713294088, velocity = 1.30031491973568</t>
  </si>
  <si>
    <t>[Saturday, March 19, 2016 at 14:13:04 GMT-04:00, Zoom Diagram] diagram zoom --&gt; scale = 3.0127295752498, velocity = 1.51774754359886</t>
  </si>
  <si>
    <t>[Saturday, March 19, 2016 at 14:13:04 GMT-04:00, Zoom Diagram] diagram zoom --&gt; scale = 3.0127295752498, velocity = -0.0864192866586602</t>
  </si>
  <si>
    <t>[Saturday, March 19, 2016 at 14:13:05 GMT-04:00, Zoom Diagram] diagram zoom --&gt; scale = 0.928847735995194, velocity = -1.55465926434935</t>
  </si>
  <si>
    <t>[Saturday, March 19, 2016 at 14:13:05 GMT-04:00, Zoom Diagram] diagram zoom --&gt; scale = 0.928847735995194, velocity = -0.0847205737649033</t>
  </si>
  <si>
    <t>[Saturday, March 19, 2016 at 14:13:06 GMT-04:00, Zoom Diagram] diagram zoom --&gt; scale = 0.278420673449846, velocity = -0.598660697490391</t>
  </si>
  <si>
    <t>[Saturday, March 19, 2016 at 14:13:06 GMT-04:00, Exit subdiagram] exit subdiagram main</t>
  </si>
  <si>
    <t>[Saturday, March 19, 2016 at 14:13:06 GMT-04:00, Zoom Diagram] diagram zoom --&gt; scale = 0.278420673449846, velocity = -0.0726894824189435</t>
  </si>
  <si>
    <t>[Saturday, March 19, 2016 at 14:13:07 GMT-04:00, Zoom Diagram] diagram zoom --&gt; scale = 0.100486444915464, velocity = -0.280980785715678</t>
  </si>
  <si>
    <t>[Saturday, March 19, 2016 at 14:13:07 GMT-04:00, Exit subdiagram] exit subdiagram main</t>
  </si>
  <si>
    <t>[Saturday, March 19, 2016 at 14:13:07 GMT-04:00, Zoom Diagram] diagram zoom --&gt; scale = 0.100486444915464, velocity = -0.389137723610974</t>
  </si>
  <si>
    <t>[Saturday, March 19, 2016 at 14:13:07 GMT-04:00, Zoom Diagram] diagram zoom --&gt; scale = 0.039292916994078, velocity = -0.152585498687125</t>
  </si>
  <si>
    <t>[Saturday, March 19, 2016 at 14:13:08 GMT-04:00, Zoom Diagram] diagram zoom --&gt; scale = 0.039292916994078, velocity = -0.22272252125534</t>
  </si>
  <si>
    <t>[Saturday, March 19, 2016 at 14:13:08 GMT-04:00, Zoom Diagram] diagram zoom --&gt; scale = 0.0609360213404476, velocity = 0.0735285002296928</t>
  </si>
  <si>
    <t>[Saturday, March 19, 2016 at 14:13:08 GMT-04:00, Exit subdiagram] exit subdiagram main</t>
  </si>
  <si>
    <t>[Saturday, March 19, 2016 at 14:13:09 GMT-04:00, Zoom Diagram] diagram zoom --&gt; scale = 0.0609360213404476, velocity = 0.276442875949361</t>
  </si>
  <si>
    <t>[Saturday, March 19, 2016 at 14:13:09 GMT-04:00, Zoom Diagram] diagram zoom --&gt; scale = 0.209988981753353, velocity = 0.559383202443892</t>
  </si>
  <si>
    <t>[Saturday, March 19, 2016 at 14:13:09 GMT-04:00, Exit subdiagram] exit subdiagram main</t>
  </si>
  <si>
    <t>[Saturday, March 19, 2016 at 14:13:09 GMT-04:00, Zoom Diagram] diagram zoom --&gt; scale = 0.209988981753353, velocity = 1.19877405478783</t>
  </si>
  <si>
    <t>[Saturday, March 19, 2016 at 14:13:09 GMT-04:00, Zoom Diagram] diagram zoom --&gt; scale = 0.685343027837497, velocity = 1.12876038865321</t>
  </si>
  <si>
    <t>[Saturday, March 19, 2016 at 14:13:10 GMT-04:00, Zoom Diagram] diagram zoom --&gt; scale = 0.685343027837497, velocity = 0.042604991794198</t>
  </si>
  <si>
    <t>[Saturday, March 19, 2016 at 14:13:10 GMT-04:00, Zoom Diagram] diagram zoom --&gt; scale = 1.21070011387988, velocity = 1.21830205697072</t>
  </si>
  <si>
    <t>[Saturday, March 19, 2016 at 14:13:11 GMT-04:00, Pan Diagram] Began --&gt; Translation = (-724.532681122591, 215.766616326974)</t>
  </si>
  <si>
    <t>[Saturday, March 19, 2016 at 14:13:11 GMT-04:00, Pan Diagram] Ended --&gt; Translation = (-340.532681122591, 183.266616326974)</t>
  </si>
  <si>
    <t>[Saturday, March 19, 2016 at 14:13:11 GMT-04:00, Pan Diagram] Began --&gt; Translation = (-340.532681122591, 183.266616326974)</t>
  </si>
  <si>
    <t>[Saturday, March 19, 2016 at 14:13:12 GMT-04:00, Pan Diagram] Ended --&gt; Translation = (-133.032681122591, 234.266616326974)</t>
  </si>
  <si>
    <t>[Saturday, March 19, 2016 at 14:13:12 GMT-04:00, Pan Diagram] Began --&gt; Translation = (-133.032681122591, 234.266616326974)</t>
  </si>
  <si>
    <t>[Saturday, March 19, 2016 at 14:13:12 GMT-04:00, Pan Diagram] Ended --&gt; Translation = (35.4673188774088, 224.266616326974)</t>
  </si>
  <si>
    <t>[Saturday, March 19, 2016 at 14:13:12 GMT-04:00, Pan Diagram] Began --&gt; Translation = (35.4673188774088, 224.266616326974)</t>
  </si>
  <si>
    <t>[Saturday, March 19, 2016 at 14:13:13 GMT-04:00, Pan Diagram] Ended --&gt; Translation = (78.4673188774088, 214.766616326974)</t>
  </si>
  <si>
    <t>[Saturday, March 19, 2016 at 14:13:13 GMT-04:00, Tap Diagram] tap diagram action at : (142.414603988581, 178.108533211683)</t>
  </si>
  <si>
    <t>[Saturday, March 19, 2016 at 14:13:13 GMT-04:00, Select Diagram Element] diagram element selected: PresentationPage</t>
  </si>
  <si>
    <t>[Saturday, March 19, 2016 at 14:13:13 GMT-04:00, Show Diagram] showing diagram PresentationPage</t>
  </si>
  <si>
    <t>[Saturday, March 19, 2016 at 14:13:19 GMT-04:00, Pan Diagram] Began --&gt; Translation = (-7.10236220472439, 84.1443569553806)</t>
  </si>
  <si>
    <t>[Saturday, March 19, 2016 at 14:13:19 GMT-04:00, Pan Diagram] Ended --&gt; Translation = (-44.6023622047244, 94.6443569553806)</t>
  </si>
  <si>
    <t>[Saturday, March 19, 2016 at 14:13:22 GMT-04:00, Pan Diagram] Began --&gt; Translation = (-44.6023622047244, 94.6443569553806)</t>
  </si>
  <si>
    <t>[Saturday, March 19, 2016 at 14:13:23 GMT-04:00, Pan Diagram] Ended --&gt; Translation = (95.8976377952756, 93.1443569553806)</t>
  </si>
  <si>
    <t>[Saturday, March 19, 2016 at 14:13:27 GMT-04:00, Zoom Diagram] diagram zoom --&gt; scale = 1.0, velocity = -0.165180153459121</t>
  </si>
  <si>
    <t>[Saturday, March 19, 2016 at 14:13:28 GMT-04:00, Zoom Diagram] diagram zoom --&gt; scale = 0.925734443407332, velocity = -0.214950894783119</t>
  </si>
  <si>
    <t>[Saturday, March 19, 2016 at 14:13:33 GMT-04:00, Zoom Diagram] diagram zoom --&gt; scale = 0.925734443407332, velocity = -0.079884932164423</t>
  </si>
  <si>
    <t>[Saturday, March 19, 2016 at 14:13:33 GMT-04:00, Zoom Diagram] diagram zoom --&gt; scale = 0.225383198246226, velocity = -1.08628781991179</t>
  </si>
  <si>
    <t>[Saturday, March 19, 2016 at 14:13:33 GMT-04:00, Exit subdiagram] exit subdiagram PresentationPage</t>
  </si>
  <si>
    <t>[Saturday, March 19, 2016 at 14:13:34 GMT-04:00, Zoom Diagram] diagram zoom --&gt; scale = 1.0, velocity = -0.00798498891300136</t>
  </si>
  <si>
    <t>[Saturday, March 19, 2016 at 14:13:34 GMT-04:00, Zoom Diagram] diagram zoom --&gt; scale = 0.921849472336712, velocity = -0.0486253872800355</t>
  </si>
  <si>
    <t>[Saturday, March 19, 2016 at 14:13:38 GMT-04:00, Tap Diagram] tap diagram action at : (690.530777367654, 215.731574264062)</t>
  </si>
  <si>
    <t>[Saturday, March 19, 2016 at 14:13:38 GMT-04:00, Select Diagram Element] diagram element selected: loading</t>
  </si>
  <si>
    <t>[Saturday, March 19, 2016 at 14:13:38 GMT-04:00, Show Diagram] showing diagram loading</t>
  </si>
  <si>
    <t>[Saturday, March 19, 2016 at 14:13:41 GMT-04:00, Tap Diagram] tap diagram action at : (414.140995260663, 409.414691943128)</t>
  </si>
  <si>
    <t>[Saturday, March 19, 2016 at 14:13:41 GMT-04:00, Select Diagram Element] diagram element selected: XmlDocParser</t>
  </si>
  <si>
    <t>[Saturday, March 19, 2016 at 14:13:41 GMT-04:00, File View] viewing file : EmbeddedRes/CodeSite/ProjectFV/VpProject/XmlDocParser.swift</t>
  </si>
  <si>
    <t>[Saturday, March 19, 2016 at 14:13:52 GMT-04:00, Close Story] closing story FileViewStory</t>
  </si>
  <si>
    <t>[Saturday, March 19, 2016 at 14:13:55 GMT-04:00, Tap Diagram] tap diagram action at : (627.864928909953, 413.652843601896)</t>
  </si>
  <si>
    <t>[Saturday, March 19, 2016 at 14:13:55 GMT-04:00, Select Diagram Element] diagram element selected: XMLElementParser</t>
  </si>
  <si>
    <t>[Saturday, March 19, 2016 at 14:13:55 GMT-04:00, File View] viewing file : EmbeddedRes/CodeSite/ProjectFV/VpProject/XmlElementParser.swift</t>
  </si>
  <si>
    <t>[Saturday, March 19, 2016 at 14:13:55 GMT-04:00] item found</t>
  </si>
  <si>
    <t>[Saturday, March 19, 2016 at 14:14:06 GMT-04:00, Open Story] opening story DisplayTextContentStory</t>
  </si>
  <si>
    <t>[Saturday, March 19, 2016 at 14:14:27 GMT-04:00, Open Story] opening story DisplayTextContentStory</t>
  </si>
  <si>
    <t>[Saturday, March 19, 2016 at 14:14:27 GMT-04:00] question : 'Problème avec les string UTF-8'</t>
  </si>
  <si>
    <t>[Saturday, March 19, 2016 at 14:14:32 GMT-04:00] starting question 1</t>
  </si>
  <si>
    <t>[Saturday, March 19, 2016 at 14:14:32 GMT-04:00, Open Story] opening story SchematicViewStory</t>
  </si>
  <si>
    <t>[Saturday, March 19, 2016 at 14:14:36 GMT-04:00, Pan Diagram] Began --&gt; Translation = (-59.1422018348624, -36.6605504587156)</t>
  </si>
  <si>
    <t>[Saturday, March 19, 2016 at 14:14:37 GMT-04:00, Pan Diagram] Ended --&gt; Translation = (-54.6422018348624, -25.1605504587156)</t>
  </si>
  <si>
    <t>[Saturday, March 19, 2016 at 14:14:37 GMT-04:00, Zoom Diagram] diagram zoom --&gt; scale = 1.0, velocity = -0.657267510712056</t>
  </si>
  <si>
    <t>[Saturday, March 19, 2016 at 14:14:37 GMT-04:00, Zoom Diagram] diagram zoom --&gt; scale = 0.245356483850345, velocity = -0.0686409464314675</t>
  </si>
  <si>
    <t>[Saturday, March 19, 2016 at 14:14:37 GMT-04:00, Exit subdiagram] exit subdiagram main</t>
  </si>
  <si>
    <t>[Saturday, March 19, 2016 at 14:14:38 GMT-04:00, Zoom Diagram] diagram zoom --&gt; scale = 0.245356483850345, velocity = 1.18802941304371</t>
  </si>
  <si>
    <t>[Saturday, March 19, 2016 at 14:14:39 GMT-04:00, Zoom Diagram] diagram zoom --&gt; scale = 0.671708237214933, velocity = 0.430030913071986</t>
  </si>
  <si>
    <t>[Saturday, March 19, 2016 at 14:14:39 GMT-04:00, Zoom Diagram] diagram zoom --&gt; scale = 0.671708237214933, velocity = 0.0301571951979465</t>
  </si>
  <si>
    <t>[Saturday, March 19, 2016 at 14:14:39 GMT-04:00, Zoom Diagram] diagram zoom --&gt; scale = 0.798483449762821, velocity = 0.251715206366265</t>
  </si>
  <si>
    <t>[Saturday, March 19, 2016 at 14:14:40 GMT-04:00, Tap Diagram] tap diagram action at : (200.94601471019, 445.701410378001)</t>
  </si>
  <si>
    <t>[Saturday, March 19, 2016 at 14:14:40 GMT-04:00, Select Diagram Element] diagram element selected: Nyx</t>
  </si>
  <si>
    <t>[Saturday, March 19, 2016 at 14:14:40 GMT-04:00, Show Diagram] showing diagram Nyx</t>
  </si>
  <si>
    <t>[Saturday, March 19, 2016 at 14:14:45 GMT-04:00, Tap Diagram] tap diagram action at : (385.825987841945, 94.3297872340426)</t>
  </si>
  <si>
    <t>[Saturday, March 19, 2016 at 14:14:45 GMT-04:00, Select Diagram Element] diagram element selected: Strings</t>
  </si>
  <si>
    <t>[Saturday, March 19, 2016 at 14:14:45 GMT-04:00, Show Diagram] showing diagram Nyx - Strings</t>
  </si>
  <si>
    <t>[Saturday, March 19, 2016 at 14:14:48 GMT-04:00, Tap Diagram] tap diagram action at : (560.969194312796, 300.523696682464)</t>
  </si>
  <si>
    <t>[Saturday, March 19, 2016 at 14:14:48 GMT-04:00, Select Diagram Element] diagram element selected: CUtf8String</t>
  </si>
  <si>
    <t>[Saturday, March 19, 2016 at 14:14:48 GMT-04:00, File View] viewing file : EmbeddedRes/CodeSite/Nyx/Nyx/NyxUtf8String.hpp</t>
  </si>
  <si>
    <t>[Saturday, March 19, 2016 at 14:14:48 GMT-04:00] item found</t>
  </si>
  <si>
    <t>[Saturday, March 19, 2016 at 14:14:51 GMT-04:00, Open Story] opening story DisplayTextContentStory</t>
  </si>
  <si>
    <t>[Saturday, March 19, 2016 at 14:14:51 GMT-04:00] question : 'Problème de lecture de configuration lors du démarrage de l'application'</t>
  </si>
  <si>
    <t>[Saturday, March 19, 2016 at 14:14:57 GMT-04:00] starting question 2</t>
  </si>
  <si>
    <t>[Saturday, March 19, 2016 at 14:14:57 GMT-04:00, Open Story] opening story SchematicViewStory</t>
  </si>
  <si>
    <t>[Saturday, March 19, 2016 at 14:15:04 GMT-04:00, Tap Diagram] tap diagram action at : (189.601823708207, 458.303951367781)</t>
  </si>
  <si>
    <t>[Saturday, March 19, 2016 at 14:15:04 GMT-04:00, Select Diagram Element] diagram element selected: Nyx</t>
  </si>
  <si>
    <t>[Saturday, March 19, 2016 at 14:15:04 GMT-04:00, Show Diagram] showing diagram Nyx</t>
  </si>
  <si>
    <t xml:space="preserve">[Saturday, March 19, 2016 at 14:15:10 GMT-04:00, Show Question Recherche] </t>
  </si>
  <si>
    <t>[Saturday, March 19, 2016 at 14:15:14 GMT-04:00, Close Story] closing story QuestionRecherchePopupStory</t>
  </si>
  <si>
    <t>[Saturday, March 19, 2016 at 14:15:20 GMT-04:00, Tap Diagram] tap diagram action at : (579.623100303951, 117.603343465046)</t>
  </si>
  <si>
    <t>[Saturday, March 19, 2016 at 14:15:20 GMT-04:00, Select Diagram Element] diagram element selected: Tracing</t>
  </si>
  <si>
    <t>[Saturday, March 19, 2016 at 14:15:20 GMT-04:00, Show Diagram] showing diagram Nyx - Tracing</t>
  </si>
  <si>
    <t>[Saturday, March 19, 2016 at 14:15:24 GMT-04:00, Zoom Diagram] diagram zoom --&gt; scale = 1.0, velocity = -0.353511191893742</t>
  </si>
  <si>
    <t>[Saturday, March 19, 2016 at 14:15:25 GMT-04:00, Zoom Diagram] diagram zoom --&gt; scale = 0.35500458474427, velocity = -3.68701182193451</t>
  </si>
  <si>
    <t>[Saturday, March 19, 2016 at 14:15:25 GMT-04:00, Exit subdiagram] exit subdiagram Nyx - Tracing</t>
  </si>
  <si>
    <t>[Saturday, March 19, 2016 at 14:15:26 GMT-04:00, Zoom Diagram] diagram zoom --&gt; scale = 1.0, velocity = -0.234627465746636</t>
  </si>
  <si>
    <t>[Saturday, March 19, 2016 at 14:15:27 GMT-04:00, Zoom Diagram] diagram zoom --&gt; scale = 0.514974878189675, velocity = -1.76706892378369</t>
  </si>
  <si>
    <t>[Saturday, March 19, 2016 at 14:15:27 GMT-04:00, Exit subdiagram] exit subdiagram Nyx</t>
  </si>
  <si>
    <t>[Saturday, March 19, 2016 at 14:15:28 GMT-04:00, Pan Diagram] Began --&gt; Translation = (-59.1422018348624, -36.6605504587156)</t>
  </si>
  <si>
    <t>[Saturday, March 19, 2016 at 14:15:28 GMT-04:00, Pan Diagram] Ended --&gt; Translation = (-56.6422018348624, -70.6605504587156)</t>
  </si>
  <si>
    <t>[Saturday, March 19, 2016 at 14:15:29 GMT-04:00, Tap Diagram] tap diagram action at : (419.197568389058, 454.328267477204)</t>
  </si>
  <si>
    <t>[Saturday, March 19, 2016 at 14:15:29 GMT-04:00, Select Diagram Element] diagram element selected: NyxNet</t>
  </si>
  <si>
    <t>[Saturday, March 19, 2016 at 14:15:29 GMT-04:00, Show Diagram] showing diagram NyxNet</t>
  </si>
  <si>
    <t>[Saturday, March 19, 2016 at 14:15:33 GMT-04:00, Tap Diagram] tap diagram action at : (366.145734597156, 115.890402843602)</t>
  </si>
  <si>
    <t>[Saturday, March 19, 2016 at 14:15:33 GMT-04:00, Select Diagram Element] diagram element selected: Base Communication Layer</t>
  </si>
  <si>
    <t>[Saturday, March 19, 2016 at 14:15:33 GMT-04:00, Show Diagram] showing diagram NyxNet - Base Communication Layer</t>
  </si>
  <si>
    <t>[Saturday, March 19, 2016 at 14:15:38 GMT-04:00, Zoom Diagram] diagram zoom --&gt; scale = 1.0, velocity = -0.0414385404452443</t>
  </si>
  <si>
    <t>[Saturday, March 19, 2016 at 14:15:38 GMT-04:00, Zoom Diagram] diagram zoom --&gt; scale = 0.293558693041382, velocity = -1.36433335561147</t>
  </si>
  <si>
    <t>[Saturday, March 19, 2016 at 14:15:38 GMT-04:00, Exit subdiagram] exit subdiagram NyxNet - Base Communication Layer</t>
  </si>
  <si>
    <t>[Saturday, March 19, 2016 at 14:15:41 GMT-04:00, Tap Diagram] tap diagram action at : (569.365521327014, 119.311611374408)</t>
  </si>
  <si>
    <t>[Saturday, March 19, 2016 at 14:15:41 GMT-04:00, Select Diagram Element] diagram element selected: Tracing</t>
  </si>
  <si>
    <t>[Saturday, March 19, 2016 at 14:15:41 GMT-04:00, Show Diagram] showing diagram NyxNet - Tracing</t>
  </si>
  <si>
    <t>[Saturday, March 19, 2016 at 14:15:43 GMT-04:00, Zoom Diagram] diagram zoom --&gt; scale = 1.0, velocity = -1.8086539131581</t>
  </si>
  <si>
    <t>[Saturday, March 19, 2016 at 14:15:43 GMT-04:00, Zoom Diagram] diagram zoom --&gt; scale = 0.298247009243104, velocity = -1.4687687555778</t>
  </si>
  <si>
    <t>[Saturday, March 19, 2016 at 14:15:43 GMT-04:00, Exit subdiagram] exit subdiagram NyxNet - Tracing</t>
  </si>
  <si>
    <t>[Saturday, March 19, 2016 at 14:15:44 GMT-04:00, Zoom Diagram] diagram zoom --&gt; scale = 1.0, velocity = -2.18354004649122</t>
  </si>
  <si>
    <t>[Saturday, March 19, 2016 at 14:15:44 GMT-04:00, Zoom Diagram] diagram zoom --&gt; scale = 0.426841432779818, velocity = -1.88805719874271</t>
  </si>
  <si>
    <t>[Saturday, March 19, 2016 at 14:15:44 GMT-04:00, Exit subdiagram] exit subdiagram NyxNet</t>
  </si>
  <si>
    <t>[Saturday, March 19, 2016 at 14:15:46 GMT-04:00, Tap Diagram] tap diagram action at : (625.601823708207, 459.297872340425)</t>
  </si>
  <si>
    <t>[Saturday, March 19, 2016 at 14:15:46 GMT-04:00, Select Diagram Element] diagram element selected: NyxWebSvr</t>
  </si>
  <si>
    <t>[Saturday, March 19, 2016 at 14:15:46 GMT-04:00, Show Diagram] showing diagram NyxWebSvr</t>
  </si>
  <si>
    <t>[Saturday, March 19, 2016 at 14:15:52 GMT-04:00, Zoom Diagram] diagram zoom --&gt; scale = 1.0, velocity = -0.671948495106482</t>
  </si>
  <si>
    <t>[Saturday, March 19, 2016 at 14:15:52 GMT-04:00, Zoom Diagram] diagram zoom --&gt; scale = 0.357009949171768, velocity = -0.911969867705869</t>
  </si>
  <si>
    <t>[Saturday, March 19, 2016 at 14:15:52 GMT-04:00, Exit subdiagram] exit subdiagram NyxWebSvr</t>
  </si>
  <si>
    <t>[Saturday, March 19, 2016 at 14:15:54 GMT-04:00, Pan Diagram] Began --&gt; Translation = (-59.1422018348624, -36.6605504587156)</t>
  </si>
  <si>
    <t>[Saturday, March 19, 2016 at 14:15:54 GMT-04:00, Pan Diagram] Ended --&gt; Translation = (-59.1422018348624, -58.6605504587156)</t>
  </si>
  <si>
    <t>[Saturday, March 19, 2016 at 14:15:55 GMT-04:00, Tap Diagram] tap diagram action at : (436.094224924012, 290.993920972644)</t>
  </si>
  <si>
    <t>[Saturday, March 19, 2016 at 14:15:55 GMT-04:00, Select Diagram Element] diagram element selected: TraceClientCore</t>
  </si>
  <si>
    <t>[Saturday, March 19, 2016 at 14:15:55 GMT-04:00, Show Diagram] showing diagram TraceClientCore</t>
  </si>
  <si>
    <t>[Saturday, March 19, 2016 at 14:16:00 GMT-04:00, Zoom Diagram] diagram zoom --&gt; scale = 1.0, velocity = 0.296997247753878</t>
  </si>
  <si>
    <t>[Saturday, March 19, 2016 at 14:16:01 GMT-04:00, Zoom Diagram] diagram zoom --&gt; scale = 1.17742562760042, velocity = 0.0912996646189022</t>
  </si>
  <si>
    <t>[Saturday, March 19, 2016 at 14:16:01 GMT-04:00, Pan Diagram] Began --&gt; Translation = (-117.564154362326, -16.3418497220672)</t>
  </si>
  <si>
    <t>[Saturday, March 19, 2016 at 14:16:02 GMT-04:00, Pan Diagram] Ended --&gt; Translation = (-51.5641543623256, -21.8418497220672)</t>
  </si>
  <si>
    <t>[Saturday, March 19, 2016 at 14:16:08 GMT-04:00, Zoom Diagram] diagram zoom --&gt; scale = 1.17742562760042, velocity = -0.163854024976181</t>
  </si>
  <si>
    <t>[Saturday, March 19, 2016 at 14:16:08 GMT-04:00, Zoom Diagram] diagram zoom --&gt; scale = 0.382906374136967, velocity = -1.25939685715951</t>
  </si>
  <si>
    <t>[Saturday, March 19, 2016 at 14:16:08 GMT-04:00, Exit subdiagram] exit subdiagram TraceClientCore</t>
  </si>
  <si>
    <t>[Saturday, March 19, 2016 at 14:16:09 GMT-04:00, Pan Diagram] Began --&gt; Translation = (-59.1422018348624, -36.6605504587156)</t>
  </si>
  <si>
    <t>[Saturday, March 19, 2016 at 14:16:09 GMT-04:00, Pan Diagram] Ended --&gt; Translation = (-52.6422018348624, -102.160550458716)</t>
  </si>
  <si>
    <t>[Saturday, March 19, 2016 at 14:16:10 GMT-04:00, Pan Diagram] Began --&gt; Translation = (-52.6422018348624, -102.160550458716)</t>
  </si>
  <si>
    <t>[Saturday, March 19, 2016 at 14:16:10 GMT-04:00, Pan Diagram] Ended --&gt; Translation = (-66.1422018348624, -26.1605504587156)</t>
  </si>
  <si>
    <t>[Saturday, March 19, 2016 at 14:16:11 GMT-04:00, Tap Diagram] tap diagram action at : (407.933130699088, 114.407294832827)</t>
  </si>
  <si>
    <t>[Saturday, March 19, 2016 at 14:16:11 GMT-04:00, Select Diagram Element] diagram element selected: TraceClient</t>
  </si>
  <si>
    <t>[Saturday, March 19, 2016 at 14:16:11 GMT-04:00, Show Diagram] showing diagram TraceClient</t>
  </si>
  <si>
    <t>[Saturday, March 19, 2016 at 14:16:12 GMT-04:00, Pan Diagram] Began --&gt; Translation = (-107.092896174863, 114.44262295082)</t>
  </si>
  <si>
    <t>[Saturday, March 19, 2016 at 14:16:12 GMT-04:00, Pan Diagram] Ended --&gt; Translation = (-107.092896174863, 114.44262295082)</t>
  </si>
  <si>
    <t>[Saturday, March 19, 2016 at 14:16:14 GMT-04:00, Tap Diagram] tap diagram action at : (167.862559241706, 122.313981042654)</t>
  </si>
  <si>
    <t>[Saturday, March 19, 2016 at 14:16:14 GMT-04:00, Select Diagram Element] diagram element selected: Application</t>
  </si>
  <si>
    <t>[Saturday, March 19, 2016 at 14:16:14 GMT-04:00, Show Diagram] showing diagram TraceClient - App</t>
  </si>
  <si>
    <t>[Saturday, March 19, 2016 at 14:16:19 GMT-04:00, Tap Diagram] tap diagram action at : (715.478672985782, 74.978672985782)</t>
  </si>
  <si>
    <t>[Saturday, March 19, 2016 at 14:16:19 GMT-04:00, Select Diagram Element] diagram element selected: CAppSettings</t>
  </si>
  <si>
    <t>[Saturday, March 19, 2016 at 14:16:19 GMT-04:00, File View] viewing file : EmbeddedRes/CodeSite/Nyx/NyxTraceViewer/QtTraceClient/Sources/AppSettings.hpp</t>
  </si>
  <si>
    <t>[Saturday, March 19, 2016 at 14:16:20 GMT-04:00, Close Story] closing story FileViewStory</t>
  </si>
  <si>
    <t>[Saturday, March 19, 2016 at 14:16:25 GMT-04:00, Tap Diagram] tap diagram action at : (468.582938388626, 552.310426540284)</t>
  </si>
  <si>
    <t>[Saturday, March 19, 2016 at 14:16:25 GMT-04:00, Select Diagram Element] diagram element selected: CConfigReader</t>
  </si>
  <si>
    <t>[Saturday, March 19, 2016 at 14:16:25 GMT-04:00, File View] viewing file : EmbeddedRes/CodeSite/Nyx/NyxTraceViewer/QtTraceClient/Sources/Config/ConfigReader.hpp</t>
  </si>
  <si>
    <t>[Saturday, March 19, 2016 at 14:16:25 GMT-04:00] item found</t>
  </si>
  <si>
    <t>[Saturday, March 19, 2016 at 14:16:29 GMT-04:00, Open Story] opening story DisplayTextContentStory</t>
  </si>
  <si>
    <t>[Saturday, March 19, 2016 at 14:16:29 GMT-04:00] question : 'Problème de mise à jour du status lors de la création d'une nouvelle vue ou de l'affichage d'une boite de dialogue.'</t>
  </si>
  <si>
    <t>[Saturday, March 19, 2016 at 14:16:40 GMT-04:00] starting question 3</t>
  </si>
  <si>
    <t>[Saturday, March 19, 2016 at 14:16:40 GMT-04:00, Open Story] opening story SchematicViewStory</t>
  </si>
  <si>
    <t>[Saturday, March 19, 2016 at 14:16:43 GMT-04:00, Tap Diagram] tap diagram action at : (412.571428571429, 130.641337386018)</t>
  </si>
  <si>
    <t>[Saturday, March 19, 2016 at 14:16:43 GMT-04:00, Select Diagram Element] diagram element selected: TraceClient</t>
  </si>
  <si>
    <t>[Saturday, March 19, 2016 at 14:16:43 GMT-04:00, Show Diagram] showing diagram TraceClient</t>
  </si>
  <si>
    <t>[Saturday, March 19, 2016 at 14:16:44 GMT-04:00, Pan Diagram] Began --&gt; Translation = (-107.092896174863, 114.44262295082)</t>
  </si>
  <si>
    <t>[Saturday, March 19, 2016 at 14:16:44 GMT-04:00, Pan Diagram] Ended --&gt; Translation = (-107.092896174863, 114.44262295082)</t>
  </si>
  <si>
    <t>[Saturday, March 19, 2016 at 14:16:45 GMT-04:00, Tap Diagram] tap diagram action at : (414.825829383886, 119.061611374408)</t>
  </si>
  <si>
    <t>[Saturday, March 19, 2016 at 14:16:45 GMT-04:00, Select Diagram Element] diagram element selected: Dialogs</t>
  </si>
  <si>
    <t>[Saturday, March 19, 2016 at 14:16:45 GMT-04:00, Show Diagram] showing diagram TraceClient - Dialogs</t>
  </si>
  <si>
    <t xml:space="preserve">[Saturday, March 19, 2016 at 14:16:51 GMT-04:00, Show Question Recherche] </t>
  </si>
  <si>
    <t>[Saturday, March 19, 2016 at 14:17:01 GMT-04:00, Close Story] closing story QuestionRecherchePopupStory</t>
  </si>
  <si>
    <t>[Saturday, March 19, 2016 at 14:17:04 GMT-04:00, Tap Diagram] tap diagram action at : (1372.04502369668, 226.852488151659)</t>
  </si>
  <si>
    <t>[Saturday, March 19, 2016 at 14:17:04 GMT-04:00, Select Diagram Element] diagram element selected: CViewPage</t>
  </si>
  <si>
    <t>[Saturday, March 19, 2016 at 14:17:04 GMT-04:00, File View] viewing file : EmbeddedRes/CodeSite/Nyx/NyxTraceViewer/QtTraceClient/Sources/MainWindow/ViewPage.hpp</t>
  </si>
  <si>
    <t>[Saturday, March 19, 2016 at 14:17:05 GMT-04:00, Close Story] closing story FileViewStory</t>
  </si>
  <si>
    <t>[Saturday, March 19, 2016 at 14:17:11 GMT-04:00, Tap Diagram] tap diagram action at : (448.597156398104, 233.895734597156)</t>
  </si>
  <si>
    <t>[Saturday, March 19, 2016 at 14:17:11 GMT-04:00, Select Diagram Element] diagram element selected: CAboutDlg</t>
  </si>
  <si>
    <t>[Saturday, March 19, 2016 at 14:17:12 GMT-04:00, File View] viewing file : EmbeddedRes/CodeSite/Nyx/NyxTraceViewer/QtTraceClient/Sources/Dialogs/AboutDlg.h</t>
  </si>
  <si>
    <t>[Saturday, March 19, 2016 at 14:17:13 GMT-04:00, Close Story] closing story FileViewStory</t>
  </si>
  <si>
    <t>[Saturday, March 19, 2016 at 14:17:17 GMT-04:00, Zoom Diagram] diagram zoom --&gt; scale = 1.0, velocity = -0.602565788546572</t>
  </si>
  <si>
    <t>[Saturday, March 19, 2016 at 14:17:17 GMT-04:00, Zoom Diagram] diagram zoom --&gt; scale = 0.378349029118814, velocity = -2.73127366898087</t>
  </si>
  <si>
    <t>[Saturday, March 19, 2016 at 14:17:17 GMT-04:00, Exit subdiagram] exit subdiagram TraceClient - Dialogs</t>
  </si>
  <si>
    <t>[Saturday, March 19, 2016 at 14:17:19 GMT-04:00, Tap Diagram] tap diagram action at : (188.677725118483, 107.35308056872)</t>
  </si>
  <si>
    <t>[Saturday, March 19, 2016 at 14:17:19 GMT-04:00, Select Diagram Element] diagram element selected: Application</t>
  </si>
  <si>
    <t>[Saturday, March 19, 2016 at 14:17:19 GMT-04:00, Show Diagram] showing diagram TraceClient - App</t>
  </si>
  <si>
    <t xml:space="preserve">[Saturday, March 19, 2016 at 14:17:25 GMT-04:00, Show Question Recherche] </t>
  </si>
  <si>
    <t>[Saturday, March 19, 2016 at 14:17:28 GMT-04:00, Close Story] closing story QuestionRecherchePopupStory</t>
  </si>
  <si>
    <t>[Saturday, March 19, 2016 at 14:17:37 GMT-04:00, Tap Diagram] tap diagram action at : (719.772511848341, 174.452606635071)</t>
  </si>
  <si>
    <t>[Saturday, March 19, 2016 at 14:17:37 GMT-04:00, Select Diagram Element] diagram element selected: CWindowsMgr</t>
  </si>
  <si>
    <t>[Saturday, March 19, 2016 at 14:17:37 GMT-04:00, File View] viewing file : EmbeddedRes/CodeSite/Nyx/NyxTraceViewer/QtTraceClient/Sources/WindowsManager.hpp</t>
  </si>
  <si>
    <t>[Saturday, March 19, 2016 at 14:17:38 GMT-04:00, Close Story] closing story FileViewStory</t>
  </si>
  <si>
    <t>[Saturday, March 19, 2016 at 14:17:53 GMT-04:00, Tap Diagram] tap diagram action at : (711.184834123223, 355.509478672986)</t>
  </si>
  <si>
    <t>[Saturday, March 19, 2016 at 14:17:53 GMT-04:00, Select Diagram Element] diagram element selected: CTracesWindow</t>
  </si>
  <si>
    <t>[Saturday, March 19, 2016 at 14:17:53 GMT-04:00, File View] viewing file : EmbeddedRes/CodeSite/Nyx/NyxTraceViewer/QtTraceClient/Sources/TracesWindow.hpp</t>
  </si>
  <si>
    <t>[Saturday, March 19, 2016 at 14:17:54 GMT-04:00, Close Story] closing story FileViewStory</t>
  </si>
  <si>
    <t>[Saturday, March 19, 2016 at 14:17:55 GMT-04:00, Tap Diagram] tap diagram action at : (729.791469194313, 432.798578199052)</t>
  </si>
  <si>
    <t>[Saturday, March 19, 2016 at 14:17:55 GMT-04:00, Select Diagram Element] diagram element selected: CSettingsPanel</t>
  </si>
  <si>
    <t>[Saturday, March 19, 2016 at 14:17:55 GMT-04:00, File View] viewing file : EmbeddedRes/CodeSite/Nyx/NyxTraceViewer/QtTraceClient/Sources/Panels/SettingsPanel.h</t>
  </si>
  <si>
    <t>[Saturday, March 19, 2016 at 14:17:56 GMT-04:00, Close Story] closing story FileViewStory</t>
  </si>
  <si>
    <t>[Saturday, March 19, 2016 at 14:17:57 GMT-04:00, Zoom Diagram] diagram zoom --&gt; scale = 1.0, velocity = -0.0125468124735791</t>
  </si>
  <si>
    <t>[Saturday, March 19, 2016 at 14:17:57 GMT-04:00, Zoom Diagram] diagram zoom --&gt; scale = 0.313904399488059, velocity = -4.01248722135642</t>
  </si>
  <si>
    <t>[Saturday, March 19, 2016 at 14:17:57 GMT-04:00, Exit subdiagram] exit subdiagram TraceClient - App</t>
  </si>
  <si>
    <t>[Saturday, March 19, 2016 at 14:17:59 GMT-04:00, Zoom Diagram] diagram zoom --&gt; scale = 1.0, velocity = -0.259050913881169</t>
  </si>
  <si>
    <t>[Saturday, March 19, 2016 at 14:17:59 GMT-04:00, Zoom Diagram] diagram zoom --&gt; scale = 0.411864321728182, velocity = -3.90479540679296</t>
  </si>
  <si>
    <t>[Saturday, March 19, 2016 at 14:17:59 GMT-04:00, Exit subdiagram] exit subdiagram TraceClient</t>
  </si>
  <si>
    <t>[Saturday, March 19, 2016 at 14:18:00 GMT-04:00, Pan Diagram] Began --&gt; Translation = (-59.1422018348624, -36.6605504587156)</t>
  </si>
  <si>
    <t>[Saturday, March 19, 2016 at 14:18:00 GMT-04:00, Pan Diagram] Ended --&gt; Translation = (-58.1422018348624, -105.160550458716)</t>
  </si>
  <si>
    <t>[Saturday, March 19, 2016 at 14:18:02 GMT-04:00, Tap Diagram] tap diagram action at : (421.516717325228, 293.975683890577)</t>
  </si>
  <si>
    <t>[Saturday, March 19, 2016 at 14:18:02 GMT-04:00, Select Diagram Element] diagram element selected: TraceClientCore</t>
  </si>
  <si>
    <t>[Saturday, March 19, 2016 at 14:18:02 GMT-04:00, Show Diagram] showing diagram TraceClientCore</t>
  </si>
  <si>
    <t>[Saturday, March 19, 2016 at 14:18:13 GMT-04:00, Tap Diagram] tap diagram action at : (1074.6682464455, 552.305687203791)</t>
  </si>
  <si>
    <t>[Saturday, March 19, 2016 at 14:18:14 GMT-04:00, Select Diagram Element] diagram element selected: ITracesGroupMgrNotificationsListener</t>
  </si>
  <si>
    <t>[Saturday, March 19, 2016 at 14:18:14 GMT-04:00, File View] viewing file : EmbeddedRes/CodeSite/Nyx/NyxTraceViewer/TraceClientCore/include/TracesGroupMgr.hpp</t>
  </si>
  <si>
    <t>[Saturday, March 19, 2016 at 14:18:15 GMT-04:00, Close Story] closing story FileViewStory</t>
  </si>
  <si>
    <t>[Saturday, March 19, 2016 at 14:18:18 GMT-04:00, Tap Diagram] tap diagram action at : (725.417061611374, 541.549763033175)</t>
  </si>
  <si>
    <t>[Saturday, March 19, 2016 at 14:18:18 GMT-04:00, Select Diagram Element] diagram element selected: CTracesGroupMgrNotificationsListeners</t>
  </si>
  <si>
    <t>[Saturday, March 19, 2016 at 14:18:18 GMT-04:00, File View] viewing file : EmbeddedRes/CodeSite/Nyx/NyxTraceViewer/TraceClientCore/include/TracesGroupMgr.hpp</t>
  </si>
  <si>
    <t>[Saturday, March 19, 2016 at 14:18:19 GMT-04:00, Close Story] closing story FileViewStory</t>
  </si>
  <si>
    <t>[Saturday, March 19, 2016 at 14:18:20 GMT-04:00, Tap Diagram] tap diagram action at : (407.800947867299, 550.407582938389)</t>
  </si>
  <si>
    <t>[Saturday, March 19, 2016 at 14:18:21 GMT-04:00, Select Diagram Element] diagram element selected: CTracesGroupMgr</t>
  </si>
  <si>
    <t>[Saturday, March 19, 2016 at 14:18:21 GMT-04:00, File View] viewing file : EmbeddedRes/CodeSite/Nyx/NyxTraceViewer/TraceClientCore/include/TracesGroupMgr.hpp</t>
  </si>
  <si>
    <t>[Saturday, March 19, 2016 at 14:18:22 GMT-04:00, Close Story] closing story FileViewStory</t>
  </si>
  <si>
    <t>[Saturday, March 19, 2016 at 14:18:28 GMT-04:00, Zoom Diagram] diagram zoom --&gt; scale = 1.0, velocity = -0.183424772662831</t>
  </si>
  <si>
    <t>[Saturday, March 19, 2016 at 14:18:28 GMT-04:00, Zoom Diagram] diagram zoom --&gt; scale = 0.322628495518167, velocity = -0.918886214383165</t>
  </si>
  <si>
    <t>[Saturday, March 19, 2016 at 14:18:28 GMT-04:00, Exit subdiagram] exit subdiagram TraceClientCore</t>
  </si>
  <si>
    <t>[Saturday, March 19, 2016 at 14:18:30 GMT-04:00, Pan Diagram] Began --&gt; Translation = (-59.1422018348624, -36.6605504587156)</t>
  </si>
  <si>
    <t>[Saturday, March 19, 2016 at 14:18:30 GMT-04:00, Pan Diagram] Ended --&gt; Translation = (-56.1422018348624, -76.1605504587156)</t>
  </si>
  <si>
    <t>[Saturday, March 19, 2016 at 14:18:31 GMT-04:00, Pan Diagram] Began --&gt; Translation = (-56.1422018348624, -76.1605504587156)</t>
  </si>
  <si>
    <t>[Saturday, March 19, 2016 at 14:18:31 GMT-04:00, Pan Diagram] Ended --&gt; Translation = (-53.1422018348624, -51.6605504587156)</t>
  </si>
  <si>
    <t>[Saturday, March 19, 2016 at 14:18:35 GMT-04:00, Tap Diagram] tap diagram action at : (203.848024316109, 455.322188449848)</t>
  </si>
  <si>
    <t>[Saturday, March 19, 2016 at 14:18:35 GMT-04:00, Select Diagram Element] diagram element selected: Nyx</t>
  </si>
  <si>
    <t>[Saturday, March 19, 2016 at 14:18:35 GMT-04:00, Show Diagram] showing diagram Nyx</t>
  </si>
  <si>
    <t>[Saturday, March 19, 2016 at 14:18:37 GMT-04:00, Zoom Diagram] diagram zoom --&gt; scale = 1.0, velocity = -0.191854187094107</t>
  </si>
  <si>
    <t>[Saturday, March 19, 2016 at 14:18:38 GMT-04:00, Zoom Diagram] diagram zoom --&gt; scale = 0.391225245645991, velocity = -1.43141776681701</t>
  </si>
  <si>
    <t>[Saturday, March 19, 2016 at 14:18:38 GMT-04:00, Exit subdiagram] exit subdiagram Nyx</t>
  </si>
  <si>
    <t>[Saturday, March 19, 2016 at 14:18:42 GMT-04:00, Tap Diagram] tap diagram action at : (429.136778115501, 123.021276595745)</t>
  </si>
  <si>
    <t>[Saturday, March 19, 2016 at 14:18:42 GMT-04:00, Select Diagram Element] diagram element selected: TraceClient</t>
  </si>
  <si>
    <t>[Saturday, March 19, 2016 at 14:18:42 GMT-04:00, Show Diagram] showing diagram TraceClient</t>
  </si>
  <si>
    <t>[Saturday, March 19, 2016 at 14:18:45 GMT-04:00, Tap Diagram] tap diagram action at : (396.395734597156, 117.977488151659)</t>
  </si>
  <si>
    <t>[Saturday, March 19, 2016 at 14:18:45 GMT-04:00, Select Diagram Element] diagram element selected: Dialogs</t>
  </si>
  <si>
    <t>[Saturday, March 19, 2016 at 14:18:45 GMT-04:00, Show Diagram] showing diagram TraceClient - Dialogs</t>
  </si>
  <si>
    <t xml:space="preserve">[Saturday, March 19, 2016 at 14:18:56 GMT-04:00, Show Question Recherche] </t>
  </si>
  <si>
    <t>[Saturday, March 19, 2016 at 14:18:59 GMT-04:00, Close Story] closing story QuestionRecherchePopupStory</t>
  </si>
  <si>
    <t>[Saturday, March 19, 2016 at 14:19:01 GMT-04:00, Tap Diagram] tap diagram action at : (1228.04976303318, 233.895734597156)</t>
  </si>
  <si>
    <t>[Saturday, March 19, 2016 at 14:19:01 GMT-04:00, Select Diagram Element] diagram element selected: CNewViewDlg</t>
  </si>
  <si>
    <t>[Saturday, March 19, 2016 at 14:19:01 GMT-04:00, File View] viewing file : EmbeddedRes/CodeSite/Nyx/NyxTraceViewer/QtTraceClient/Sources/Dialogs/NewViewDlg.hpp</t>
  </si>
  <si>
    <t>[Saturday, March 19, 2016 at 14:19:02 GMT-04:00, Close Story] closing story FileViewStory</t>
  </si>
  <si>
    <t>[Saturday, March 19, 2016 at 14:19:03 GMT-04:00, Tap Diagram] tap diagram action at : (895.452014218009, 233.113151658768)</t>
  </si>
  <si>
    <t>[Saturday, March 19, 2016 at 14:19:03 GMT-04:00, Select Diagram Element] diagram element selected: CNewDocumentDlg</t>
  </si>
  <si>
    <t>[Saturday, March 19, 2016 at 14:19:03 GMT-04:00, File View] viewing file : EmbeddedRes/CodeSite/Nyx/NyxTraceViewer/QtTraceClient/Sources/Dialogs/NewDocumentDlg.hpp</t>
  </si>
  <si>
    <t>[Saturday, March 19, 2016 at 14:19:04 GMT-04:00, Close Story] closing story FileViewStory</t>
  </si>
  <si>
    <t>[Saturday, March 19, 2016 at 14:19:07 GMT-04:00, Tap Diagram] tap diagram action at : (268.60308056872, 223.722156398104)</t>
  </si>
  <si>
    <t>[Saturday, March 19, 2016 at 14:19:07 GMT-04:00, Select Diagram Element] diagram element selected: CClearChannelContentConfirmationDlg</t>
  </si>
  <si>
    <t>[Saturday, March 19, 2016 at 14:19:07 GMT-04:00, File View] viewing file : EmbeddedRes/CodeSite/Nyx/NyxTraceViewer/QtTraceClient/Sources/ChannelsMgnt/CClearChannelContentConfirmationDlg.hpp</t>
  </si>
  <si>
    <t>[Saturday, March 19, 2016 at 14:19:08 GMT-04:00, Close Story] closing story FileViewStory</t>
  </si>
  <si>
    <t>[Saturday, March 19, 2016 at 14:19:12 GMT-04:00, Tap Diagram] tap diagram action at : (1150.5740521327, 433.454383886256)</t>
  </si>
  <si>
    <t>[Saturday, March 19, 2016 at 14:19:12 GMT-04:00, Select Diagram Element] diagram element selected: CStatusUpdater</t>
  </si>
  <si>
    <t>[Saturday, March 19, 2016 at 14:19:12 GMT-04:00, File View] viewing file : EmbeddedRes/CodeSite/Nyx/NyxTraceViewer/QtTraceClient/Sources/StatusUpdaters/StatusUpdater.hpp</t>
  </si>
  <si>
    <t>[Saturday, March 19, 2016 at 14:19:12 GMT-04:00] item found</t>
  </si>
  <si>
    <t>[Saturday, March 19, 2016 at 14:19:14 GMT-04:00, Open Story] opening story DisplayTextContentStory</t>
  </si>
  <si>
    <t>Question 1</t>
  </si>
  <si>
    <t>Question 2</t>
  </si>
  <si>
    <t>Question 3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</si>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</sst>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2">
    <xf numFmtId="0" fontId="0" fillId="0" borderId="0" xfId="0"/>
    <xf numFmtId="0" fontId="2" fillId="0" borderId="1" xfId="1"/>
    <xf numFmtId="0" fontId="2" fillId="0" borderId="1" xfId="1" applyAlignment="1">
      <alignment horizontal="center"/>
    </xf>
    <xf numFmtId="0" fontId="2" fillId="0" borderId="1" xfId="1" applyFont="1"/>
    <xf numFmtId="0" fontId="2" fillId="0" borderId="1" xfId="1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1" xfId="1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Fill="1"/>
    <xf numFmtId="0" fontId="0" fillId="2" borderId="0" xfId="0" applyFill="1"/>
    <xf numFmtId="21" fontId="0" fillId="2" borderId="0" xfId="0" applyNumberForma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Alignment="1"/>
    <xf numFmtId="0" fontId="3" fillId="2" borderId="0" xfId="0" applyFont="1" applyFill="1"/>
    <xf numFmtId="21" fontId="3" fillId="2" borderId="0" xfId="0" applyNumberFormat="1" applyFont="1" applyFill="1"/>
    <xf numFmtId="0" fontId="0" fillId="3" borderId="0" xfId="0" applyFill="1"/>
    <xf numFmtId="21" fontId="0" fillId="3" borderId="0" xfId="0" applyNumberForma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3" fillId="3" borderId="0" xfId="0" applyFont="1" applyFill="1"/>
    <xf numFmtId="21" fontId="3" fillId="3" borderId="0" xfId="0" applyNumberFormat="1" applyFont="1" applyFill="1"/>
    <xf numFmtId="0" fontId="0" fillId="4" borderId="0" xfId="0" applyFill="1"/>
    <xf numFmtId="21" fontId="0" fillId="4" borderId="0" xfId="0" applyNumberForma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1" fillId="4" borderId="0" xfId="0" applyFont="1" applyFill="1"/>
    <xf numFmtId="0" fontId="1" fillId="4" borderId="0" xfId="0" applyFont="1" applyFill="1" applyAlignment="1"/>
    <xf numFmtId="21" fontId="3" fillId="4" borderId="0" xfId="0" applyNumberFormat="1" applyFont="1" applyFill="1"/>
    <xf numFmtId="0" fontId="3" fillId="4" borderId="0" xfId="0" applyFont="1" applyFill="1"/>
    <xf numFmtId="0" fontId="2" fillId="0" borderId="1" xfId="1" applyAlignment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showRuler="0" workbookViewId="0">
      <pane ySplit="1" topLeftCell="A256" activePane="bottomLeft" state="frozen"/>
      <selection pane="bottomLeft" activeCell="I202" sqref="I202:I303"/>
    </sheetView>
  </sheetViews>
  <sheetFormatPr baseColWidth="10" defaultRowHeight="16" x14ac:dyDescent="0.2"/>
  <cols>
    <col min="1" max="1" width="16.5" customWidth="1"/>
    <col min="2" max="2" width="21.6640625" bestFit="1" customWidth="1"/>
    <col min="5" max="5" width="12" bestFit="1" customWidth="1"/>
    <col min="6" max="6" width="16" bestFit="1" customWidth="1"/>
    <col min="7" max="8" width="30.6640625" style="8" bestFit="1" customWidth="1"/>
    <col min="9" max="9" width="106.33203125" style="8" bestFit="1" customWidth="1"/>
    <col min="10" max="10" width="23.33203125" style="8" bestFit="1" customWidth="1"/>
    <col min="12" max="12" width="167.1640625" bestFit="1" customWidth="1"/>
  </cols>
  <sheetData>
    <row r="1" spans="1:12" s="1" customFormat="1" ht="2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3" t="s">
        <v>7</v>
      </c>
      <c r="I1" s="4" t="s">
        <v>8</v>
      </c>
      <c r="J1" s="3" t="s">
        <v>9</v>
      </c>
    </row>
    <row r="2" spans="1:12" ht="17" thickTop="1" x14ac:dyDescent="0.2"/>
    <row r="3" spans="1:12" x14ac:dyDescent="0.2">
      <c r="C3" s="5" t="str">
        <f>IF( ISNUMBER(FIND("Zoom Diagram]", L3)), "X", "")</f>
        <v/>
      </c>
      <c r="D3" s="5" t="str">
        <f>IF( ISNUMBER(FIND("Tap Diagram]", L3)), "X", "")</f>
        <v/>
      </c>
      <c r="E3" s="5" t="str">
        <f>IF( ISNUMBER(FIND("Long Press]", L3)), "X", "")</f>
        <v/>
      </c>
      <c r="F3" s="6" t="str">
        <f t="shared" ref="F3:F66" si="0" xml:space="preserve"> IF(ISNUMBER(FIND("enter sub diagram : '", L3)), MID(L3, FIND("enter sub diagram : '", L3) + LEN("enter sub diagram : '"), LEN(L3) - FIND("enter sub diagram : '",L3) - LEN("enter sub diagram : '")  ), "")</f>
        <v/>
      </c>
      <c r="G3" s="8" t="str">
        <f xml:space="preserve"> IF(ISNUMBER(FIND("exit subdiagram ", L3)), MID(L3, FIND("exit subdiagram ", L3) + LEN("exit subdiagram "), LEN(L3) - FIND("exit subdiagram ", L3) - LEN("exit subdiagram ")  + 1 ), "")</f>
        <v/>
      </c>
      <c r="H3" s="8" t="str">
        <f t="shared" ref="H3:H66" si="1" xml:space="preserve"> IF(ISNUMBER(FIND("showing diagram ", L3)), MID( L3, FIND("showing diagram ", L3) + LEN("showing diagram "), LEN(L3) - FIND("showing diagram ", L3) - LEN("showing diagram ")  + 1 ), "")</f>
        <v/>
      </c>
      <c r="I3" s="9" t="str">
        <f t="shared" ref="I3:I66" si="2" xml:space="preserve"> IF(ISNUMBER(FIND("viewing file : ", L3)), MID( L3, FIND("viewing file : ", L3) + LEN("viewing file : "), LEN(L3) - FIND("viewing file : ", L3) - LEN("viewing file : ") + 1  ), "")</f>
        <v/>
      </c>
      <c r="J3" s="10" t="str">
        <f t="shared" ref="J3:J66" si="3" xml:space="preserve"> IF( ISNUMBER(FIND("Show Question Recherche", L3)), 1, "")</f>
        <v/>
      </c>
    </row>
    <row r="4" spans="1:12" x14ac:dyDescent="0.2">
      <c r="C4" s="5" t="str">
        <f t="shared" ref="C4:C67" si="4">IF( ISNUMBER(FIND("Zoom Diagram]", L4)), "X", "")</f>
        <v/>
      </c>
      <c r="D4" s="5" t="str">
        <f t="shared" ref="D4:D67" si="5">IF( ISNUMBER(FIND("Tap Diagram]", L4)), "X", "")</f>
        <v/>
      </c>
      <c r="E4" s="5" t="str">
        <f t="shared" ref="E4:E67" si="6">IF( ISNUMBER(FIND("Long Press]", L4)), "X", "")</f>
        <v/>
      </c>
      <c r="F4" s="6" t="str">
        <f t="shared" si="0"/>
        <v/>
      </c>
      <c r="G4" s="8" t="str">
        <f t="shared" ref="G4:G67" si="7" xml:space="preserve"> IF(ISNUMBER(FIND("exit subdiagram ", L4)), MID(L4, FIND("exit subdiagram ", L4) + LEN("exit subdiagram "), LEN(L4) - FIND("exit subdiagram ", L4) - LEN("exit subdiagram ")  + 1 ), "")</f>
        <v/>
      </c>
      <c r="H4" s="8" t="str">
        <f t="shared" si="1"/>
        <v/>
      </c>
      <c r="I4" s="9" t="str">
        <f t="shared" si="2"/>
        <v/>
      </c>
      <c r="J4" s="10" t="str">
        <f t="shared" si="3"/>
        <v/>
      </c>
      <c r="L4" t="s">
        <v>10</v>
      </c>
    </row>
    <row r="5" spans="1:12" x14ac:dyDescent="0.2">
      <c r="C5" s="5" t="str">
        <f t="shared" si="4"/>
        <v/>
      </c>
      <c r="D5" s="5" t="str">
        <f t="shared" si="5"/>
        <v/>
      </c>
      <c r="E5" s="5" t="str">
        <f t="shared" si="6"/>
        <v/>
      </c>
      <c r="F5" s="6" t="str">
        <f t="shared" si="0"/>
        <v/>
      </c>
      <c r="G5" s="8" t="str">
        <f t="shared" si="7"/>
        <v/>
      </c>
      <c r="H5" s="8" t="str">
        <f t="shared" si="1"/>
        <v/>
      </c>
      <c r="I5" s="9" t="str">
        <f t="shared" si="2"/>
        <v/>
      </c>
      <c r="J5" s="10" t="str">
        <f t="shared" si="3"/>
        <v/>
      </c>
      <c r="L5" t="s">
        <v>11</v>
      </c>
    </row>
    <row r="6" spans="1:12" x14ac:dyDescent="0.2">
      <c r="C6" s="5" t="str">
        <f t="shared" si="4"/>
        <v/>
      </c>
      <c r="D6" s="5" t="str">
        <f t="shared" si="5"/>
        <v/>
      </c>
      <c r="E6" s="5" t="str">
        <f t="shared" si="6"/>
        <v/>
      </c>
      <c r="F6" s="6" t="str">
        <f t="shared" si="0"/>
        <v/>
      </c>
      <c r="G6" s="8" t="str">
        <f t="shared" si="7"/>
        <v/>
      </c>
      <c r="H6" s="8" t="str">
        <f t="shared" si="1"/>
        <v/>
      </c>
      <c r="I6" s="9" t="str">
        <f t="shared" si="2"/>
        <v/>
      </c>
      <c r="J6" s="10" t="str">
        <f t="shared" si="3"/>
        <v/>
      </c>
      <c r="L6" t="s">
        <v>12</v>
      </c>
    </row>
    <row r="7" spans="1:12" x14ac:dyDescent="0.2">
      <c r="C7" s="5" t="str">
        <f t="shared" si="4"/>
        <v/>
      </c>
      <c r="D7" s="5" t="str">
        <f t="shared" si="5"/>
        <v/>
      </c>
      <c r="E7" s="5" t="str">
        <f t="shared" si="6"/>
        <v/>
      </c>
      <c r="F7" s="6" t="str">
        <f t="shared" si="0"/>
        <v/>
      </c>
      <c r="G7" s="8" t="str">
        <f t="shared" si="7"/>
        <v/>
      </c>
      <c r="H7" s="8" t="str">
        <f t="shared" si="1"/>
        <v/>
      </c>
      <c r="I7" s="9" t="str">
        <f t="shared" si="2"/>
        <v/>
      </c>
      <c r="J7" s="10" t="str">
        <f t="shared" si="3"/>
        <v/>
      </c>
      <c r="L7" t="s">
        <v>13</v>
      </c>
    </row>
    <row r="8" spans="1:12" x14ac:dyDescent="0.2">
      <c r="C8" s="5" t="str">
        <f t="shared" si="4"/>
        <v/>
      </c>
      <c r="D8" s="5" t="str">
        <f t="shared" si="5"/>
        <v/>
      </c>
      <c r="E8" s="5" t="str">
        <f t="shared" si="6"/>
        <v/>
      </c>
      <c r="F8" s="6" t="str">
        <f t="shared" si="0"/>
        <v/>
      </c>
      <c r="G8" s="8" t="str">
        <f t="shared" si="7"/>
        <v/>
      </c>
      <c r="H8" s="8" t="str">
        <f t="shared" si="1"/>
        <v/>
      </c>
      <c r="I8" s="9" t="str">
        <f t="shared" si="2"/>
        <v/>
      </c>
      <c r="J8" s="10" t="str">
        <f t="shared" si="3"/>
        <v/>
      </c>
      <c r="L8" t="s">
        <v>14</v>
      </c>
    </row>
    <row r="9" spans="1:12" x14ac:dyDescent="0.2">
      <c r="C9" s="5" t="str">
        <f t="shared" si="4"/>
        <v/>
      </c>
      <c r="D9" s="5" t="str">
        <f t="shared" si="5"/>
        <v/>
      </c>
      <c r="E9" s="5" t="str">
        <f t="shared" si="6"/>
        <v/>
      </c>
      <c r="F9" s="6" t="str">
        <f t="shared" si="0"/>
        <v/>
      </c>
      <c r="G9" s="8" t="str">
        <f t="shared" si="7"/>
        <v/>
      </c>
      <c r="H9" s="8" t="str">
        <f t="shared" si="1"/>
        <v/>
      </c>
      <c r="I9" s="9" t="str">
        <f t="shared" si="2"/>
        <v/>
      </c>
      <c r="J9" s="10" t="str">
        <f t="shared" si="3"/>
        <v/>
      </c>
      <c r="L9" t="s">
        <v>15</v>
      </c>
    </row>
    <row r="10" spans="1:12" x14ac:dyDescent="0.2">
      <c r="C10" s="5" t="str">
        <f t="shared" si="4"/>
        <v/>
      </c>
      <c r="D10" s="5" t="str">
        <f t="shared" si="5"/>
        <v/>
      </c>
      <c r="E10" s="5" t="str">
        <f t="shared" si="6"/>
        <v/>
      </c>
      <c r="F10" s="6" t="str">
        <f t="shared" si="0"/>
        <v/>
      </c>
      <c r="G10" s="8" t="str">
        <f t="shared" si="7"/>
        <v/>
      </c>
      <c r="H10" s="8" t="str">
        <f t="shared" si="1"/>
        <v/>
      </c>
      <c r="I10" s="9" t="str">
        <f t="shared" si="2"/>
        <v/>
      </c>
      <c r="J10" s="10" t="str">
        <f t="shared" si="3"/>
        <v/>
      </c>
      <c r="L10" t="s">
        <v>16</v>
      </c>
    </row>
    <row r="11" spans="1:12" x14ac:dyDescent="0.2">
      <c r="C11" s="5" t="str">
        <f t="shared" si="4"/>
        <v/>
      </c>
      <c r="D11" s="5" t="str">
        <f t="shared" si="5"/>
        <v/>
      </c>
      <c r="E11" s="5" t="str">
        <f t="shared" si="6"/>
        <v/>
      </c>
      <c r="F11" s="6" t="str">
        <f t="shared" si="0"/>
        <v/>
      </c>
      <c r="G11" s="8" t="str">
        <f t="shared" si="7"/>
        <v/>
      </c>
      <c r="H11" s="8" t="str">
        <f t="shared" si="1"/>
        <v/>
      </c>
      <c r="I11" s="9" t="str">
        <f t="shared" si="2"/>
        <v/>
      </c>
      <c r="J11" s="10" t="str">
        <f t="shared" si="3"/>
        <v/>
      </c>
      <c r="L11" t="s">
        <v>17</v>
      </c>
    </row>
    <row r="12" spans="1:12" x14ac:dyDescent="0.2">
      <c r="C12" s="5" t="str">
        <f t="shared" si="4"/>
        <v/>
      </c>
      <c r="D12" s="5" t="str">
        <f t="shared" si="5"/>
        <v/>
      </c>
      <c r="E12" s="5" t="str">
        <f t="shared" si="6"/>
        <v/>
      </c>
      <c r="F12" s="6" t="str">
        <f t="shared" si="0"/>
        <v/>
      </c>
      <c r="G12" s="8" t="str">
        <f t="shared" si="7"/>
        <v/>
      </c>
      <c r="H12" s="8" t="str">
        <f t="shared" si="1"/>
        <v/>
      </c>
      <c r="I12" s="9" t="str">
        <f t="shared" si="2"/>
        <v/>
      </c>
      <c r="J12" s="10" t="str">
        <f t="shared" si="3"/>
        <v/>
      </c>
      <c r="L12" t="s">
        <v>18</v>
      </c>
    </row>
    <row r="13" spans="1:12" x14ac:dyDescent="0.2">
      <c r="C13" s="5" t="str">
        <f t="shared" si="4"/>
        <v/>
      </c>
      <c r="D13" s="5" t="str">
        <f t="shared" si="5"/>
        <v/>
      </c>
      <c r="E13" s="5" t="str">
        <f t="shared" si="6"/>
        <v/>
      </c>
      <c r="F13" s="6" t="str">
        <f t="shared" si="0"/>
        <v/>
      </c>
      <c r="G13" s="8" t="str">
        <f t="shared" si="7"/>
        <v/>
      </c>
      <c r="H13" s="8" t="str">
        <f t="shared" si="1"/>
        <v/>
      </c>
      <c r="I13" s="9" t="str">
        <f t="shared" si="2"/>
        <v/>
      </c>
      <c r="J13" s="10" t="str">
        <f t="shared" si="3"/>
        <v/>
      </c>
      <c r="L13" t="s">
        <v>19</v>
      </c>
    </row>
    <row r="14" spans="1:12" x14ac:dyDescent="0.2">
      <c r="C14" s="5" t="str">
        <f t="shared" si="4"/>
        <v/>
      </c>
      <c r="D14" s="5" t="str">
        <f t="shared" si="5"/>
        <v/>
      </c>
      <c r="E14" s="5" t="str">
        <f t="shared" si="6"/>
        <v/>
      </c>
      <c r="F14" s="6" t="str">
        <f t="shared" si="0"/>
        <v/>
      </c>
      <c r="G14" s="8" t="str">
        <f t="shared" si="7"/>
        <v/>
      </c>
      <c r="H14" s="8" t="str">
        <f t="shared" si="1"/>
        <v/>
      </c>
      <c r="I14" s="9" t="str">
        <f t="shared" si="2"/>
        <v/>
      </c>
      <c r="J14" s="10" t="str">
        <f t="shared" si="3"/>
        <v/>
      </c>
      <c r="L14" t="s">
        <v>20</v>
      </c>
    </row>
    <row r="15" spans="1:12" x14ac:dyDescent="0.2">
      <c r="C15" s="5" t="str">
        <f t="shared" si="4"/>
        <v/>
      </c>
      <c r="D15" s="5" t="str">
        <f t="shared" si="5"/>
        <v/>
      </c>
      <c r="E15" s="5" t="str">
        <f t="shared" si="6"/>
        <v/>
      </c>
      <c r="F15" s="6" t="str">
        <f t="shared" si="0"/>
        <v/>
      </c>
      <c r="G15" s="8" t="str">
        <f t="shared" si="7"/>
        <v/>
      </c>
      <c r="H15" s="8" t="str">
        <f t="shared" si="1"/>
        <v/>
      </c>
      <c r="I15" s="9" t="str">
        <f t="shared" si="2"/>
        <v/>
      </c>
      <c r="J15" s="10" t="str">
        <f t="shared" si="3"/>
        <v/>
      </c>
      <c r="L15" t="s">
        <v>21</v>
      </c>
    </row>
    <row r="16" spans="1:12" x14ac:dyDescent="0.2">
      <c r="C16" s="5" t="str">
        <f t="shared" si="4"/>
        <v/>
      </c>
      <c r="D16" s="5" t="str">
        <f t="shared" si="5"/>
        <v/>
      </c>
      <c r="E16" s="5" t="str">
        <f t="shared" si="6"/>
        <v/>
      </c>
      <c r="F16" s="6" t="str">
        <f t="shared" si="0"/>
        <v/>
      </c>
      <c r="G16" s="8" t="str">
        <f t="shared" si="7"/>
        <v/>
      </c>
      <c r="H16" s="8" t="str">
        <f t="shared" si="1"/>
        <v/>
      </c>
      <c r="I16" s="9" t="str">
        <f t="shared" si="2"/>
        <v/>
      </c>
      <c r="J16" s="10" t="str">
        <f t="shared" si="3"/>
        <v/>
      </c>
      <c r="L16" t="s">
        <v>22</v>
      </c>
    </row>
    <row r="17" spans="3:12" x14ac:dyDescent="0.2">
      <c r="C17" s="5" t="str">
        <f t="shared" si="4"/>
        <v/>
      </c>
      <c r="D17" s="5" t="str">
        <f t="shared" si="5"/>
        <v>X</v>
      </c>
      <c r="E17" s="5" t="str">
        <f t="shared" si="6"/>
        <v/>
      </c>
      <c r="F17" s="6" t="str">
        <f t="shared" si="0"/>
        <v/>
      </c>
      <c r="G17" s="8" t="str">
        <f t="shared" si="7"/>
        <v/>
      </c>
      <c r="H17" s="8" t="str">
        <f t="shared" si="1"/>
        <v/>
      </c>
      <c r="I17" s="9" t="str">
        <f t="shared" si="2"/>
        <v/>
      </c>
      <c r="J17" s="10" t="str">
        <f t="shared" si="3"/>
        <v/>
      </c>
      <c r="L17" t="s">
        <v>23</v>
      </c>
    </row>
    <row r="18" spans="3:12" x14ac:dyDescent="0.2">
      <c r="C18" s="5" t="str">
        <f t="shared" si="4"/>
        <v/>
      </c>
      <c r="D18" s="5" t="str">
        <f t="shared" si="5"/>
        <v/>
      </c>
      <c r="E18" s="5" t="str">
        <f t="shared" si="6"/>
        <v/>
      </c>
      <c r="F18" s="6" t="str">
        <f t="shared" si="0"/>
        <v/>
      </c>
      <c r="G18" s="8" t="str">
        <f t="shared" si="7"/>
        <v/>
      </c>
      <c r="H18" s="8" t="str">
        <f t="shared" si="1"/>
        <v/>
      </c>
      <c r="I18" s="9" t="str">
        <f t="shared" si="2"/>
        <v/>
      </c>
      <c r="J18" s="10">
        <f t="shared" si="3"/>
        <v>1</v>
      </c>
      <c r="L18" t="s">
        <v>24</v>
      </c>
    </row>
    <row r="19" spans="3:12" x14ac:dyDescent="0.2">
      <c r="C19" s="5" t="str">
        <f t="shared" si="4"/>
        <v/>
      </c>
      <c r="D19" s="5" t="str">
        <f t="shared" si="5"/>
        <v/>
      </c>
      <c r="E19" s="5" t="str">
        <f t="shared" si="6"/>
        <v/>
      </c>
      <c r="F19" s="6" t="str">
        <f t="shared" si="0"/>
        <v/>
      </c>
      <c r="G19" s="8" t="str">
        <f t="shared" si="7"/>
        <v/>
      </c>
      <c r="H19" s="8" t="str">
        <f t="shared" si="1"/>
        <v/>
      </c>
      <c r="I19" s="9" t="str">
        <f t="shared" si="2"/>
        <v/>
      </c>
      <c r="J19" s="10" t="str">
        <f t="shared" si="3"/>
        <v/>
      </c>
      <c r="L19" t="s">
        <v>25</v>
      </c>
    </row>
    <row r="20" spans="3:12" x14ac:dyDescent="0.2">
      <c r="C20" s="5" t="str">
        <f t="shared" si="4"/>
        <v/>
      </c>
      <c r="D20" s="5" t="str">
        <f t="shared" si="5"/>
        <v/>
      </c>
      <c r="E20" s="5" t="str">
        <f t="shared" si="6"/>
        <v/>
      </c>
      <c r="F20" s="6" t="str">
        <f t="shared" si="0"/>
        <v/>
      </c>
      <c r="G20" s="8" t="str">
        <f t="shared" si="7"/>
        <v/>
      </c>
      <c r="H20" s="8" t="str">
        <f t="shared" si="1"/>
        <v/>
      </c>
      <c r="I20" s="9" t="str">
        <f t="shared" si="2"/>
        <v/>
      </c>
      <c r="J20" s="10" t="str">
        <f t="shared" si="3"/>
        <v/>
      </c>
      <c r="L20" t="s">
        <v>26</v>
      </c>
    </row>
    <row r="21" spans="3:12" x14ac:dyDescent="0.2">
      <c r="C21" s="5" t="str">
        <f t="shared" si="4"/>
        <v/>
      </c>
      <c r="D21" s="5" t="str">
        <f t="shared" si="5"/>
        <v/>
      </c>
      <c r="E21" s="5" t="str">
        <f t="shared" si="6"/>
        <v/>
      </c>
      <c r="F21" s="6" t="str">
        <f t="shared" si="0"/>
        <v/>
      </c>
      <c r="G21" s="8" t="str">
        <f t="shared" si="7"/>
        <v/>
      </c>
      <c r="H21" s="8" t="str">
        <f t="shared" si="1"/>
        <v/>
      </c>
      <c r="I21" s="9" t="str">
        <f t="shared" si="2"/>
        <v/>
      </c>
      <c r="J21" s="10" t="str">
        <f t="shared" si="3"/>
        <v/>
      </c>
      <c r="L21" t="s">
        <v>27</v>
      </c>
    </row>
    <row r="22" spans="3:12" x14ac:dyDescent="0.2">
      <c r="C22" s="5" t="str">
        <f t="shared" si="4"/>
        <v/>
      </c>
      <c r="D22" s="5" t="str">
        <f t="shared" si="5"/>
        <v/>
      </c>
      <c r="E22" s="5" t="str">
        <f t="shared" si="6"/>
        <v/>
      </c>
      <c r="F22" s="6" t="str">
        <f t="shared" si="0"/>
        <v/>
      </c>
      <c r="G22" s="8" t="str">
        <f t="shared" si="7"/>
        <v/>
      </c>
      <c r="H22" s="8" t="str">
        <f t="shared" si="1"/>
        <v/>
      </c>
      <c r="I22" s="9" t="str">
        <f t="shared" si="2"/>
        <v/>
      </c>
      <c r="J22" s="10" t="str">
        <f t="shared" si="3"/>
        <v/>
      </c>
      <c r="L22" t="s">
        <v>28</v>
      </c>
    </row>
    <row r="23" spans="3:12" x14ac:dyDescent="0.2">
      <c r="C23" s="5" t="str">
        <f t="shared" si="4"/>
        <v/>
      </c>
      <c r="D23" s="5" t="str">
        <f t="shared" si="5"/>
        <v/>
      </c>
      <c r="E23" s="5" t="str">
        <f t="shared" si="6"/>
        <v/>
      </c>
      <c r="F23" s="6" t="str">
        <f t="shared" si="0"/>
        <v/>
      </c>
      <c r="G23" s="8" t="str">
        <f t="shared" si="7"/>
        <v/>
      </c>
      <c r="H23" s="8" t="str">
        <f t="shared" si="1"/>
        <v/>
      </c>
      <c r="I23" s="9" t="str">
        <f t="shared" si="2"/>
        <v/>
      </c>
      <c r="J23" s="10" t="str">
        <f t="shared" si="3"/>
        <v/>
      </c>
      <c r="L23" t="s">
        <v>29</v>
      </c>
    </row>
    <row r="24" spans="3:12" x14ac:dyDescent="0.2">
      <c r="C24" s="5" t="str">
        <f t="shared" si="4"/>
        <v/>
      </c>
      <c r="D24" s="5" t="str">
        <f t="shared" si="5"/>
        <v/>
      </c>
      <c r="E24" s="5" t="str">
        <f t="shared" si="6"/>
        <v/>
      </c>
      <c r="F24" s="6" t="str">
        <f t="shared" si="0"/>
        <v/>
      </c>
      <c r="G24" s="8" t="str">
        <f t="shared" si="7"/>
        <v/>
      </c>
      <c r="H24" s="8" t="str">
        <f t="shared" si="1"/>
        <v/>
      </c>
      <c r="I24" s="9" t="str">
        <f t="shared" si="2"/>
        <v/>
      </c>
      <c r="J24" s="10" t="str">
        <f t="shared" si="3"/>
        <v/>
      </c>
      <c r="L24" t="s">
        <v>30</v>
      </c>
    </row>
    <row r="25" spans="3:12" x14ac:dyDescent="0.2">
      <c r="C25" s="5" t="str">
        <f t="shared" si="4"/>
        <v/>
      </c>
      <c r="D25" s="5" t="str">
        <f t="shared" si="5"/>
        <v/>
      </c>
      <c r="E25" s="5" t="str">
        <f t="shared" si="6"/>
        <v/>
      </c>
      <c r="F25" s="6" t="str">
        <f t="shared" si="0"/>
        <v/>
      </c>
      <c r="G25" s="8" t="str">
        <f t="shared" si="7"/>
        <v/>
      </c>
      <c r="H25" s="8" t="str">
        <f t="shared" si="1"/>
        <v/>
      </c>
      <c r="I25" s="9" t="str">
        <f t="shared" si="2"/>
        <v/>
      </c>
      <c r="J25" s="10" t="str">
        <f t="shared" si="3"/>
        <v/>
      </c>
      <c r="L25" t="s">
        <v>31</v>
      </c>
    </row>
    <row r="26" spans="3:12" x14ac:dyDescent="0.2">
      <c r="C26" s="5" t="str">
        <f t="shared" si="4"/>
        <v/>
      </c>
      <c r="D26" s="5" t="str">
        <f t="shared" si="5"/>
        <v>X</v>
      </c>
      <c r="E26" s="5" t="str">
        <f t="shared" si="6"/>
        <v/>
      </c>
      <c r="F26" s="6" t="str">
        <f t="shared" si="0"/>
        <v/>
      </c>
      <c r="G26" s="8" t="str">
        <f t="shared" si="7"/>
        <v/>
      </c>
      <c r="H26" s="8" t="str">
        <f t="shared" si="1"/>
        <v/>
      </c>
      <c r="I26" s="9" t="str">
        <f t="shared" si="2"/>
        <v/>
      </c>
      <c r="J26" s="10" t="str">
        <f t="shared" si="3"/>
        <v/>
      </c>
      <c r="L26" t="s">
        <v>32</v>
      </c>
    </row>
    <row r="27" spans="3:12" x14ac:dyDescent="0.2">
      <c r="C27" s="5" t="str">
        <f t="shared" si="4"/>
        <v/>
      </c>
      <c r="D27" s="5" t="str">
        <f t="shared" si="5"/>
        <v>X</v>
      </c>
      <c r="E27" s="5" t="str">
        <f t="shared" si="6"/>
        <v/>
      </c>
      <c r="F27" s="6" t="str">
        <f t="shared" si="0"/>
        <v/>
      </c>
      <c r="G27" s="8" t="str">
        <f t="shared" si="7"/>
        <v/>
      </c>
      <c r="H27" s="8" t="str">
        <f t="shared" si="1"/>
        <v/>
      </c>
      <c r="I27" s="9" t="str">
        <f t="shared" si="2"/>
        <v/>
      </c>
      <c r="J27" s="10" t="str">
        <f t="shared" si="3"/>
        <v/>
      </c>
      <c r="L27" t="s">
        <v>33</v>
      </c>
    </row>
    <row r="28" spans="3:12" x14ac:dyDescent="0.2">
      <c r="C28" s="5" t="str">
        <f t="shared" si="4"/>
        <v/>
      </c>
      <c r="D28" s="5" t="str">
        <f t="shared" si="5"/>
        <v>X</v>
      </c>
      <c r="E28" s="5" t="str">
        <f t="shared" si="6"/>
        <v/>
      </c>
      <c r="F28" s="6" t="str">
        <f t="shared" si="0"/>
        <v/>
      </c>
      <c r="G28" s="8" t="str">
        <f t="shared" si="7"/>
        <v/>
      </c>
      <c r="H28" s="8" t="str">
        <f t="shared" si="1"/>
        <v/>
      </c>
      <c r="I28" s="9" t="str">
        <f t="shared" si="2"/>
        <v/>
      </c>
      <c r="J28" s="10" t="str">
        <f t="shared" si="3"/>
        <v/>
      </c>
      <c r="L28" t="s">
        <v>34</v>
      </c>
    </row>
    <row r="29" spans="3:12" x14ac:dyDescent="0.2">
      <c r="C29" s="5" t="str">
        <f t="shared" si="4"/>
        <v/>
      </c>
      <c r="D29" s="5" t="str">
        <f t="shared" si="5"/>
        <v/>
      </c>
      <c r="E29" s="5" t="str">
        <f t="shared" si="6"/>
        <v/>
      </c>
      <c r="F29" s="6" t="str">
        <f t="shared" si="0"/>
        <v/>
      </c>
      <c r="G29" s="8" t="str">
        <f t="shared" si="7"/>
        <v/>
      </c>
      <c r="H29" s="8" t="str">
        <f t="shared" si="1"/>
        <v/>
      </c>
      <c r="I29" s="9" t="str">
        <f t="shared" si="2"/>
        <v/>
      </c>
      <c r="J29" s="10" t="str">
        <f t="shared" si="3"/>
        <v/>
      </c>
      <c r="L29" t="s">
        <v>35</v>
      </c>
    </row>
    <row r="30" spans="3:12" x14ac:dyDescent="0.2">
      <c r="C30" s="5" t="str">
        <f t="shared" si="4"/>
        <v/>
      </c>
      <c r="D30" s="5" t="str">
        <f t="shared" si="5"/>
        <v/>
      </c>
      <c r="E30" s="5" t="str">
        <f t="shared" si="6"/>
        <v/>
      </c>
      <c r="F30" s="6" t="str">
        <f t="shared" si="0"/>
        <v/>
      </c>
      <c r="G30" s="8" t="str">
        <f t="shared" si="7"/>
        <v/>
      </c>
      <c r="H30" s="8" t="str">
        <f t="shared" si="1"/>
        <v/>
      </c>
      <c r="I30" s="9" t="str">
        <f t="shared" si="2"/>
        <v/>
      </c>
      <c r="J30" s="10" t="str">
        <f t="shared" si="3"/>
        <v/>
      </c>
      <c r="L30" t="s">
        <v>36</v>
      </c>
    </row>
    <row r="31" spans="3:12" x14ac:dyDescent="0.2">
      <c r="C31" s="5" t="str">
        <f t="shared" si="4"/>
        <v>X</v>
      </c>
      <c r="D31" s="5" t="str">
        <f t="shared" si="5"/>
        <v/>
      </c>
      <c r="E31" s="5" t="str">
        <f t="shared" si="6"/>
        <v/>
      </c>
      <c r="F31" s="6" t="str">
        <f t="shared" si="0"/>
        <v/>
      </c>
      <c r="G31" s="8" t="str">
        <f t="shared" si="7"/>
        <v/>
      </c>
      <c r="H31" s="8" t="str">
        <f t="shared" si="1"/>
        <v/>
      </c>
      <c r="I31" s="9" t="str">
        <f t="shared" si="2"/>
        <v/>
      </c>
      <c r="J31" s="10" t="str">
        <f t="shared" si="3"/>
        <v/>
      </c>
      <c r="L31" t="s">
        <v>37</v>
      </c>
    </row>
    <row r="32" spans="3:12" x14ac:dyDescent="0.2">
      <c r="C32" s="5" t="str">
        <f t="shared" si="4"/>
        <v>X</v>
      </c>
      <c r="D32" s="5" t="str">
        <f t="shared" si="5"/>
        <v/>
      </c>
      <c r="E32" s="5" t="str">
        <f t="shared" si="6"/>
        <v/>
      </c>
      <c r="F32" s="6" t="str">
        <f t="shared" si="0"/>
        <v/>
      </c>
      <c r="G32" s="8" t="str">
        <f t="shared" si="7"/>
        <v/>
      </c>
      <c r="H32" s="8" t="str">
        <f t="shared" si="1"/>
        <v/>
      </c>
      <c r="I32" s="9" t="str">
        <f t="shared" si="2"/>
        <v/>
      </c>
      <c r="J32" s="10" t="str">
        <f t="shared" si="3"/>
        <v/>
      </c>
      <c r="L32" t="s">
        <v>38</v>
      </c>
    </row>
    <row r="33" spans="3:12" x14ac:dyDescent="0.2">
      <c r="C33" s="5" t="str">
        <f t="shared" si="4"/>
        <v/>
      </c>
      <c r="D33" s="5" t="str">
        <f t="shared" si="5"/>
        <v/>
      </c>
      <c r="E33" s="5" t="str">
        <f t="shared" si="6"/>
        <v/>
      </c>
      <c r="F33" s="6" t="str">
        <f t="shared" si="0"/>
        <v/>
      </c>
      <c r="G33" s="8" t="str">
        <f t="shared" si="7"/>
        <v>main</v>
      </c>
      <c r="H33" s="8" t="str">
        <f t="shared" si="1"/>
        <v/>
      </c>
      <c r="I33" s="9" t="str">
        <f t="shared" si="2"/>
        <v/>
      </c>
      <c r="J33" s="10" t="str">
        <f t="shared" si="3"/>
        <v/>
      </c>
      <c r="L33" t="s">
        <v>39</v>
      </c>
    </row>
    <row r="34" spans="3:12" x14ac:dyDescent="0.2">
      <c r="C34" s="5" t="str">
        <f t="shared" si="4"/>
        <v>X</v>
      </c>
      <c r="D34" s="5" t="str">
        <f t="shared" si="5"/>
        <v/>
      </c>
      <c r="E34" s="5" t="str">
        <f t="shared" si="6"/>
        <v/>
      </c>
      <c r="F34" s="6" t="str">
        <f t="shared" si="0"/>
        <v/>
      </c>
      <c r="G34" s="8" t="str">
        <f t="shared" si="7"/>
        <v/>
      </c>
      <c r="H34" s="8" t="str">
        <f t="shared" si="1"/>
        <v/>
      </c>
      <c r="I34" s="9" t="str">
        <f t="shared" si="2"/>
        <v/>
      </c>
      <c r="J34" s="10" t="str">
        <f t="shared" si="3"/>
        <v/>
      </c>
      <c r="L34" t="s">
        <v>40</v>
      </c>
    </row>
    <row r="35" spans="3:12" x14ac:dyDescent="0.2">
      <c r="C35" s="5" t="str">
        <f t="shared" si="4"/>
        <v>X</v>
      </c>
      <c r="D35" s="5" t="str">
        <f t="shared" si="5"/>
        <v/>
      </c>
      <c r="E35" s="5" t="str">
        <f t="shared" si="6"/>
        <v/>
      </c>
      <c r="F35" s="6" t="str">
        <f t="shared" si="0"/>
        <v/>
      </c>
      <c r="G35" s="8" t="str">
        <f t="shared" si="7"/>
        <v/>
      </c>
      <c r="H35" s="8" t="str">
        <f t="shared" si="1"/>
        <v/>
      </c>
      <c r="I35" s="9" t="str">
        <f t="shared" si="2"/>
        <v/>
      </c>
      <c r="J35" s="10" t="str">
        <f t="shared" si="3"/>
        <v/>
      </c>
      <c r="L35" t="s">
        <v>41</v>
      </c>
    </row>
    <row r="36" spans="3:12" x14ac:dyDescent="0.2">
      <c r="C36" s="5" t="str">
        <f t="shared" si="4"/>
        <v/>
      </c>
      <c r="D36" s="5" t="str">
        <f t="shared" si="5"/>
        <v/>
      </c>
      <c r="E36" s="5" t="str">
        <f t="shared" si="6"/>
        <v/>
      </c>
      <c r="F36" s="6" t="str">
        <f t="shared" si="0"/>
        <v/>
      </c>
      <c r="G36" s="8" t="str">
        <f t="shared" si="7"/>
        <v/>
      </c>
      <c r="H36" s="8" t="str">
        <f t="shared" si="1"/>
        <v/>
      </c>
      <c r="I36" s="9" t="str">
        <f t="shared" si="2"/>
        <v/>
      </c>
      <c r="J36" s="10" t="str">
        <f t="shared" si="3"/>
        <v/>
      </c>
      <c r="L36" t="s">
        <v>42</v>
      </c>
    </row>
    <row r="37" spans="3:12" x14ac:dyDescent="0.2">
      <c r="C37" s="5" t="str">
        <f t="shared" si="4"/>
        <v/>
      </c>
      <c r="D37" s="5" t="str">
        <f t="shared" si="5"/>
        <v/>
      </c>
      <c r="E37" s="5" t="str">
        <f t="shared" si="6"/>
        <v/>
      </c>
      <c r="F37" s="6" t="str">
        <f t="shared" si="0"/>
        <v/>
      </c>
      <c r="G37" s="8" t="str">
        <f t="shared" si="7"/>
        <v/>
      </c>
      <c r="H37" s="8" t="str">
        <f t="shared" si="1"/>
        <v/>
      </c>
      <c r="I37" s="9" t="str">
        <f t="shared" si="2"/>
        <v/>
      </c>
      <c r="J37" s="10" t="str">
        <f t="shared" si="3"/>
        <v/>
      </c>
      <c r="L37" t="s">
        <v>43</v>
      </c>
    </row>
    <row r="38" spans="3:12" x14ac:dyDescent="0.2">
      <c r="C38" s="5" t="str">
        <f t="shared" si="4"/>
        <v>X</v>
      </c>
      <c r="D38" s="5" t="str">
        <f t="shared" si="5"/>
        <v/>
      </c>
      <c r="E38" s="5" t="str">
        <f t="shared" si="6"/>
        <v/>
      </c>
      <c r="F38" s="6" t="str">
        <f t="shared" si="0"/>
        <v/>
      </c>
      <c r="G38" s="8" t="str">
        <f t="shared" si="7"/>
        <v/>
      </c>
      <c r="H38" s="8" t="str">
        <f t="shared" si="1"/>
        <v/>
      </c>
      <c r="I38" s="9" t="str">
        <f t="shared" si="2"/>
        <v/>
      </c>
      <c r="J38" s="10" t="str">
        <f t="shared" si="3"/>
        <v/>
      </c>
      <c r="L38" t="s">
        <v>44</v>
      </c>
    </row>
    <row r="39" spans="3:12" x14ac:dyDescent="0.2">
      <c r="C39" s="5" t="str">
        <f t="shared" si="4"/>
        <v>X</v>
      </c>
      <c r="D39" s="5" t="str">
        <f t="shared" si="5"/>
        <v/>
      </c>
      <c r="E39" s="5" t="str">
        <f t="shared" si="6"/>
        <v/>
      </c>
      <c r="F39" s="6" t="str">
        <f t="shared" si="0"/>
        <v/>
      </c>
      <c r="G39" s="8" t="str">
        <f t="shared" si="7"/>
        <v/>
      </c>
      <c r="H39" s="8" t="str">
        <f t="shared" si="1"/>
        <v/>
      </c>
      <c r="I39" s="9" t="str">
        <f t="shared" si="2"/>
        <v/>
      </c>
      <c r="J39" s="10" t="str">
        <f t="shared" si="3"/>
        <v/>
      </c>
      <c r="L39" t="s">
        <v>45</v>
      </c>
    </row>
    <row r="40" spans="3:12" x14ac:dyDescent="0.2">
      <c r="C40" s="5" t="str">
        <f t="shared" si="4"/>
        <v>X</v>
      </c>
      <c r="D40" s="5" t="str">
        <f t="shared" si="5"/>
        <v/>
      </c>
      <c r="E40" s="5" t="str">
        <f t="shared" si="6"/>
        <v/>
      </c>
      <c r="F40" s="6" t="str">
        <f t="shared" si="0"/>
        <v/>
      </c>
      <c r="G40" s="8" t="str">
        <f t="shared" si="7"/>
        <v/>
      </c>
      <c r="H40" s="8" t="str">
        <f t="shared" si="1"/>
        <v/>
      </c>
      <c r="I40" s="9" t="str">
        <f t="shared" si="2"/>
        <v/>
      </c>
      <c r="J40" s="10" t="str">
        <f t="shared" si="3"/>
        <v/>
      </c>
      <c r="L40" t="s">
        <v>46</v>
      </c>
    </row>
    <row r="41" spans="3:12" x14ac:dyDescent="0.2">
      <c r="C41" s="5" t="str">
        <f t="shared" si="4"/>
        <v>X</v>
      </c>
      <c r="D41" s="5" t="str">
        <f t="shared" si="5"/>
        <v/>
      </c>
      <c r="E41" s="5" t="str">
        <f t="shared" si="6"/>
        <v/>
      </c>
      <c r="F41" s="6" t="str">
        <f t="shared" si="0"/>
        <v/>
      </c>
      <c r="G41" s="8" t="str">
        <f t="shared" si="7"/>
        <v/>
      </c>
      <c r="H41" s="8" t="str">
        <f t="shared" si="1"/>
        <v/>
      </c>
      <c r="I41" s="9" t="str">
        <f t="shared" si="2"/>
        <v/>
      </c>
      <c r="J41" s="10" t="str">
        <f t="shared" si="3"/>
        <v/>
      </c>
      <c r="L41" t="s">
        <v>47</v>
      </c>
    </row>
    <row r="42" spans="3:12" x14ac:dyDescent="0.2">
      <c r="C42" s="5" t="str">
        <f t="shared" si="4"/>
        <v>X</v>
      </c>
      <c r="D42" s="5" t="str">
        <f>IF( ISNUMBER(FIND("Tap Diagram]", L42)), "X", "")</f>
        <v/>
      </c>
      <c r="E42" s="5" t="str">
        <f t="shared" si="6"/>
        <v/>
      </c>
      <c r="F42" s="6" t="str">
        <f t="shared" si="0"/>
        <v/>
      </c>
      <c r="G42" s="8" t="str">
        <f t="shared" si="7"/>
        <v/>
      </c>
      <c r="H42" s="8" t="str">
        <f t="shared" si="1"/>
        <v/>
      </c>
      <c r="I42" s="9" t="str">
        <f t="shared" si="2"/>
        <v/>
      </c>
      <c r="J42" s="10" t="str">
        <f t="shared" si="3"/>
        <v/>
      </c>
      <c r="L42" t="s">
        <v>48</v>
      </c>
    </row>
    <row r="43" spans="3:12" x14ac:dyDescent="0.2">
      <c r="C43" s="5" t="str">
        <f t="shared" si="4"/>
        <v>X</v>
      </c>
      <c r="D43" s="5" t="str">
        <f t="shared" si="5"/>
        <v/>
      </c>
      <c r="E43" s="5" t="str">
        <f t="shared" si="6"/>
        <v/>
      </c>
      <c r="F43" s="6" t="str">
        <f t="shared" si="0"/>
        <v/>
      </c>
      <c r="G43" s="8" t="str">
        <f t="shared" si="7"/>
        <v/>
      </c>
      <c r="H43" s="8" t="str">
        <f t="shared" si="1"/>
        <v/>
      </c>
      <c r="I43" s="9" t="str">
        <f t="shared" si="2"/>
        <v/>
      </c>
      <c r="J43" s="10" t="str">
        <f t="shared" si="3"/>
        <v/>
      </c>
      <c r="L43" t="s">
        <v>49</v>
      </c>
    </row>
    <row r="44" spans="3:12" x14ac:dyDescent="0.2">
      <c r="C44" s="5" t="str">
        <f t="shared" si="4"/>
        <v/>
      </c>
      <c r="D44" s="5" t="str">
        <f t="shared" si="5"/>
        <v/>
      </c>
      <c r="E44" s="5" t="str">
        <f t="shared" si="6"/>
        <v/>
      </c>
      <c r="F44" s="6" t="str">
        <f t="shared" si="0"/>
        <v/>
      </c>
      <c r="G44" s="8" t="str">
        <f t="shared" si="7"/>
        <v>main</v>
      </c>
      <c r="H44" s="8" t="str">
        <f t="shared" si="1"/>
        <v/>
      </c>
      <c r="I44" s="9" t="str">
        <f t="shared" si="2"/>
        <v/>
      </c>
      <c r="J44" s="10" t="str">
        <f t="shared" si="3"/>
        <v/>
      </c>
      <c r="L44" t="s">
        <v>50</v>
      </c>
    </row>
    <row r="45" spans="3:12" x14ac:dyDescent="0.2">
      <c r="C45" s="5" t="str">
        <f t="shared" si="4"/>
        <v>X</v>
      </c>
      <c r="D45" s="5" t="str">
        <f t="shared" si="5"/>
        <v/>
      </c>
      <c r="E45" s="5" t="str">
        <f t="shared" si="6"/>
        <v/>
      </c>
      <c r="F45" s="6" t="str">
        <f t="shared" si="0"/>
        <v/>
      </c>
      <c r="G45" s="8" t="str">
        <f t="shared" si="7"/>
        <v/>
      </c>
      <c r="H45" s="8" t="str">
        <f t="shared" si="1"/>
        <v/>
      </c>
      <c r="I45" s="9" t="str">
        <f t="shared" si="2"/>
        <v/>
      </c>
      <c r="J45" s="10" t="str">
        <f t="shared" si="3"/>
        <v/>
      </c>
      <c r="L45" t="s">
        <v>51</v>
      </c>
    </row>
    <row r="46" spans="3:12" x14ac:dyDescent="0.2">
      <c r="C46" s="5" t="str">
        <f t="shared" si="4"/>
        <v>X</v>
      </c>
      <c r="D46" s="5" t="str">
        <f t="shared" si="5"/>
        <v/>
      </c>
      <c r="E46" s="5" t="str">
        <f t="shared" si="6"/>
        <v/>
      </c>
      <c r="F46" s="6" t="str">
        <f t="shared" si="0"/>
        <v/>
      </c>
      <c r="G46" s="8" t="str">
        <f t="shared" si="7"/>
        <v/>
      </c>
      <c r="H46" s="8" t="str">
        <f t="shared" si="1"/>
        <v/>
      </c>
      <c r="I46" s="9" t="str">
        <f t="shared" si="2"/>
        <v/>
      </c>
      <c r="J46" s="10" t="str">
        <f t="shared" si="3"/>
        <v/>
      </c>
      <c r="L46" t="s">
        <v>52</v>
      </c>
    </row>
    <row r="47" spans="3:12" x14ac:dyDescent="0.2">
      <c r="C47" s="5" t="str">
        <f t="shared" si="4"/>
        <v/>
      </c>
      <c r="D47" s="5" t="str">
        <f t="shared" si="5"/>
        <v/>
      </c>
      <c r="E47" s="5" t="str">
        <f t="shared" si="6"/>
        <v/>
      </c>
      <c r="F47" s="6" t="str">
        <f t="shared" si="0"/>
        <v/>
      </c>
      <c r="G47" s="8" t="str">
        <f t="shared" si="7"/>
        <v>main</v>
      </c>
      <c r="H47" s="8" t="str">
        <f t="shared" si="1"/>
        <v/>
      </c>
      <c r="I47" s="9" t="str">
        <f t="shared" si="2"/>
        <v/>
      </c>
      <c r="J47" s="10" t="str">
        <f t="shared" si="3"/>
        <v/>
      </c>
      <c r="L47" t="s">
        <v>53</v>
      </c>
    </row>
    <row r="48" spans="3:12" x14ac:dyDescent="0.2">
      <c r="C48" s="5" t="str">
        <f t="shared" si="4"/>
        <v>X</v>
      </c>
      <c r="D48" s="5" t="str">
        <f t="shared" si="5"/>
        <v/>
      </c>
      <c r="E48" s="5" t="str">
        <f t="shared" si="6"/>
        <v/>
      </c>
      <c r="F48" s="6" t="str">
        <f t="shared" si="0"/>
        <v/>
      </c>
      <c r="G48" s="8" t="str">
        <f t="shared" si="7"/>
        <v/>
      </c>
      <c r="H48" s="8" t="str">
        <f t="shared" si="1"/>
        <v/>
      </c>
      <c r="I48" s="9" t="str">
        <f t="shared" si="2"/>
        <v/>
      </c>
      <c r="J48" s="10" t="str">
        <f t="shared" si="3"/>
        <v/>
      </c>
      <c r="L48" t="s">
        <v>54</v>
      </c>
    </row>
    <row r="49" spans="3:12" x14ac:dyDescent="0.2">
      <c r="C49" s="5" t="str">
        <f t="shared" si="4"/>
        <v>X</v>
      </c>
      <c r="D49" s="5" t="str">
        <f t="shared" si="5"/>
        <v/>
      </c>
      <c r="E49" s="5" t="str">
        <f t="shared" si="6"/>
        <v/>
      </c>
      <c r="F49" s="6" t="str">
        <f t="shared" si="0"/>
        <v/>
      </c>
      <c r="G49" s="8" t="str">
        <f t="shared" si="7"/>
        <v/>
      </c>
      <c r="H49" s="8" t="str">
        <f t="shared" si="1"/>
        <v/>
      </c>
      <c r="I49" s="9" t="str">
        <f t="shared" si="2"/>
        <v/>
      </c>
      <c r="J49" s="10" t="str">
        <f t="shared" si="3"/>
        <v/>
      </c>
      <c r="L49" t="s">
        <v>55</v>
      </c>
    </row>
    <row r="50" spans="3:12" x14ac:dyDescent="0.2">
      <c r="C50" s="5" t="str">
        <f t="shared" si="4"/>
        <v/>
      </c>
      <c r="D50" s="5" t="str">
        <f t="shared" si="5"/>
        <v/>
      </c>
      <c r="E50" s="5" t="str">
        <f t="shared" si="6"/>
        <v/>
      </c>
      <c r="F50" s="6" t="str">
        <f t="shared" si="0"/>
        <v/>
      </c>
      <c r="G50" s="8" t="str">
        <f t="shared" si="7"/>
        <v>main</v>
      </c>
      <c r="H50" s="8" t="str">
        <f t="shared" si="1"/>
        <v/>
      </c>
      <c r="I50" s="9" t="str">
        <f t="shared" si="2"/>
        <v/>
      </c>
      <c r="J50" s="10" t="str">
        <f t="shared" si="3"/>
        <v/>
      </c>
      <c r="L50" t="s">
        <v>53</v>
      </c>
    </row>
    <row r="51" spans="3:12" x14ac:dyDescent="0.2">
      <c r="C51" s="5" t="str">
        <f t="shared" si="4"/>
        <v>X</v>
      </c>
      <c r="D51" s="5" t="str">
        <f t="shared" si="5"/>
        <v/>
      </c>
      <c r="E51" s="5" t="str">
        <f t="shared" si="6"/>
        <v/>
      </c>
      <c r="F51" s="6" t="str">
        <f t="shared" si="0"/>
        <v/>
      </c>
      <c r="G51" s="8" t="str">
        <f t="shared" si="7"/>
        <v/>
      </c>
      <c r="H51" s="8" t="str">
        <f t="shared" si="1"/>
        <v/>
      </c>
      <c r="I51" s="9" t="str">
        <f t="shared" si="2"/>
        <v/>
      </c>
      <c r="J51" s="10" t="str">
        <f t="shared" si="3"/>
        <v/>
      </c>
      <c r="L51" t="s">
        <v>56</v>
      </c>
    </row>
    <row r="52" spans="3:12" x14ac:dyDescent="0.2">
      <c r="C52" s="5" t="str">
        <f t="shared" si="4"/>
        <v>X</v>
      </c>
      <c r="D52" s="5" t="str">
        <f t="shared" si="5"/>
        <v/>
      </c>
      <c r="E52" s="5" t="str">
        <f t="shared" si="6"/>
        <v/>
      </c>
      <c r="F52" s="6" t="str">
        <f t="shared" si="0"/>
        <v/>
      </c>
      <c r="G52" s="8" t="str">
        <f t="shared" si="7"/>
        <v/>
      </c>
      <c r="H52" s="8" t="str">
        <f t="shared" si="1"/>
        <v/>
      </c>
      <c r="I52" s="9" t="str">
        <f t="shared" si="2"/>
        <v/>
      </c>
      <c r="J52" s="10" t="str">
        <f t="shared" si="3"/>
        <v/>
      </c>
      <c r="L52" t="s">
        <v>57</v>
      </c>
    </row>
    <row r="53" spans="3:12" x14ac:dyDescent="0.2">
      <c r="C53" s="5" t="str">
        <f t="shared" si="4"/>
        <v/>
      </c>
      <c r="D53" s="5" t="str">
        <f t="shared" si="5"/>
        <v/>
      </c>
      <c r="E53" s="5" t="str">
        <f t="shared" si="6"/>
        <v/>
      </c>
      <c r="F53" s="6" t="str">
        <f t="shared" si="0"/>
        <v/>
      </c>
      <c r="G53" s="8" t="str">
        <f t="shared" si="7"/>
        <v>main</v>
      </c>
      <c r="H53" s="8" t="str">
        <f t="shared" si="1"/>
        <v/>
      </c>
      <c r="I53" s="9" t="str">
        <f t="shared" si="2"/>
        <v/>
      </c>
      <c r="J53" s="10" t="str">
        <f t="shared" si="3"/>
        <v/>
      </c>
      <c r="L53" t="s">
        <v>58</v>
      </c>
    </row>
    <row r="54" spans="3:12" x14ac:dyDescent="0.2">
      <c r="C54" s="5" t="str">
        <f t="shared" si="4"/>
        <v>X</v>
      </c>
      <c r="D54" s="5" t="str">
        <f t="shared" si="5"/>
        <v/>
      </c>
      <c r="E54" s="5" t="str">
        <f t="shared" si="6"/>
        <v/>
      </c>
      <c r="F54" s="6" t="str">
        <f t="shared" si="0"/>
        <v/>
      </c>
      <c r="G54" s="8" t="str">
        <f t="shared" si="7"/>
        <v/>
      </c>
      <c r="H54" s="8" t="str">
        <f t="shared" si="1"/>
        <v/>
      </c>
      <c r="I54" s="9" t="str">
        <f t="shared" si="2"/>
        <v/>
      </c>
      <c r="J54" s="10" t="str">
        <f t="shared" si="3"/>
        <v/>
      </c>
      <c r="L54" t="s">
        <v>59</v>
      </c>
    </row>
    <row r="55" spans="3:12" x14ac:dyDescent="0.2">
      <c r="C55" s="5" t="str">
        <f t="shared" si="4"/>
        <v>X</v>
      </c>
      <c r="D55" s="5" t="str">
        <f t="shared" si="5"/>
        <v/>
      </c>
      <c r="E55" s="5" t="str">
        <f t="shared" si="6"/>
        <v/>
      </c>
      <c r="F55" s="6" t="str">
        <f t="shared" si="0"/>
        <v/>
      </c>
      <c r="G55" s="8" t="str">
        <f t="shared" si="7"/>
        <v/>
      </c>
      <c r="H55" s="8" t="str">
        <f t="shared" si="1"/>
        <v/>
      </c>
      <c r="I55" s="9" t="str">
        <f t="shared" si="2"/>
        <v/>
      </c>
      <c r="J55" s="10" t="str">
        <f t="shared" si="3"/>
        <v/>
      </c>
      <c r="L55" t="s">
        <v>60</v>
      </c>
    </row>
    <row r="56" spans="3:12" x14ac:dyDescent="0.2">
      <c r="C56" s="5" t="str">
        <f t="shared" si="4"/>
        <v/>
      </c>
      <c r="D56" s="5" t="str">
        <f t="shared" si="5"/>
        <v/>
      </c>
      <c r="E56" s="5" t="str">
        <f t="shared" si="6"/>
        <v/>
      </c>
      <c r="F56" s="6" t="str">
        <f t="shared" si="0"/>
        <v/>
      </c>
      <c r="G56" s="8" t="str">
        <f xml:space="preserve"> IF(ISNUMBER(FIND("exit subdiagram ", L56)), MID(L56, FIND("exit subdiagram ", L56) + LEN("exit subdiagram "), LEN(L56) - FIND("exit subdiagram ", L56) - LEN("exit subdiagram ")  + 1 ), "")</f>
        <v>main</v>
      </c>
      <c r="H56" s="8" t="str">
        <f t="shared" si="1"/>
        <v/>
      </c>
      <c r="I56" s="9" t="str">
        <f t="shared" si="2"/>
        <v/>
      </c>
      <c r="J56" s="10" t="str">
        <f t="shared" si="3"/>
        <v/>
      </c>
      <c r="L56" t="s">
        <v>61</v>
      </c>
    </row>
    <row r="57" spans="3:12" x14ac:dyDescent="0.2">
      <c r="C57" s="5" t="str">
        <f t="shared" si="4"/>
        <v>X</v>
      </c>
      <c r="D57" s="5" t="str">
        <f t="shared" si="5"/>
        <v/>
      </c>
      <c r="E57" s="5" t="str">
        <f>IF( ISNUMBER(FIND("Long Press]", L57)), "X", "")</f>
        <v/>
      </c>
      <c r="F57" s="6" t="str">
        <f t="shared" si="0"/>
        <v/>
      </c>
      <c r="G57" s="8" t="str">
        <f t="shared" si="7"/>
        <v/>
      </c>
      <c r="H57" s="8" t="str">
        <f t="shared" si="1"/>
        <v/>
      </c>
      <c r="I57" s="9" t="str">
        <f t="shared" si="2"/>
        <v/>
      </c>
      <c r="J57" s="10" t="str">
        <f t="shared" si="3"/>
        <v/>
      </c>
      <c r="L57" t="s">
        <v>62</v>
      </c>
    </row>
    <row r="58" spans="3:12" x14ac:dyDescent="0.2">
      <c r="C58" s="5" t="str">
        <f t="shared" si="4"/>
        <v>X</v>
      </c>
      <c r="D58" s="5" t="str">
        <f t="shared" si="5"/>
        <v/>
      </c>
      <c r="E58" s="5" t="str">
        <f t="shared" si="6"/>
        <v/>
      </c>
      <c r="F58" s="6" t="str">
        <f t="shared" si="0"/>
        <v/>
      </c>
      <c r="G58" s="8" t="str">
        <f t="shared" si="7"/>
        <v/>
      </c>
      <c r="H58" s="8" t="str">
        <f t="shared" si="1"/>
        <v/>
      </c>
      <c r="I58" s="9" t="str">
        <f t="shared" si="2"/>
        <v/>
      </c>
      <c r="J58" s="10" t="str">
        <f t="shared" si="3"/>
        <v/>
      </c>
      <c r="L58" t="s">
        <v>63</v>
      </c>
    </row>
    <row r="59" spans="3:12" x14ac:dyDescent="0.2">
      <c r="C59" s="5" t="str">
        <f t="shared" si="4"/>
        <v>X</v>
      </c>
      <c r="D59" s="5" t="str">
        <f t="shared" si="5"/>
        <v/>
      </c>
      <c r="E59" s="5" t="str">
        <f t="shared" si="6"/>
        <v/>
      </c>
      <c r="F59" s="6" t="str">
        <f t="shared" si="0"/>
        <v/>
      </c>
      <c r="G59" s="8" t="str">
        <f t="shared" si="7"/>
        <v/>
      </c>
      <c r="H59" s="8" t="str">
        <f t="shared" si="1"/>
        <v/>
      </c>
      <c r="I59" s="9" t="str">
        <f t="shared" si="2"/>
        <v/>
      </c>
      <c r="J59" s="10" t="str">
        <f t="shared" si="3"/>
        <v/>
      </c>
      <c r="L59" t="s">
        <v>64</v>
      </c>
    </row>
    <row r="60" spans="3:12" x14ac:dyDescent="0.2">
      <c r="C60" s="5" t="str">
        <f t="shared" si="4"/>
        <v>X</v>
      </c>
      <c r="D60" s="5" t="str">
        <f t="shared" si="5"/>
        <v/>
      </c>
      <c r="E60" s="5" t="str">
        <f t="shared" si="6"/>
        <v/>
      </c>
      <c r="F60" s="6" t="str">
        <f t="shared" si="0"/>
        <v/>
      </c>
      <c r="G60" s="8" t="str">
        <f t="shared" si="7"/>
        <v/>
      </c>
      <c r="H60" s="8" t="str">
        <f t="shared" si="1"/>
        <v/>
      </c>
      <c r="I60" s="9" t="str">
        <f t="shared" si="2"/>
        <v/>
      </c>
      <c r="J60" s="10" t="str">
        <f t="shared" si="3"/>
        <v/>
      </c>
      <c r="L60" t="s">
        <v>65</v>
      </c>
    </row>
    <row r="61" spans="3:12" x14ac:dyDescent="0.2">
      <c r="C61" s="5" t="str">
        <f>IF( ISNUMBER(FIND("Zoom Diagram]", L61)), "X", "")</f>
        <v/>
      </c>
      <c r="D61" s="5" t="str">
        <f t="shared" si="5"/>
        <v/>
      </c>
      <c r="E61" s="5" t="str">
        <f t="shared" si="6"/>
        <v/>
      </c>
      <c r="F61" s="6" t="str">
        <f t="shared" si="0"/>
        <v/>
      </c>
      <c r="G61" s="8" t="str">
        <f t="shared" si="7"/>
        <v/>
      </c>
      <c r="H61" s="8" t="str">
        <f t="shared" si="1"/>
        <v/>
      </c>
      <c r="I61" s="9" t="str">
        <f t="shared" si="2"/>
        <v/>
      </c>
      <c r="J61" s="10" t="str">
        <f t="shared" si="3"/>
        <v/>
      </c>
      <c r="L61" t="s">
        <v>66</v>
      </c>
    </row>
    <row r="62" spans="3:12" x14ac:dyDescent="0.2">
      <c r="C62" s="5" t="str">
        <f t="shared" si="4"/>
        <v/>
      </c>
      <c r="D62" s="5" t="str">
        <f t="shared" si="5"/>
        <v/>
      </c>
      <c r="E62" s="5" t="str">
        <f t="shared" si="6"/>
        <v/>
      </c>
      <c r="F62" s="6" t="str">
        <f t="shared" si="0"/>
        <v/>
      </c>
      <c r="G62" s="8" t="str">
        <f t="shared" si="7"/>
        <v/>
      </c>
      <c r="H62" s="8" t="str">
        <f t="shared" si="1"/>
        <v/>
      </c>
      <c r="I62" s="9" t="str">
        <f t="shared" si="2"/>
        <v/>
      </c>
      <c r="J62" s="10" t="str">
        <f t="shared" si="3"/>
        <v/>
      </c>
      <c r="L62" t="s">
        <v>67</v>
      </c>
    </row>
    <row r="63" spans="3:12" x14ac:dyDescent="0.2">
      <c r="C63" s="5" t="str">
        <f t="shared" si="4"/>
        <v/>
      </c>
      <c r="D63" s="5" t="str">
        <f t="shared" si="5"/>
        <v/>
      </c>
      <c r="E63" s="5" t="str">
        <f t="shared" si="6"/>
        <v/>
      </c>
      <c r="F63" s="6" t="str">
        <f t="shared" si="0"/>
        <v/>
      </c>
      <c r="G63" s="8" t="str">
        <f t="shared" si="7"/>
        <v/>
      </c>
      <c r="H63" s="8" t="str">
        <f t="shared" si="1"/>
        <v/>
      </c>
      <c r="I63" s="9" t="str">
        <f t="shared" si="2"/>
        <v/>
      </c>
      <c r="J63" s="10" t="str">
        <f t="shared" si="3"/>
        <v/>
      </c>
      <c r="L63" t="s">
        <v>68</v>
      </c>
    </row>
    <row r="64" spans="3:12" x14ac:dyDescent="0.2">
      <c r="C64" s="5" t="str">
        <f t="shared" si="4"/>
        <v/>
      </c>
      <c r="D64" s="5" t="str">
        <f t="shared" si="5"/>
        <v/>
      </c>
      <c r="E64" s="5" t="str">
        <f t="shared" si="6"/>
        <v/>
      </c>
      <c r="F64" s="6" t="str">
        <f t="shared" si="0"/>
        <v/>
      </c>
      <c r="G64" s="8" t="str">
        <f t="shared" si="7"/>
        <v/>
      </c>
      <c r="H64" s="8" t="str">
        <f t="shared" si="1"/>
        <v/>
      </c>
      <c r="I64" s="9" t="str">
        <f t="shared" si="2"/>
        <v/>
      </c>
      <c r="J64" s="10" t="str">
        <f t="shared" si="3"/>
        <v/>
      </c>
      <c r="L64" t="s">
        <v>69</v>
      </c>
    </row>
    <row r="65" spans="3:12" x14ac:dyDescent="0.2">
      <c r="C65" s="5" t="str">
        <f t="shared" si="4"/>
        <v/>
      </c>
      <c r="D65" s="5" t="str">
        <f t="shared" si="5"/>
        <v/>
      </c>
      <c r="E65" s="5" t="str">
        <f t="shared" si="6"/>
        <v/>
      </c>
      <c r="F65" s="6" t="str">
        <f t="shared" si="0"/>
        <v/>
      </c>
      <c r="G65" s="8" t="str">
        <f t="shared" si="7"/>
        <v/>
      </c>
      <c r="H65" s="8" t="str">
        <f t="shared" si="1"/>
        <v/>
      </c>
      <c r="I65" s="9" t="str">
        <f t="shared" si="2"/>
        <v/>
      </c>
      <c r="J65" s="10" t="str">
        <f t="shared" si="3"/>
        <v/>
      </c>
      <c r="L65" t="s">
        <v>70</v>
      </c>
    </row>
    <row r="66" spans="3:12" x14ac:dyDescent="0.2">
      <c r="C66" s="5" t="str">
        <f t="shared" si="4"/>
        <v/>
      </c>
      <c r="D66" s="5" t="str">
        <f t="shared" si="5"/>
        <v/>
      </c>
      <c r="E66" s="5" t="str">
        <f t="shared" si="6"/>
        <v/>
      </c>
      <c r="F66" s="6" t="str">
        <f t="shared" si="0"/>
        <v/>
      </c>
      <c r="G66" s="8" t="str">
        <f t="shared" si="7"/>
        <v/>
      </c>
      <c r="H66" s="8" t="str">
        <f t="shared" si="1"/>
        <v/>
      </c>
      <c r="I66" s="9" t="str">
        <f t="shared" si="2"/>
        <v/>
      </c>
      <c r="J66" s="10" t="str">
        <f t="shared" si="3"/>
        <v/>
      </c>
      <c r="L66" t="s">
        <v>71</v>
      </c>
    </row>
    <row r="67" spans="3:12" x14ac:dyDescent="0.2">
      <c r="C67" s="5" t="str">
        <f t="shared" si="4"/>
        <v/>
      </c>
      <c r="D67" s="5" t="str">
        <f t="shared" si="5"/>
        <v/>
      </c>
      <c r="E67" s="5" t="str">
        <f t="shared" si="6"/>
        <v/>
      </c>
      <c r="F67" s="6" t="str">
        <f t="shared" ref="F67:F130" si="8" xml:space="preserve"> IF(ISNUMBER(FIND("enter sub diagram : '", L67)), MID(L67, FIND("enter sub diagram : '", L67) + LEN("enter sub diagram : '"), LEN(L67) - FIND("enter sub diagram : '",L67) - LEN("enter sub diagram : '")  ), "")</f>
        <v/>
      </c>
      <c r="G67" s="8" t="str">
        <f t="shared" si="7"/>
        <v/>
      </c>
      <c r="H67" s="8" t="str">
        <f t="shared" ref="H67:H130" si="9" xml:space="preserve"> IF(ISNUMBER(FIND("showing diagram ", L67)), MID( L67, FIND("showing diagram ", L67) + LEN("showing diagram "), LEN(L67) - FIND("showing diagram ", L67) - LEN("showing diagram ")  + 1 ), "")</f>
        <v/>
      </c>
      <c r="I67" s="9" t="str">
        <f t="shared" ref="I67:I130" si="10" xml:space="preserve"> IF(ISNUMBER(FIND("viewing file : ", L67)), MID( L67, FIND("viewing file : ", L67) + LEN("viewing file : "), LEN(L67) - FIND("viewing file : ", L67) - LEN("viewing file : ") + 1  ), "")</f>
        <v/>
      </c>
      <c r="J67" s="10" t="str">
        <f t="shared" ref="J67:J130" si="11" xml:space="preserve"> IF( ISNUMBER(FIND("Show Question Recherche", L67)), 1, "")</f>
        <v/>
      </c>
      <c r="L67" t="s">
        <v>72</v>
      </c>
    </row>
    <row r="68" spans="3:12" x14ac:dyDescent="0.2">
      <c r="C68" s="5" t="str">
        <f t="shared" ref="C68:C100" si="12">IF( ISNUMBER(FIND("Zoom Diagram]", L68)), "X", "")</f>
        <v/>
      </c>
      <c r="D68" s="5" t="str">
        <f t="shared" ref="D68:D79" si="13">IF( ISNUMBER(FIND("Tap Diagram]", L68)), "X", "")</f>
        <v/>
      </c>
      <c r="E68" s="5" t="str">
        <f t="shared" ref="E68:E74" si="14">IF( ISNUMBER(FIND("Long Press]", L68)), "X", "")</f>
        <v/>
      </c>
      <c r="F68" s="6" t="str">
        <f t="shared" si="8"/>
        <v/>
      </c>
      <c r="G68" s="8" t="str">
        <f t="shared" ref="G68:G98" si="15" xml:space="preserve"> IF(ISNUMBER(FIND("exit subdiagram ", L68)), MID(L68, FIND("exit subdiagram ", L68) + LEN("exit subdiagram "), LEN(L68) - FIND("exit subdiagram ", L68) - LEN("exit subdiagram ")  + 1 ), "")</f>
        <v/>
      </c>
      <c r="H68" s="8" t="str">
        <f t="shared" si="9"/>
        <v/>
      </c>
      <c r="I68" s="9" t="str">
        <f t="shared" si="10"/>
        <v/>
      </c>
      <c r="J68" s="10" t="str">
        <f t="shared" si="11"/>
        <v/>
      </c>
      <c r="L68" t="s">
        <v>73</v>
      </c>
    </row>
    <row r="69" spans="3:12" x14ac:dyDescent="0.2">
      <c r="C69" s="5" t="str">
        <f t="shared" si="12"/>
        <v/>
      </c>
      <c r="D69" s="5" t="str">
        <f t="shared" si="13"/>
        <v>X</v>
      </c>
      <c r="E69" s="5" t="str">
        <f t="shared" si="14"/>
        <v/>
      </c>
      <c r="F69" s="6" t="str">
        <f t="shared" si="8"/>
        <v/>
      </c>
      <c r="G69" s="8" t="str">
        <f t="shared" si="15"/>
        <v/>
      </c>
      <c r="H69" s="8" t="str">
        <f t="shared" si="9"/>
        <v/>
      </c>
      <c r="I69" s="9" t="str">
        <f t="shared" si="10"/>
        <v/>
      </c>
      <c r="J69" s="10" t="str">
        <f t="shared" si="11"/>
        <v/>
      </c>
      <c r="L69" t="s">
        <v>74</v>
      </c>
    </row>
    <row r="70" spans="3:12" x14ac:dyDescent="0.2">
      <c r="C70" s="5" t="str">
        <f t="shared" si="12"/>
        <v/>
      </c>
      <c r="D70" s="5" t="str">
        <f t="shared" si="13"/>
        <v/>
      </c>
      <c r="E70" s="5" t="str">
        <f t="shared" si="14"/>
        <v/>
      </c>
      <c r="F70" s="6" t="str">
        <f t="shared" si="8"/>
        <v/>
      </c>
      <c r="G70" s="8" t="str">
        <f t="shared" si="15"/>
        <v/>
      </c>
      <c r="H70" s="8" t="str">
        <f t="shared" si="9"/>
        <v/>
      </c>
      <c r="I70" s="9" t="str">
        <f t="shared" si="10"/>
        <v/>
      </c>
      <c r="J70" s="10" t="str">
        <f t="shared" si="11"/>
        <v/>
      </c>
      <c r="L70" t="s">
        <v>75</v>
      </c>
    </row>
    <row r="71" spans="3:12" x14ac:dyDescent="0.2">
      <c r="C71" s="5" t="str">
        <f t="shared" si="12"/>
        <v/>
      </c>
      <c r="D71" s="5" t="str">
        <f t="shared" si="13"/>
        <v/>
      </c>
      <c r="E71" s="5" t="str">
        <f t="shared" si="14"/>
        <v/>
      </c>
      <c r="F71" s="6" t="str">
        <f t="shared" si="8"/>
        <v/>
      </c>
      <c r="G71" s="8" t="str">
        <f t="shared" si="15"/>
        <v/>
      </c>
      <c r="H71" s="8" t="str">
        <f t="shared" si="9"/>
        <v>PresentationPage</v>
      </c>
      <c r="I71" s="9" t="str">
        <f t="shared" si="10"/>
        <v/>
      </c>
      <c r="J71" s="10" t="str">
        <f t="shared" si="11"/>
        <v/>
      </c>
      <c r="L71" t="s">
        <v>76</v>
      </c>
    </row>
    <row r="72" spans="3:12" x14ac:dyDescent="0.2">
      <c r="C72" s="5" t="str">
        <f t="shared" si="12"/>
        <v/>
      </c>
      <c r="D72" s="5" t="str">
        <f t="shared" si="13"/>
        <v/>
      </c>
      <c r="E72" s="5" t="str">
        <f t="shared" si="14"/>
        <v/>
      </c>
      <c r="F72" s="6" t="str">
        <f t="shared" si="8"/>
        <v/>
      </c>
      <c r="G72" s="8" t="str">
        <f t="shared" si="15"/>
        <v/>
      </c>
      <c r="H72" s="8" t="str">
        <f t="shared" si="9"/>
        <v/>
      </c>
      <c r="I72" s="9" t="str">
        <f t="shared" si="10"/>
        <v/>
      </c>
      <c r="J72" s="10" t="str">
        <f t="shared" si="11"/>
        <v/>
      </c>
      <c r="L72" t="s">
        <v>77</v>
      </c>
    </row>
    <row r="73" spans="3:12" x14ac:dyDescent="0.2">
      <c r="C73" s="5" t="str">
        <f t="shared" si="12"/>
        <v/>
      </c>
      <c r="D73" s="5" t="str">
        <f t="shared" si="13"/>
        <v/>
      </c>
      <c r="E73" s="5" t="str">
        <f t="shared" si="14"/>
        <v/>
      </c>
      <c r="F73" s="6" t="str">
        <f t="shared" si="8"/>
        <v/>
      </c>
      <c r="G73" s="8" t="str">
        <f t="shared" si="15"/>
        <v/>
      </c>
      <c r="H73" s="8" t="str">
        <f t="shared" si="9"/>
        <v/>
      </c>
      <c r="I73" s="9" t="str">
        <f t="shared" si="10"/>
        <v/>
      </c>
      <c r="J73" s="10" t="str">
        <f t="shared" si="11"/>
        <v/>
      </c>
      <c r="L73" t="s">
        <v>78</v>
      </c>
    </row>
    <row r="74" spans="3:12" x14ac:dyDescent="0.2">
      <c r="C74" s="5" t="str">
        <f t="shared" si="12"/>
        <v/>
      </c>
      <c r="D74" s="5" t="str">
        <f t="shared" si="13"/>
        <v/>
      </c>
      <c r="E74" s="5" t="str">
        <f t="shared" si="14"/>
        <v/>
      </c>
      <c r="F74" s="6" t="str">
        <f t="shared" si="8"/>
        <v/>
      </c>
      <c r="G74" s="8" t="str">
        <f t="shared" si="15"/>
        <v/>
      </c>
      <c r="H74" s="8" t="str">
        <f t="shared" si="9"/>
        <v/>
      </c>
      <c r="I74" s="9" t="str">
        <f t="shared" si="10"/>
        <v/>
      </c>
      <c r="J74" s="10" t="str">
        <f t="shared" si="11"/>
        <v/>
      </c>
      <c r="L74" t="s">
        <v>79</v>
      </c>
    </row>
    <row r="75" spans="3:12" x14ac:dyDescent="0.2">
      <c r="C75" s="5" t="str">
        <f t="shared" si="12"/>
        <v/>
      </c>
      <c r="D75" s="5" t="str">
        <f t="shared" si="13"/>
        <v/>
      </c>
      <c r="E75" s="5" t="str">
        <f>IF( ISNUMBER(FIND("Long Press]", L75)), "X", "")</f>
        <v/>
      </c>
      <c r="F75" s="6" t="str">
        <f t="shared" si="8"/>
        <v/>
      </c>
      <c r="G75" s="8" t="str">
        <f t="shared" si="15"/>
        <v/>
      </c>
      <c r="H75" s="8" t="str">
        <f t="shared" si="9"/>
        <v/>
      </c>
      <c r="I75" s="9" t="str">
        <f t="shared" si="10"/>
        <v/>
      </c>
      <c r="J75" s="10" t="str">
        <f t="shared" si="11"/>
        <v/>
      </c>
      <c r="L75" t="s">
        <v>80</v>
      </c>
    </row>
    <row r="76" spans="3:12" x14ac:dyDescent="0.2">
      <c r="C76" s="5" t="str">
        <f t="shared" si="12"/>
        <v>X</v>
      </c>
      <c r="D76" s="5" t="str">
        <f t="shared" si="13"/>
        <v/>
      </c>
      <c r="E76" s="5" t="str">
        <f t="shared" ref="E76:E139" si="16">IF( ISNUMBER(FIND("Long Press]", L76)), "X", "")</f>
        <v/>
      </c>
      <c r="F76" s="6" t="str">
        <f t="shared" si="8"/>
        <v/>
      </c>
      <c r="G76" s="8" t="str">
        <f t="shared" si="15"/>
        <v/>
      </c>
      <c r="H76" s="8" t="str">
        <f t="shared" si="9"/>
        <v/>
      </c>
      <c r="I76" s="9" t="str">
        <f t="shared" si="10"/>
        <v/>
      </c>
      <c r="J76" s="10" t="str">
        <f t="shared" si="11"/>
        <v/>
      </c>
      <c r="L76" t="s">
        <v>81</v>
      </c>
    </row>
    <row r="77" spans="3:12" x14ac:dyDescent="0.2">
      <c r="C77" s="5" t="str">
        <f t="shared" si="12"/>
        <v>X</v>
      </c>
      <c r="D77" s="5" t="str">
        <f t="shared" si="13"/>
        <v/>
      </c>
      <c r="E77" s="5" t="str">
        <f t="shared" si="16"/>
        <v/>
      </c>
      <c r="F77" s="6" t="str">
        <f t="shared" si="8"/>
        <v/>
      </c>
      <c r="G77" s="8" t="str">
        <f t="shared" si="15"/>
        <v/>
      </c>
      <c r="H77" s="8" t="str">
        <f t="shared" si="9"/>
        <v/>
      </c>
      <c r="I77" s="9" t="str">
        <f t="shared" si="10"/>
        <v/>
      </c>
      <c r="J77" s="10" t="str">
        <f t="shared" si="11"/>
        <v/>
      </c>
      <c r="L77" t="s">
        <v>82</v>
      </c>
    </row>
    <row r="78" spans="3:12" x14ac:dyDescent="0.2">
      <c r="C78" s="5" t="str">
        <f t="shared" si="12"/>
        <v>X</v>
      </c>
      <c r="D78" s="5" t="str">
        <f t="shared" si="13"/>
        <v/>
      </c>
      <c r="E78" s="5" t="str">
        <f t="shared" si="16"/>
        <v/>
      </c>
      <c r="F78" s="6" t="str">
        <f t="shared" si="8"/>
        <v/>
      </c>
      <c r="G78" s="8" t="str">
        <f t="shared" si="15"/>
        <v/>
      </c>
      <c r="H78" s="8" t="str">
        <f t="shared" si="9"/>
        <v/>
      </c>
      <c r="I78" s="9" t="str">
        <f t="shared" si="10"/>
        <v/>
      </c>
      <c r="J78" s="10" t="str">
        <f t="shared" si="11"/>
        <v/>
      </c>
      <c r="L78" t="s">
        <v>83</v>
      </c>
    </row>
    <row r="79" spans="3:12" x14ac:dyDescent="0.2">
      <c r="C79" s="5" t="str">
        <f t="shared" si="12"/>
        <v>X</v>
      </c>
      <c r="D79" s="5" t="str">
        <f t="shared" si="13"/>
        <v/>
      </c>
      <c r="E79" s="5" t="str">
        <f t="shared" si="16"/>
        <v/>
      </c>
      <c r="F79" s="6" t="str">
        <f t="shared" si="8"/>
        <v/>
      </c>
      <c r="G79" s="8" t="str">
        <f t="shared" si="15"/>
        <v/>
      </c>
      <c r="H79" s="8" t="str">
        <f t="shared" si="9"/>
        <v/>
      </c>
      <c r="I79" s="9" t="str">
        <f t="shared" si="10"/>
        <v/>
      </c>
      <c r="J79" s="10" t="str">
        <f t="shared" si="11"/>
        <v/>
      </c>
      <c r="L79" t="s">
        <v>84</v>
      </c>
    </row>
    <row r="80" spans="3:12" x14ac:dyDescent="0.2">
      <c r="C80" s="5" t="str">
        <f t="shared" si="12"/>
        <v/>
      </c>
      <c r="D80" s="5" t="str">
        <f>IF( ISNUMBER(FIND("Tap Diagram]", L80)), "X", "")</f>
        <v/>
      </c>
      <c r="E80" s="5" t="str">
        <f t="shared" si="16"/>
        <v/>
      </c>
      <c r="F80" s="6" t="str">
        <f t="shared" si="8"/>
        <v/>
      </c>
      <c r="G80" s="8" t="str">
        <f t="shared" si="15"/>
        <v>PresentationPage</v>
      </c>
      <c r="H80" s="8" t="str">
        <f t="shared" si="9"/>
        <v/>
      </c>
      <c r="I80" s="9" t="str">
        <f t="shared" si="10"/>
        <v/>
      </c>
      <c r="J80" s="10" t="str">
        <f t="shared" si="11"/>
        <v/>
      </c>
      <c r="L80" t="s">
        <v>85</v>
      </c>
    </row>
    <row r="81" spans="3:12" x14ac:dyDescent="0.2">
      <c r="C81" s="5" t="str">
        <f t="shared" si="12"/>
        <v>X</v>
      </c>
      <c r="D81" s="5" t="str">
        <f t="shared" ref="D81:D144" si="17">IF( ISNUMBER(FIND("Tap Diagram]", L81)), "X", "")</f>
        <v/>
      </c>
      <c r="E81" s="5" t="str">
        <f t="shared" si="16"/>
        <v/>
      </c>
      <c r="F81" s="6" t="str">
        <f t="shared" si="8"/>
        <v/>
      </c>
      <c r="G81" s="8" t="str">
        <f t="shared" si="15"/>
        <v/>
      </c>
      <c r="H81" s="8" t="str">
        <f t="shared" si="9"/>
        <v/>
      </c>
      <c r="I81" s="9" t="str">
        <f t="shared" si="10"/>
        <v/>
      </c>
      <c r="J81" s="10" t="str">
        <f t="shared" si="11"/>
        <v/>
      </c>
      <c r="L81" t="s">
        <v>86</v>
      </c>
    </row>
    <row r="82" spans="3:12" x14ac:dyDescent="0.2">
      <c r="C82" s="5" t="str">
        <f t="shared" si="12"/>
        <v>X</v>
      </c>
      <c r="D82" s="5" t="str">
        <f t="shared" si="17"/>
        <v/>
      </c>
      <c r="E82" s="5" t="str">
        <f t="shared" si="16"/>
        <v/>
      </c>
      <c r="F82" s="6" t="str">
        <f t="shared" si="8"/>
        <v/>
      </c>
      <c r="G82" s="8" t="str">
        <f t="shared" si="15"/>
        <v/>
      </c>
      <c r="H82" s="8" t="str">
        <f t="shared" si="9"/>
        <v/>
      </c>
      <c r="I82" s="9" t="str">
        <f t="shared" si="10"/>
        <v/>
      </c>
      <c r="J82" s="10" t="str">
        <f t="shared" si="11"/>
        <v/>
      </c>
      <c r="L82" t="s">
        <v>87</v>
      </c>
    </row>
    <row r="83" spans="3:12" x14ac:dyDescent="0.2">
      <c r="C83" s="5" t="str">
        <f t="shared" si="12"/>
        <v/>
      </c>
      <c r="D83" s="5" t="str">
        <f t="shared" si="17"/>
        <v>X</v>
      </c>
      <c r="E83" s="5" t="str">
        <f t="shared" si="16"/>
        <v/>
      </c>
      <c r="F83" s="6" t="str">
        <f t="shared" si="8"/>
        <v/>
      </c>
      <c r="G83" s="8" t="str">
        <f t="shared" si="15"/>
        <v/>
      </c>
      <c r="H83" s="8" t="str">
        <f t="shared" si="9"/>
        <v/>
      </c>
      <c r="I83" s="9" t="str">
        <f t="shared" si="10"/>
        <v/>
      </c>
      <c r="J83" s="10" t="str">
        <f t="shared" si="11"/>
        <v/>
      </c>
      <c r="L83" t="s">
        <v>88</v>
      </c>
    </row>
    <row r="84" spans="3:12" x14ac:dyDescent="0.2">
      <c r="C84" s="5" t="str">
        <f t="shared" si="12"/>
        <v/>
      </c>
      <c r="D84" s="5" t="str">
        <f t="shared" si="17"/>
        <v/>
      </c>
      <c r="E84" s="5" t="str">
        <f t="shared" si="16"/>
        <v/>
      </c>
      <c r="F84" s="6" t="str">
        <f t="shared" si="8"/>
        <v/>
      </c>
      <c r="G84" s="8" t="str">
        <f t="shared" si="15"/>
        <v/>
      </c>
      <c r="H84" s="8" t="str">
        <f t="shared" si="9"/>
        <v/>
      </c>
      <c r="I84" s="9" t="str">
        <f t="shared" si="10"/>
        <v/>
      </c>
      <c r="J84" s="10" t="str">
        <f t="shared" si="11"/>
        <v/>
      </c>
      <c r="L84" t="s">
        <v>89</v>
      </c>
    </row>
    <row r="85" spans="3:12" x14ac:dyDescent="0.2">
      <c r="C85" s="5" t="str">
        <f t="shared" si="12"/>
        <v/>
      </c>
      <c r="D85" s="5" t="str">
        <f t="shared" si="17"/>
        <v/>
      </c>
      <c r="E85" s="5" t="str">
        <f t="shared" si="16"/>
        <v/>
      </c>
      <c r="F85" s="6" t="str">
        <f t="shared" si="8"/>
        <v/>
      </c>
      <c r="G85" s="8" t="str">
        <f t="shared" si="15"/>
        <v/>
      </c>
      <c r="H85" s="8" t="str">
        <f t="shared" si="9"/>
        <v>loading</v>
      </c>
      <c r="I85" s="9" t="str">
        <f t="shared" si="10"/>
        <v/>
      </c>
      <c r="J85" s="10" t="str">
        <f t="shared" si="11"/>
        <v/>
      </c>
      <c r="L85" t="s">
        <v>90</v>
      </c>
    </row>
    <row r="86" spans="3:12" x14ac:dyDescent="0.2">
      <c r="C86" s="5" t="str">
        <f t="shared" si="12"/>
        <v/>
      </c>
      <c r="D86" s="5" t="str">
        <f t="shared" si="17"/>
        <v>X</v>
      </c>
      <c r="E86" s="5" t="str">
        <f t="shared" si="16"/>
        <v/>
      </c>
      <c r="F86" s="6" t="str">
        <f t="shared" si="8"/>
        <v/>
      </c>
      <c r="G86" s="8" t="str">
        <f t="shared" si="15"/>
        <v/>
      </c>
      <c r="H86" s="8" t="str">
        <f t="shared" si="9"/>
        <v/>
      </c>
      <c r="I86" s="9" t="str">
        <f t="shared" si="10"/>
        <v/>
      </c>
      <c r="J86" s="10" t="str">
        <f t="shared" si="11"/>
        <v/>
      </c>
      <c r="L86" t="s">
        <v>91</v>
      </c>
    </row>
    <row r="87" spans="3:12" x14ac:dyDescent="0.2">
      <c r="C87" s="5" t="str">
        <f t="shared" si="12"/>
        <v/>
      </c>
      <c r="D87" s="5" t="str">
        <f t="shared" si="17"/>
        <v/>
      </c>
      <c r="E87" s="5" t="str">
        <f t="shared" si="16"/>
        <v/>
      </c>
      <c r="F87" s="6" t="str">
        <f t="shared" si="8"/>
        <v/>
      </c>
      <c r="G87" s="8" t="str">
        <f t="shared" si="15"/>
        <v/>
      </c>
      <c r="H87" s="8" t="str">
        <f t="shared" si="9"/>
        <v/>
      </c>
      <c r="I87" s="9" t="str">
        <f t="shared" si="10"/>
        <v/>
      </c>
      <c r="J87" s="10" t="str">
        <f t="shared" si="11"/>
        <v/>
      </c>
      <c r="L87" t="s">
        <v>92</v>
      </c>
    </row>
    <row r="88" spans="3:12" x14ac:dyDescent="0.2">
      <c r="C88" s="5" t="str">
        <f t="shared" si="12"/>
        <v/>
      </c>
      <c r="D88" s="5" t="str">
        <f t="shared" si="17"/>
        <v/>
      </c>
      <c r="E88" s="5" t="str">
        <f t="shared" si="16"/>
        <v/>
      </c>
      <c r="F88" s="6" t="str">
        <f t="shared" si="8"/>
        <v/>
      </c>
      <c r="G88" s="8" t="str">
        <f t="shared" si="15"/>
        <v/>
      </c>
      <c r="H88" s="8" t="str">
        <f t="shared" si="9"/>
        <v/>
      </c>
      <c r="I88" s="9" t="str">
        <f t="shared" si="10"/>
        <v>EmbeddedRes/CodeSite/ProjectFV/VpProject/XmlDocParser.swift</v>
      </c>
      <c r="J88" s="10" t="str">
        <f t="shared" si="11"/>
        <v/>
      </c>
      <c r="L88" t="s">
        <v>93</v>
      </c>
    </row>
    <row r="89" spans="3:12" x14ac:dyDescent="0.2">
      <c r="C89" s="5" t="str">
        <f t="shared" si="12"/>
        <v/>
      </c>
      <c r="D89" s="5" t="str">
        <f t="shared" si="17"/>
        <v/>
      </c>
      <c r="E89" s="5" t="str">
        <f t="shared" si="16"/>
        <v/>
      </c>
      <c r="F89" s="6" t="str">
        <f t="shared" si="8"/>
        <v/>
      </c>
      <c r="G89" s="8" t="str">
        <f t="shared" si="15"/>
        <v/>
      </c>
      <c r="H89" s="8" t="str">
        <f t="shared" si="9"/>
        <v/>
      </c>
      <c r="I89" s="9" t="str">
        <f t="shared" si="10"/>
        <v/>
      </c>
      <c r="J89" s="10" t="str">
        <f t="shared" si="11"/>
        <v/>
      </c>
      <c r="L89" t="s">
        <v>94</v>
      </c>
    </row>
    <row r="90" spans="3:12" x14ac:dyDescent="0.2">
      <c r="C90" s="5" t="str">
        <f t="shared" si="12"/>
        <v/>
      </c>
      <c r="D90" s="5" t="str">
        <f t="shared" si="17"/>
        <v>X</v>
      </c>
      <c r="E90" s="5" t="str">
        <f t="shared" si="16"/>
        <v/>
      </c>
      <c r="F90" s="6" t="str">
        <f t="shared" si="8"/>
        <v/>
      </c>
      <c r="G90" s="8" t="str">
        <f t="shared" si="15"/>
        <v/>
      </c>
      <c r="H90" s="8" t="str">
        <f t="shared" si="9"/>
        <v/>
      </c>
      <c r="I90" s="9" t="str">
        <f t="shared" si="10"/>
        <v/>
      </c>
      <c r="J90" s="10" t="str">
        <f t="shared" si="11"/>
        <v/>
      </c>
      <c r="L90" t="s">
        <v>95</v>
      </c>
    </row>
    <row r="91" spans="3:12" x14ac:dyDescent="0.2">
      <c r="C91" s="5" t="str">
        <f t="shared" si="12"/>
        <v/>
      </c>
      <c r="D91" s="5" t="str">
        <f t="shared" si="17"/>
        <v/>
      </c>
      <c r="E91" s="5" t="str">
        <f t="shared" si="16"/>
        <v/>
      </c>
      <c r="F91" s="6" t="str">
        <f t="shared" si="8"/>
        <v/>
      </c>
      <c r="G91" s="8" t="str">
        <f t="shared" si="15"/>
        <v/>
      </c>
      <c r="H91" s="8" t="str">
        <f t="shared" si="9"/>
        <v/>
      </c>
      <c r="I91" s="9" t="str">
        <f t="shared" si="10"/>
        <v/>
      </c>
      <c r="J91" s="10" t="str">
        <f t="shared" si="11"/>
        <v/>
      </c>
      <c r="L91" t="s">
        <v>96</v>
      </c>
    </row>
    <row r="92" spans="3:12" x14ac:dyDescent="0.2">
      <c r="C92" s="5" t="str">
        <f t="shared" si="12"/>
        <v/>
      </c>
      <c r="D92" s="5" t="str">
        <f t="shared" si="17"/>
        <v/>
      </c>
      <c r="E92" s="5" t="str">
        <f t="shared" si="16"/>
        <v/>
      </c>
      <c r="F92" s="6" t="str">
        <f t="shared" si="8"/>
        <v/>
      </c>
      <c r="G92" s="8" t="str">
        <f t="shared" si="15"/>
        <v/>
      </c>
      <c r="H92" s="8" t="str">
        <f t="shared" si="9"/>
        <v/>
      </c>
      <c r="I92" s="9" t="str">
        <f t="shared" si="10"/>
        <v>EmbeddedRes/CodeSite/ProjectFV/VpProject/XmlElementParser.swift</v>
      </c>
      <c r="J92" s="10" t="str">
        <f t="shared" si="11"/>
        <v/>
      </c>
      <c r="L92" t="s">
        <v>97</v>
      </c>
    </row>
    <row r="93" spans="3:12" x14ac:dyDescent="0.2">
      <c r="C93" s="5" t="str">
        <f t="shared" si="12"/>
        <v/>
      </c>
      <c r="D93" s="5" t="str">
        <f t="shared" si="17"/>
        <v/>
      </c>
      <c r="E93" s="5" t="str">
        <f t="shared" si="16"/>
        <v/>
      </c>
      <c r="F93" s="6" t="str">
        <f t="shared" si="8"/>
        <v/>
      </c>
      <c r="G93" s="8" t="str">
        <f t="shared" si="15"/>
        <v/>
      </c>
      <c r="H93" s="8" t="str">
        <f t="shared" si="9"/>
        <v/>
      </c>
      <c r="I93" s="9" t="str">
        <f t="shared" si="10"/>
        <v/>
      </c>
      <c r="J93" s="10" t="str">
        <f t="shared" si="11"/>
        <v/>
      </c>
      <c r="L93" t="s">
        <v>98</v>
      </c>
    </row>
    <row r="94" spans="3:12" x14ac:dyDescent="0.2">
      <c r="C94" s="5" t="str">
        <f t="shared" si="12"/>
        <v/>
      </c>
      <c r="D94" s="5" t="str">
        <f t="shared" si="17"/>
        <v/>
      </c>
      <c r="E94" s="5" t="str">
        <f t="shared" si="16"/>
        <v/>
      </c>
      <c r="F94" s="6" t="str">
        <f t="shared" si="8"/>
        <v/>
      </c>
      <c r="G94" s="8" t="str">
        <f t="shared" si="15"/>
        <v/>
      </c>
      <c r="H94" s="8" t="str">
        <f t="shared" si="9"/>
        <v/>
      </c>
      <c r="I94" s="9" t="str">
        <f t="shared" si="10"/>
        <v/>
      </c>
      <c r="J94" s="10" t="str">
        <f t="shared" si="11"/>
        <v/>
      </c>
    </row>
    <row r="95" spans="3:12" x14ac:dyDescent="0.2">
      <c r="C95" s="5" t="str">
        <f t="shared" si="12"/>
        <v/>
      </c>
      <c r="D95" s="5" t="str">
        <f t="shared" si="17"/>
        <v/>
      </c>
      <c r="E95" s="5" t="str">
        <f t="shared" si="16"/>
        <v/>
      </c>
      <c r="F95" s="6" t="str">
        <f t="shared" si="8"/>
        <v/>
      </c>
      <c r="G95" s="8" t="str">
        <f t="shared" si="15"/>
        <v/>
      </c>
      <c r="H95" s="8" t="str">
        <f t="shared" si="9"/>
        <v/>
      </c>
      <c r="I95" s="9" t="str">
        <f t="shared" si="10"/>
        <v/>
      </c>
      <c r="J95" s="10" t="str">
        <f t="shared" si="11"/>
        <v/>
      </c>
      <c r="L95" t="s">
        <v>99</v>
      </c>
    </row>
    <row r="96" spans="3:12" x14ac:dyDescent="0.2">
      <c r="C96" s="5" t="str">
        <f t="shared" si="12"/>
        <v/>
      </c>
      <c r="D96" s="5" t="str">
        <f t="shared" si="17"/>
        <v/>
      </c>
      <c r="E96" s="5" t="str">
        <f t="shared" si="16"/>
        <v/>
      </c>
      <c r="F96" s="6" t="str">
        <f t="shared" si="8"/>
        <v/>
      </c>
      <c r="G96" s="8" t="str">
        <f t="shared" si="15"/>
        <v/>
      </c>
      <c r="H96" s="8" t="str">
        <f t="shared" si="9"/>
        <v/>
      </c>
      <c r="I96" s="9" t="str">
        <f t="shared" si="10"/>
        <v/>
      </c>
      <c r="J96" s="10" t="str">
        <f t="shared" si="11"/>
        <v/>
      </c>
      <c r="L96" t="s">
        <v>100</v>
      </c>
    </row>
    <row r="97" spans="1:12" x14ac:dyDescent="0.2">
      <c r="C97" s="5" t="str">
        <f t="shared" si="12"/>
        <v/>
      </c>
      <c r="D97" s="5" t="str">
        <f t="shared" si="17"/>
        <v/>
      </c>
      <c r="E97" s="5" t="str">
        <f t="shared" si="16"/>
        <v/>
      </c>
      <c r="F97" s="6" t="str">
        <f t="shared" si="8"/>
        <v/>
      </c>
      <c r="G97" s="8" t="str">
        <f t="shared" si="15"/>
        <v/>
      </c>
      <c r="H97" s="8" t="str">
        <f t="shared" si="9"/>
        <v/>
      </c>
      <c r="I97" s="9" t="str">
        <f t="shared" si="10"/>
        <v/>
      </c>
      <c r="J97" s="10" t="str">
        <f t="shared" si="11"/>
        <v/>
      </c>
      <c r="L97" t="s">
        <v>101</v>
      </c>
    </row>
    <row r="98" spans="1:12" x14ac:dyDescent="0.2">
      <c r="C98" s="5" t="str">
        <f t="shared" si="12"/>
        <v/>
      </c>
      <c r="D98" s="5" t="str">
        <f t="shared" si="17"/>
        <v/>
      </c>
      <c r="E98" s="5" t="str">
        <f t="shared" si="16"/>
        <v/>
      </c>
      <c r="F98" s="6" t="str">
        <f t="shared" si="8"/>
        <v/>
      </c>
      <c r="G98" s="8" t="str">
        <f t="shared" si="15"/>
        <v/>
      </c>
      <c r="H98" s="8" t="str">
        <f t="shared" si="9"/>
        <v/>
      </c>
      <c r="I98" s="9" t="str">
        <f t="shared" si="10"/>
        <v/>
      </c>
      <c r="J98" s="10" t="str">
        <f t="shared" si="11"/>
        <v/>
      </c>
    </row>
    <row r="99" spans="1:12" s="11" customFormat="1" x14ac:dyDescent="0.2">
      <c r="A99" s="11" t="s">
        <v>302</v>
      </c>
      <c r="B99" s="12">
        <v>0.59342592592592591</v>
      </c>
      <c r="C99" s="13" t="str">
        <f t="shared" si="12"/>
        <v/>
      </c>
      <c r="D99" s="13" t="str">
        <f t="shared" si="17"/>
        <v/>
      </c>
      <c r="E99" s="13" t="str">
        <f t="shared" si="16"/>
        <v/>
      </c>
      <c r="F99" s="14" t="str">
        <f t="shared" si="8"/>
        <v/>
      </c>
      <c r="G99" s="15" t="str">
        <f xml:space="preserve"> IF(ISNUMBER(FIND("exit subdiagram ", L99)), MID(L99, FIND("exit subdiagram ", L99) + LEN("exit subdiagram "), LEN(L99) - FIND("exit subdiagram ", L99) - LEN("exit subdiagram ")  + 1 ), "")</f>
        <v/>
      </c>
      <c r="H99" s="15" t="str">
        <f t="shared" si="9"/>
        <v/>
      </c>
      <c r="I99" s="16" t="str">
        <f t="shared" si="10"/>
        <v/>
      </c>
      <c r="J99" s="15" t="str">
        <f t="shared" si="11"/>
        <v/>
      </c>
      <c r="L99" s="11" t="s">
        <v>102</v>
      </c>
    </row>
    <row r="100" spans="1:12" s="11" customFormat="1" x14ac:dyDescent="0.2">
      <c r="C100" s="13" t="str">
        <f t="shared" si="12"/>
        <v/>
      </c>
      <c r="D100" s="13" t="str">
        <f t="shared" si="17"/>
        <v/>
      </c>
      <c r="E100" s="13" t="str">
        <f t="shared" si="16"/>
        <v/>
      </c>
      <c r="F100" s="14" t="str">
        <f t="shared" si="8"/>
        <v/>
      </c>
      <c r="G100" s="15" t="str">
        <f t="shared" ref="G100:G134" si="18" xml:space="preserve"> IF(ISNUMBER(FIND("exit subdiagram ", L100)), MID(L100, FIND("exit subdiagram ", L100) + LEN("exit subdiagram "), LEN(L100) - FIND("exit subdiagram ", L100) - LEN("exit subdiagram ")  + 1 ), "")</f>
        <v/>
      </c>
      <c r="H100" s="15" t="str">
        <f t="shared" si="9"/>
        <v/>
      </c>
      <c r="I100" s="16" t="str">
        <f t="shared" si="10"/>
        <v/>
      </c>
      <c r="J100" s="15" t="str">
        <f t="shared" si="11"/>
        <v/>
      </c>
      <c r="L100" s="11" t="s">
        <v>103</v>
      </c>
    </row>
    <row r="101" spans="1:12" s="11" customFormat="1" x14ac:dyDescent="0.2">
      <c r="C101" s="13" t="str">
        <f>IF( ISNUMBER(FIND("Zoom Diagram]", L101)), "X", "")</f>
        <v/>
      </c>
      <c r="D101" s="13" t="str">
        <f t="shared" si="17"/>
        <v/>
      </c>
      <c r="E101" s="13" t="str">
        <f t="shared" si="16"/>
        <v/>
      </c>
      <c r="F101" s="14" t="str">
        <f t="shared" si="8"/>
        <v/>
      </c>
      <c r="G101" s="15" t="str">
        <f t="shared" si="18"/>
        <v/>
      </c>
      <c r="H101" s="15" t="str">
        <f t="shared" si="9"/>
        <v/>
      </c>
      <c r="I101" s="16" t="str">
        <f t="shared" si="10"/>
        <v/>
      </c>
      <c r="J101" s="15" t="str">
        <f t="shared" si="11"/>
        <v/>
      </c>
      <c r="L101" s="11" t="s">
        <v>104</v>
      </c>
    </row>
    <row r="102" spans="1:12" s="11" customFormat="1" x14ac:dyDescent="0.2">
      <c r="C102" s="13" t="str">
        <f t="shared" ref="C102:C135" si="19">IF( ISNUMBER(FIND("Zoom Diagram]", L102)), "X", "")</f>
        <v/>
      </c>
      <c r="D102" s="13" t="str">
        <f t="shared" si="17"/>
        <v/>
      </c>
      <c r="E102" s="13" t="str">
        <f t="shared" si="16"/>
        <v/>
      </c>
      <c r="F102" s="14" t="str">
        <f t="shared" si="8"/>
        <v/>
      </c>
      <c r="G102" s="15" t="str">
        <f t="shared" si="18"/>
        <v/>
      </c>
      <c r="H102" s="15" t="str">
        <f t="shared" si="9"/>
        <v/>
      </c>
      <c r="I102" s="16" t="str">
        <f t="shared" si="10"/>
        <v/>
      </c>
      <c r="J102" s="15" t="str">
        <f t="shared" si="11"/>
        <v/>
      </c>
      <c r="L102" s="11" t="s">
        <v>105</v>
      </c>
    </row>
    <row r="103" spans="1:12" s="11" customFormat="1" x14ac:dyDescent="0.2">
      <c r="C103" s="13" t="str">
        <f t="shared" si="19"/>
        <v>X</v>
      </c>
      <c r="D103" s="13" t="str">
        <f t="shared" si="17"/>
        <v/>
      </c>
      <c r="E103" s="13" t="str">
        <f t="shared" si="16"/>
        <v/>
      </c>
      <c r="F103" s="14" t="str">
        <f t="shared" si="8"/>
        <v/>
      </c>
      <c r="G103" s="15" t="str">
        <f t="shared" si="18"/>
        <v/>
      </c>
      <c r="H103" s="15" t="str">
        <f t="shared" si="9"/>
        <v/>
      </c>
      <c r="I103" s="16" t="str">
        <f t="shared" si="10"/>
        <v/>
      </c>
      <c r="J103" s="15" t="str">
        <f t="shared" si="11"/>
        <v/>
      </c>
      <c r="L103" s="11" t="s">
        <v>106</v>
      </c>
    </row>
    <row r="104" spans="1:12" s="11" customFormat="1" x14ac:dyDescent="0.2">
      <c r="C104" s="13" t="str">
        <f t="shared" si="19"/>
        <v>X</v>
      </c>
      <c r="D104" s="13" t="str">
        <f t="shared" si="17"/>
        <v/>
      </c>
      <c r="E104" s="13" t="str">
        <f t="shared" si="16"/>
        <v/>
      </c>
      <c r="F104" s="14" t="str">
        <f t="shared" si="8"/>
        <v/>
      </c>
      <c r="G104" s="15" t="str">
        <f t="shared" si="18"/>
        <v/>
      </c>
      <c r="H104" s="15" t="str">
        <f t="shared" si="9"/>
        <v/>
      </c>
      <c r="I104" s="16" t="str">
        <f t="shared" si="10"/>
        <v/>
      </c>
      <c r="J104" s="15" t="str">
        <f t="shared" si="11"/>
        <v/>
      </c>
      <c r="L104" s="11" t="s">
        <v>107</v>
      </c>
    </row>
    <row r="105" spans="1:12" s="11" customFormat="1" x14ac:dyDescent="0.2">
      <c r="C105" s="13" t="str">
        <f t="shared" si="19"/>
        <v/>
      </c>
      <c r="D105" s="13" t="str">
        <f t="shared" si="17"/>
        <v/>
      </c>
      <c r="E105" s="13" t="str">
        <f t="shared" si="16"/>
        <v/>
      </c>
      <c r="F105" s="14" t="str">
        <f t="shared" si="8"/>
        <v/>
      </c>
      <c r="G105" s="15" t="str">
        <f t="shared" si="18"/>
        <v>main</v>
      </c>
      <c r="H105" s="15" t="str">
        <f t="shared" si="9"/>
        <v/>
      </c>
      <c r="I105" s="16" t="str">
        <f t="shared" si="10"/>
        <v/>
      </c>
      <c r="J105" s="15" t="str">
        <f t="shared" si="11"/>
        <v/>
      </c>
      <c r="L105" s="11" t="s">
        <v>108</v>
      </c>
    </row>
    <row r="106" spans="1:12" s="11" customFormat="1" x14ac:dyDescent="0.2">
      <c r="C106" s="13" t="str">
        <f t="shared" si="19"/>
        <v>X</v>
      </c>
      <c r="D106" s="13" t="str">
        <f t="shared" si="17"/>
        <v/>
      </c>
      <c r="E106" s="13" t="str">
        <f t="shared" si="16"/>
        <v/>
      </c>
      <c r="F106" s="14" t="str">
        <f t="shared" si="8"/>
        <v/>
      </c>
      <c r="G106" s="15" t="str">
        <f t="shared" si="18"/>
        <v/>
      </c>
      <c r="H106" s="15" t="str">
        <f t="shared" si="9"/>
        <v/>
      </c>
      <c r="I106" s="16" t="str">
        <f t="shared" si="10"/>
        <v/>
      </c>
      <c r="J106" s="15" t="str">
        <f t="shared" si="11"/>
        <v/>
      </c>
      <c r="L106" s="11" t="s">
        <v>109</v>
      </c>
    </row>
    <row r="107" spans="1:12" s="11" customFormat="1" x14ac:dyDescent="0.2">
      <c r="C107" s="13" t="str">
        <f t="shared" si="19"/>
        <v>X</v>
      </c>
      <c r="D107" s="13" t="str">
        <f t="shared" si="17"/>
        <v/>
      </c>
      <c r="E107" s="13" t="str">
        <f t="shared" si="16"/>
        <v/>
      </c>
      <c r="F107" s="14" t="str">
        <f t="shared" si="8"/>
        <v/>
      </c>
      <c r="G107" s="15" t="str">
        <f t="shared" si="18"/>
        <v/>
      </c>
      <c r="H107" s="15" t="str">
        <f t="shared" si="9"/>
        <v/>
      </c>
      <c r="I107" s="16" t="str">
        <f t="shared" si="10"/>
        <v/>
      </c>
      <c r="J107" s="15" t="str">
        <f t="shared" si="11"/>
        <v/>
      </c>
      <c r="L107" s="11" t="s">
        <v>110</v>
      </c>
    </row>
    <row r="108" spans="1:12" s="11" customFormat="1" x14ac:dyDescent="0.2">
      <c r="C108" s="13" t="str">
        <f t="shared" si="19"/>
        <v>X</v>
      </c>
      <c r="D108" s="13" t="str">
        <f t="shared" si="17"/>
        <v/>
      </c>
      <c r="E108" s="13" t="str">
        <f t="shared" si="16"/>
        <v/>
      </c>
      <c r="F108" s="14" t="str">
        <f t="shared" si="8"/>
        <v/>
      </c>
      <c r="G108" s="15" t="str">
        <f t="shared" si="18"/>
        <v/>
      </c>
      <c r="H108" s="15" t="str">
        <f t="shared" si="9"/>
        <v/>
      </c>
      <c r="I108" s="16" t="str">
        <f t="shared" si="10"/>
        <v/>
      </c>
      <c r="J108" s="15" t="str">
        <f t="shared" si="11"/>
        <v/>
      </c>
      <c r="L108" s="11" t="s">
        <v>111</v>
      </c>
    </row>
    <row r="109" spans="1:12" s="11" customFormat="1" x14ac:dyDescent="0.2">
      <c r="C109" s="13" t="str">
        <f t="shared" si="19"/>
        <v>X</v>
      </c>
      <c r="D109" s="13" t="str">
        <f t="shared" si="17"/>
        <v/>
      </c>
      <c r="E109" s="13" t="str">
        <f t="shared" si="16"/>
        <v/>
      </c>
      <c r="F109" s="14" t="str">
        <f t="shared" si="8"/>
        <v/>
      </c>
      <c r="G109" s="15" t="str">
        <f t="shared" si="18"/>
        <v/>
      </c>
      <c r="H109" s="15" t="str">
        <f t="shared" si="9"/>
        <v/>
      </c>
      <c r="I109" s="16" t="str">
        <f t="shared" si="10"/>
        <v/>
      </c>
      <c r="J109" s="15" t="str">
        <f t="shared" si="11"/>
        <v/>
      </c>
      <c r="L109" s="11" t="s">
        <v>112</v>
      </c>
    </row>
    <row r="110" spans="1:12" s="11" customFormat="1" x14ac:dyDescent="0.2">
      <c r="C110" s="13" t="str">
        <f t="shared" si="19"/>
        <v/>
      </c>
      <c r="D110" s="13" t="str">
        <f t="shared" si="17"/>
        <v>X</v>
      </c>
      <c r="E110" s="13" t="str">
        <f t="shared" si="16"/>
        <v/>
      </c>
      <c r="F110" s="14" t="str">
        <f t="shared" si="8"/>
        <v/>
      </c>
      <c r="G110" s="15" t="str">
        <f t="shared" si="18"/>
        <v/>
      </c>
      <c r="H110" s="15" t="str">
        <f t="shared" si="9"/>
        <v/>
      </c>
      <c r="I110" s="16" t="str">
        <f t="shared" si="10"/>
        <v/>
      </c>
      <c r="J110" s="15" t="str">
        <f t="shared" si="11"/>
        <v/>
      </c>
      <c r="L110" s="11" t="s">
        <v>113</v>
      </c>
    </row>
    <row r="111" spans="1:12" s="11" customFormat="1" x14ac:dyDescent="0.2">
      <c r="C111" s="13" t="str">
        <f t="shared" si="19"/>
        <v/>
      </c>
      <c r="D111" s="13" t="str">
        <f t="shared" si="17"/>
        <v/>
      </c>
      <c r="E111" s="13" t="str">
        <f t="shared" si="16"/>
        <v/>
      </c>
      <c r="F111" s="14" t="str">
        <f t="shared" si="8"/>
        <v/>
      </c>
      <c r="G111" s="15" t="str">
        <f t="shared" si="18"/>
        <v/>
      </c>
      <c r="H111" s="15" t="str">
        <f t="shared" si="9"/>
        <v/>
      </c>
      <c r="I111" s="16" t="str">
        <f t="shared" si="10"/>
        <v/>
      </c>
      <c r="J111" s="15" t="str">
        <f t="shared" si="11"/>
        <v/>
      </c>
      <c r="L111" s="11" t="s">
        <v>114</v>
      </c>
    </row>
    <row r="112" spans="1:12" s="11" customFormat="1" x14ac:dyDescent="0.2">
      <c r="C112" s="13" t="str">
        <f t="shared" si="19"/>
        <v/>
      </c>
      <c r="D112" s="13" t="str">
        <f t="shared" si="17"/>
        <v/>
      </c>
      <c r="E112" s="13" t="str">
        <f t="shared" si="16"/>
        <v/>
      </c>
      <c r="F112" s="14" t="str">
        <f t="shared" si="8"/>
        <v/>
      </c>
      <c r="G112" s="15" t="str">
        <f t="shared" si="18"/>
        <v/>
      </c>
      <c r="H112" s="15" t="str">
        <f t="shared" si="9"/>
        <v>Nyx</v>
      </c>
      <c r="I112" s="16" t="str">
        <f t="shared" si="10"/>
        <v/>
      </c>
      <c r="J112" s="15" t="str">
        <f t="shared" si="11"/>
        <v/>
      </c>
      <c r="L112" s="11" t="s">
        <v>115</v>
      </c>
    </row>
    <row r="113" spans="1:12" s="11" customFormat="1" x14ac:dyDescent="0.2">
      <c r="C113" s="13" t="str">
        <f t="shared" si="19"/>
        <v/>
      </c>
      <c r="D113" s="13" t="str">
        <f t="shared" si="17"/>
        <v>X</v>
      </c>
      <c r="E113" s="13" t="str">
        <f t="shared" si="16"/>
        <v/>
      </c>
      <c r="F113" s="14" t="str">
        <f t="shared" si="8"/>
        <v/>
      </c>
      <c r="G113" s="15" t="str">
        <f t="shared" si="18"/>
        <v/>
      </c>
      <c r="H113" s="15" t="str">
        <f t="shared" si="9"/>
        <v/>
      </c>
      <c r="I113" s="16" t="str">
        <f t="shared" si="10"/>
        <v/>
      </c>
      <c r="J113" s="15" t="str">
        <f t="shared" si="11"/>
        <v/>
      </c>
      <c r="L113" s="11" t="s">
        <v>116</v>
      </c>
    </row>
    <row r="114" spans="1:12" s="11" customFormat="1" x14ac:dyDescent="0.2">
      <c r="C114" s="13" t="str">
        <f t="shared" si="19"/>
        <v/>
      </c>
      <c r="D114" s="13" t="str">
        <f t="shared" si="17"/>
        <v/>
      </c>
      <c r="E114" s="13" t="str">
        <f t="shared" si="16"/>
        <v/>
      </c>
      <c r="F114" s="14" t="str">
        <f t="shared" si="8"/>
        <v/>
      </c>
      <c r="G114" s="15" t="str">
        <f t="shared" si="18"/>
        <v/>
      </c>
      <c r="H114" s="15" t="str">
        <f t="shared" si="9"/>
        <v/>
      </c>
      <c r="I114" s="16" t="str">
        <f t="shared" si="10"/>
        <v/>
      </c>
      <c r="J114" s="15" t="str">
        <f t="shared" si="11"/>
        <v/>
      </c>
      <c r="L114" s="11" t="s">
        <v>117</v>
      </c>
    </row>
    <row r="115" spans="1:12" s="11" customFormat="1" x14ac:dyDescent="0.2">
      <c r="C115" s="13" t="str">
        <f t="shared" si="19"/>
        <v/>
      </c>
      <c r="D115" s="13" t="str">
        <f t="shared" si="17"/>
        <v/>
      </c>
      <c r="E115" s="13" t="str">
        <f t="shared" si="16"/>
        <v/>
      </c>
      <c r="F115" s="14" t="str">
        <f t="shared" si="8"/>
        <v/>
      </c>
      <c r="G115" s="15" t="str">
        <f t="shared" si="18"/>
        <v/>
      </c>
      <c r="H115" s="15" t="str">
        <f t="shared" si="9"/>
        <v>Nyx - Strings</v>
      </c>
      <c r="I115" s="16" t="str">
        <f t="shared" si="10"/>
        <v/>
      </c>
      <c r="J115" s="15" t="str">
        <f t="shared" si="11"/>
        <v/>
      </c>
      <c r="L115" s="11" t="s">
        <v>118</v>
      </c>
    </row>
    <row r="116" spans="1:12" s="11" customFormat="1" x14ac:dyDescent="0.2">
      <c r="C116" s="13" t="str">
        <f t="shared" si="19"/>
        <v/>
      </c>
      <c r="D116" s="13" t="str">
        <f t="shared" si="17"/>
        <v>X</v>
      </c>
      <c r="E116" s="13" t="str">
        <f t="shared" si="16"/>
        <v/>
      </c>
      <c r="F116" s="14" t="str">
        <f t="shared" si="8"/>
        <v/>
      </c>
      <c r="G116" s="15" t="str">
        <f t="shared" si="18"/>
        <v/>
      </c>
      <c r="H116" s="15" t="str">
        <f t="shared" si="9"/>
        <v/>
      </c>
      <c r="I116" s="16" t="str">
        <f t="shared" si="10"/>
        <v/>
      </c>
      <c r="J116" s="15" t="str">
        <f t="shared" si="11"/>
        <v/>
      </c>
      <c r="L116" s="11" t="s">
        <v>119</v>
      </c>
    </row>
    <row r="117" spans="1:12" s="11" customFormat="1" x14ac:dyDescent="0.2">
      <c r="C117" s="13" t="str">
        <f t="shared" si="19"/>
        <v/>
      </c>
      <c r="D117" s="13" t="str">
        <f t="shared" si="17"/>
        <v/>
      </c>
      <c r="E117" s="13" t="str">
        <f t="shared" si="16"/>
        <v/>
      </c>
      <c r="F117" s="14" t="str">
        <f t="shared" si="8"/>
        <v/>
      </c>
      <c r="G117" s="15" t="str">
        <f t="shared" si="18"/>
        <v/>
      </c>
      <c r="H117" s="15" t="str">
        <f t="shared" si="9"/>
        <v/>
      </c>
      <c r="I117" s="16" t="str">
        <f t="shared" si="10"/>
        <v/>
      </c>
      <c r="J117" s="15" t="str">
        <f t="shared" si="11"/>
        <v/>
      </c>
      <c r="L117" s="11" t="s">
        <v>120</v>
      </c>
    </row>
    <row r="118" spans="1:12" s="11" customFormat="1" x14ac:dyDescent="0.2">
      <c r="C118" s="13" t="str">
        <f t="shared" si="19"/>
        <v/>
      </c>
      <c r="D118" s="13" t="str">
        <f t="shared" si="17"/>
        <v/>
      </c>
      <c r="E118" s="13" t="str">
        <f t="shared" si="16"/>
        <v/>
      </c>
      <c r="F118" s="14" t="str">
        <f t="shared" si="8"/>
        <v/>
      </c>
      <c r="G118" s="15" t="str">
        <f t="shared" si="18"/>
        <v/>
      </c>
      <c r="H118" s="15" t="str">
        <f t="shared" si="9"/>
        <v/>
      </c>
      <c r="I118" s="16" t="str">
        <f t="shared" si="10"/>
        <v>EmbeddedRes/CodeSite/Nyx/Nyx/NyxUtf8String.hpp</v>
      </c>
      <c r="J118" s="15" t="str">
        <f t="shared" si="11"/>
        <v/>
      </c>
      <c r="L118" s="11" t="s">
        <v>121</v>
      </c>
    </row>
    <row r="119" spans="1:12" s="11" customFormat="1" x14ac:dyDescent="0.2">
      <c r="B119" s="12">
        <v>0.59361111111111109</v>
      </c>
      <c r="C119" s="13" t="str">
        <f t="shared" si="19"/>
        <v/>
      </c>
      <c r="D119" s="13" t="str">
        <f t="shared" si="17"/>
        <v/>
      </c>
      <c r="E119" s="13" t="str">
        <f t="shared" si="16"/>
        <v/>
      </c>
      <c r="F119" s="14" t="str">
        <f t="shared" si="8"/>
        <v/>
      </c>
      <c r="G119" s="15" t="str">
        <f t="shared" si="18"/>
        <v/>
      </c>
      <c r="H119" s="15" t="str">
        <f t="shared" si="9"/>
        <v/>
      </c>
      <c r="I119" s="16" t="str">
        <f t="shared" si="10"/>
        <v/>
      </c>
      <c r="J119" s="17">
        <f>SUM(J99:J118)</f>
        <v>0</v>
      </c>
      <c r="L119" s="11" t="s">
        <v>122</v>
      </c>
    </row>
    <row r="120" spans="1:12" s="11" customFormat="1" x14ac:dyDescent="0.2">
      <c r="B120" s="18">
        <f>B119-B99</f>
        <v>1.8518518518517713E-4</v>
      </c>
      <c r="C120" s="13" t="str">
        <f t="shared" si="19"/>
        <v/>
      </c>
      <c r="D120" s="13" t="str">
        <f t="shared" si="17"/>
        <v/>
      </c>
      <c r="E120" s="13" t="str">
        <f t="shared" si="16"/>
        <v/>
      </c>
      <c r="F120" s="14" t="str">
        <f t="shared" si="8"/>
        <v/>
      </c>
      <c r="G120" s="15" t="str">
        <f t="shared" si="18"/>
        <v/>
      </c>
      <c r="H120" s="15" t="str">
        <f t="shared" si="9"/>
        <v/>
      </c>
      <c r="I120" s="16" t="str">
        <f t="shared" si="10"/>
        <v/>
      </c>
      <c r="J120" s="15" t="str">
        <f t="shared" si="11"/>
        <v/>
      </c>
    </row>
    <row r="121" spans="1:12" s="11" customFormat="1" x14ac:dyDescent="0.2">
      <c r="C121" s="13" t="str">
        <f t="shared" si="19"/>
        <v/>
      </c>
      <c r="D121" s="13" t="str">
        <f t="shared" si="17"/>
        <v/>
      </c>
      <c r="E121" s="13" t="str">
        <f t="shared" si="16"/>
        <v/>
      </c>
      <c r="F121" s="14" t="str">
        <f t="shared" si="8"/>
        <v/>
      </c>
      <c r="G121" s="15" t="str">
        <f t="shared" si="18"/>
        <v/>
      </c>
      <c r="H121" s="15" t="str">
        <f t="shared" si="9"/>
        <v/>
      </c>
      <c r="I121" s="16" t="str">
        <f t="shared" si="10"/>
        <v/>
      </c>
      <c r="J121" s="15" t="str">
        <f t="shared" si="11"/>
        <v/>
      </c>
      <c r="L121" s="11" t="s">
        <v>123</v>
      </c>
    </row>
    <row r="122" spans="1:12" s="11" customFormat="1" x14ac:dyDescent="0.2">
      <c r="C122" s="13" t="str">
        <f t="shared" si="19"/>
        <v/>
      </c>
      <c r="D122" s="13" t="str">
        <f t="shared" si="17"/>
        <v/>
      </c>
      <c r="E122" s="13" t="str">
        <f t="shared" si="16"/>
        <v/>
      </c>
      <c r="F122" s="14" t="str">
        <f t="shared" si="8"/>
        <v/>
      </c>
      <c r="G122" s="15" t="str">
        <f t="shared" si="18"/>
        <v/>
      </c>
      <c r="H122" s="15" t="str">
        <f t="shared" si="9"/>
        <v/>
      </c>
      <c r="I122" s="16" t="str">
        <f t="shared" si="10"/>
        <v/>
      </c>
      <c r="J122" s="15" t="str">
        <f t="shared" si="11"/>
        <v/>
      </c>
      <c r="L122" s="11" t="s">
        <v>124</v>
      </c>
    </row>
    <row r="123" spans="1:12" x14ac:dyDescent="0.2">
      <c r="C123" s="5" t="str">
        <f t="shared" si="19"/>
        <v/>
      </c>
      <c r="D123" s="5" t="str">
        <f t="shared" si="17"/>
        <v/>
      </c>
      <c r="E123" s="5" t="str">
        <f t="shared" si="16"/>
        <v/>
      </c>
      <c r="F123" s="6" t="str">
        <f t="shared" si="8"/>
        <v/>
      </c>
      <c r="G123" s="8" t="str">
        <f t="shared" si="18"/>
        <v/>
      </c>
      <c r="H123" s="8" t="str">
        <f t="shared" si="9"/>
        <v/>
      </c>
      <c r="I123" s="9" t="str">
        <f t="shared" si="10"/>
        <v/>
      </c>
      <c r="J123" s="10" t="str">
        <f t="shared" si="11"/>
        <v/>
      </c>
    </row>
    <row r="124" spans="1:12" s="19" customFormat="1" x14ac:dyDescent="0.2">
      <c r="A124" s="19" t="s">
        <v>303</v>
      </c>
      <c r="B124" s="20">
        <v>0.59371527777777777</v>
      </c>
      <c r="C124" s="21" t="str">
        <f t="shared" si="19"/>
        <v/>
      </c>
      <c r="D124" s="21" t="str">
        <f t="shared" si="17"/>
        <v/>
      </c>
      <c r="E124" s="21" t="str">
        <f t="shared" si="16"/>
        <v/>
      </c>
      <c r="F124" s="22" t="str">
        <f t="shared" si="8"/>
        <v/>
      </c>
      <c r="G124" s="23" t="str">
        <f t="shared" si="18"/>
        <v/>
      </c>
      <c r="H124" s="23" t="str">
        <f t="shared" si="9"/>
        <v/>
      </c>
      <c r="I124" s="24" t="str">
        <f t="shared" si="10"/>
        <v/>
      </c>
      <c r="J124" s="23" t="str">
        <f t="shared" si="11"/>
        <v/>
      </c>
      <c r="L124" s="19" t="s">
        <v>125</v>
      </c>
    </row>
    <row r="125" spans="1:12" s="19" customFormat="1" x14ac:dyDescent="0.2">
      <c r="C125" s="21" t="str">
        <f t="shared" si="19"/>
        <v/>
      </c>
      <c r="D125" s="21" t="str">
        <f t="shared" si="17"/>
        <v/>
      </c>
      <c r="E125" s="21" t="str">
        <f t="shared" si="16"/>
        <v/>
      </c>
      <c r="F125" s="22" t="str">
        <f t="shared" si="8"/>
        <v/>
      </c>
      <c r="G125" s="23" t="str">
        <f t="shared" si="18"/>
        <v/>
      </c>
      <c r="H125" s="23" t="str">
        <f t="shared" si="9"/>
        <v/>
      </c>
      <c r="I125" s="24" t="str">
        <f t="shared" si="10"/>
        <v/>
      </c>
      <c r="J125" s="23" t="str">
        <f t="shared" si="11"/>
        <v/>
      </c>
      <c r="L125" s="19" t="s">
        <v>126</v>
      </c>
    </row>
    <row r="126" spans="1:12" s="19" customFormat="1" x14ac:dyDescent="0.2">
      <c r="C126" s="21" t="str">
        <f t="shared" si="19"/>
        <v/>
      </c>
      <c r="D126" s="21" t="str">
        <f t="shared" si="17"/>
        <v>X</v>
      </c>
      <c r="E126" s="21" t="str">
        <f t="shared" si="16"/>
        <v/>
      </c>
      <c r="F126" s="22" t="str">
        <f t="shared" si="8"/>
        <v/>
      </c>
      <c r="G126" s="23" t="str">
        <f t="shared" si="18"/>
        <v/>
      </c>
      <c r="H126" s="23" t="str">
        <f t="shared" si="9"/>
        <v/>
      </c>
      <c r="I126" s="24" t="str">
        <f t="shared" si="10"/>
        <v/>
      </c>
      <c r="J126" s="23" t="str">
        <f t="shared" si="11"/>
        <v/>
      </c>
      <c r="L126" s="19" t="s">
        <v>127</v>
      </c>
    </row>
    <row r="127" spans="1:12" s="19" customFormat="1" x14ac:dyDescent="0.2">
      <c r="C127" s="21" t="str">
        <f t="shared" si="19"/>
        <v/>
      </c>
      <c r="D127" s="21" t="str">
        <f t="shared" si="17"/>
        <v/>
      </c>
      <c r="E127" s="21" t="str">
        <f t="shared" si="16"/>
        <v/>
      </c>
      <c r="F127" s="22" t="str">
        <f t="shared" si="8"/>
        <v/>
      </c>
      <c r="G127" s="23" t="str">
        <f t="shared" si="18"/>
        <v/>
      </c>
      <c r="H127" s="23" t="str">
        <f t="shared" si="9"/>
        <v/>
      </c>
      <c r="I127" s="24" t="str">
        <f t="shared" si="10"/>
        <v/>
      </c>
      <c r="J127" s="23" t="str">
        <f t="shared" si="11"/>
        <v/>
      </c>
      <c r="L127" s="19" t="s">
        <v>128</v>
      </c>
    </row>
    <row r="128" spans="1:12" s="19" customFormat="1" x14ac:dyDescent="0.2">
      <c r="C128" s="21" t="str">
        <f t="shared" si="19"/>
        <v/>
      </c>
      <c r="D128" s="21" t="str">
        <f t="shared" si="17"/>
        <v/>
      </c>
      <c r="E128" s="21" t="str">
        <f t="shared" si="16"/>
        <v/>
      </c>
      <c r="F128" s="22" t="str">
        <f t="shared" si="8"/>
        <v/>
      </c>
      <c r="G128" s="23" t="str">
        <f t="shared" si="18"/>
        <v/>
      </c>
      <c r="H128" s="23" t="str">
        <f t="shared" si="9"/>
        <v>Nyx</v>
      </c>
      <c r="I128" s="24" t="str">
        <f t="shared" si="10"/>
        <v/>
      </c>
      <c r="J128" s="23" t="str">
        <f t="shared" si="11"/>
        <v/>
      </c>
      <c r="L128" s="19" t="s">
        <v>129</v>
      </c>
    </row>
    <row r="129" spans="3:12" s="19" customFormat="1" x14ac:dyDescent="0.2">
      <c r="C129" s="21" t="str">
        <f t="shared" si="19"/>
        <v/>
      </c>
      <c r="D129" s="21" t="str">
        <f t="shared" si="17"/>
        <v/>
      </c>
      <c r="E129" s="21" t="str">
        <f t="shared" si="16"/>
        <v/>
      </c>
      <c r="F129" s="22" t="str">
        <f t="shared" si="8"/>
        <v/>
      </c>
      <c r="G129" s="23" t="str">
        <f t="shared" si="18"/>
        <v/>
      </c>
      <c r="H129" s="23" t="str">
        <f t="shared" si="9"/>
        <v/>
      </c>
      <c r="I129" s="24" t="str">
        <f t="shared" si="10"/>
        <v/>
      </c>
      <c r="J129" s="23">
        <f t="shared" si="11"/>
        <v>1</v>
      </c>
      <c r="L129" s="19" t="s">
        <v>130</v>
      </c>
    </row>
    <row r="130" spans="3:12" s="19" customFormat="1" x14ac:dyDescent="0.2">
      <c r="C130" s="21" t="str">
        <f t="shared" si="19"/>
        <v/>
      </c>
      <c r="D130" s="21" t="str">
        <f t="shared" si="17"/>
        <v/>
      </c>
      <c r="E130" s="21" t="str">
        <f t="shared" si="16"/>
        <v/>
      </c>
      <c r="F130" s="22" t="str">
        <f t="shared" si="8"/>
        <v/>
      </c>
      <c r="G130" s="23" t="str">
        <f t="shared" si="18"/>
        <v/>
      </c>
      <c r="H130" s="23" t="str">
        <f t="shared" si="9"/>
        <v/>
      </c>
      <c r="I130" s="24" t="str">
        <f t="shared" si="10"/>
        <v/>
      </c>
      <c r="J130" s="23" t="str">
        <f t="shared" si="11"/>
        <v/>
      </c>
      <c r="L130" s="19" t="s">
        <v>131</v>
      </c>
    </row>
    <row r="131" spans="3:12" s="19" customFormat="1" x14ac:dyDescent="0.2">
      <c r="C131" s="21" t="str">
        <f t="shared" si="19"/>
        <v/>
      </c>
      <c r="D131" s="21" t="str">
        <f t="shared" si="17"/>
        <v>X</v>
      </c>
      <c r="E131" s="21" t="str">
        <f t="shared" si="16"/>
        <v/>
      </c>
      <c r="F131" s="22" t="str">
        <f t="shared" ref="F131:F194" si="20" xml:space="preserve"> IF(ISNUMBER(FIND("enter sub diagram : '", L131)), MID(L131, FIND("enter sub diagram : '", L131) + LEN("enter sub diagram : '"), LEN(L131) - FIND("enter sub diagram : '",L131) - LEN("enter sub diagram : '")  ), "")</f>
        <v/>
      </c>
      <c r="G131" s="23" t="str">
        <f t="shared" si="18"/>
        <v/>
      </c>
      <c r="H131" s="23" t="str">
        <f t="shared" ref="H131:H194" si="21" xml:space="preserve"> IF(ISNUMBER(FIND("showing diagram ", L131)), MID( L131, FIND("showing diagram ", L131) + LEN("showing diagram "), LEN(L131) - FIND("showing diagram ", L131) - LEN("showing diagram ")  + 1 ), "")</f>
        <v/>
      </c>
      <c r="I131" s="24" t="str">
        <f t="shared" ref="I131:I194" si="22" xml:space="preserve"> IF(ISNUMBER(FIND("viewing file : ", L131)), MID( L131, FIND("viewing file : ", L131) + LEN("viewing file : "), LEN(L131) - FIND("viewing file : ", L131) - LEN("viewing file : ") + 1  ), "")</f>
        <v/>
      </c>
      <c r="J131" s="23" t="str">
        <f t="shared" ref="J131:J194" si="23" xml:space="preserve"> IF( ISNUMBER(FIND("Show Question Recherche", L131)), 1, "")</f>
        <v/>
      </c>
      <c r="L131" s="19" t="s">
        <v>132</v>
      </c>
    </row>
    <row r="132" spans="3:12" s="19" customFormat="1" x14ac:dyDescent="0.2">
      <c r="C132" s="21" t="str">
        <f t="shared" si="19"/>
        <v/>
      </c>
      <c r="D132" s="21" t="str">
        <f t="shared" si="17"/>
        <v/>
      </c>
      <c r="E132" s="21" t="str">
        <f t="shared" si="16"/>
        <v/>
      </c>
      <c r="F132" s="22" t="str">
        <f t="shared" si="20"/>
        <v/>
      </c>
      <c r="G132" s="23" t="str">
        <f t="shared" si="18"/>
        <v/>
      </c>
      <c r="H132" s="23" t="str">
        <f t="shared" si="21"/>
        <v/>
      </c>
      <c r="I132" s="24" t="str">
        <f t="shared" si="22"/>
        <v/>
      </c>
      <c r="J132" s="23" t="str">
        <f t="shared" si="23"/>
        <v/>
      </c>
      <c r="L132" s="19" t="s">
        <v>133</v>
      </c>
    </row>
    <row r="133" spans="3:12" s="19" customFormat="1" x14ac:dyDescent="0.2">
      <c r="C133" s="21" t="str">
        <f t="shared" si="19"/>
        <v/>
      </c>
      <c r="D133" s="21" t="str">
        <f t="shared" si="17"/>
        <v/>
      </c>
      <c r="E133" s="21" t="str">
        <f t="shared" si="16"/>
        <v/>
      </c>
      <c r="F133" s="22" t="str">
        <f t="shared" si="20"/>
        <v/>
      </c>
      <c r="G133" s="23" t="str">
        <f t="shared" si="18"/>
        <v/>
      </c>
      <c r="H133" s="23" t="str">
        <f t="shared" si="21"/>
        <v>Nyx - Tracing</v>
      </c>
      <c r="I133" s="24" t="str">
        <f t="shared" si="22"/>
        <v/>
      </c>
      <c r="J133" s="23" t="str">
        <f t="shared" si="23"/>
        <v/>
      </c>
      <c r="L133" s="19" t="s">
        <v>134</v>
      </c>
    </row>
    <row r="134" spans="3:12" s="19" customFormat="1" x14ac:dyDescent="0.2">
      <c r="C134" s="21" t="str">
        <f t="shared" si="19"/>
        <v>X</v>
      </c>
      <c r="D134" s="21" t="str">
        <f t="shared" si="17"/>
        <v/>
      </c>
      <c r="E134" s="21" t="str">
        <f t="shared" si="16"/>
        <v/>
      </c>
      <c r="F134" s="22" t="str">
        <f t="shared" si="20"/>
        <v/>
      </c>
      <c r="G134" s="23" t="str">
        <f t="shared" si="18"/>
        <v/>
      </c>
      <c r="H134" s="23" t="str">
        <f t="shared" si="21"/>
        <v/>
      </c>
      <c r="I134" s="24" t="str">
        <f t="shared" si="22"/>
        <v/>
      </c>
      <c r="J134" s="23" t="str">
        <f t="shared" si="23"/>
        <v/>
      </c>
      <c r="L134" s="19" t="s">
        <v>135</v>
      </c>
    </row>
    <row r="135" spans="3:12" s="19" customFormat="1" x14ac:dyDescent="0.2">
      <c r="C135" s="21" t="str">
        <f t="shared" si="19"/>
        <v>X</v>
      </c>
      <c r="D135" s="21" t="str">
        <f t="shared" si="17"/>
        <v/>
      </c>
      <c r="E135" s="21" t="str">
        <f t="shared" si="16"/>
        <v/>
      </c>
      <c r="F135" s="22" t="str">
        <f t="shared" si="20"/>
        <v/>
      </c>
      <c r="G135" s="23" t="str">
        <f xml:space="preserve"> IF(ISNUMBER(FIND("exit subdiagram ", L135)), MID(L135, FIND("exit subdiagram ", L135) + LEN("exit subdiagram "), LEN(L135) - FIND("exit subdiagram ", L135) - LEN("exit subdiagram ")  + 1 ), "")</f>
        <v/>
      </c>
      <c r="H135" s="23" t="str">
        <f t="shared" si="21"/>
        <v/>
      </c>
      <c r="I135" s="24" t="str">
        <f t="shared" si="22"/>
        <v/>
      </c>
      <c r="J135" s="23" t="str">
        <f t="shared" si="23"/>
        <v/>
      </c>
      <c r="L135" s="19" t="s">
        <v>136</v>
      </c>
    </row>
    <row r="136" spans="3:12" s="19" customFormat="1" x14ac:dyDescent="0.2">
      <c r="C136" s="21" t="str">
        <f>IF( ISNUMBER(FIND("Zoom Diagram]", L136)), "X", "")</f>
        <v/>
      </c>
      <c r="D136" s="21" t="str">
        <f t="shared" si="17"/>
        <v/>
      </c>
      <c r="E136" s="21" t="str">
        <f t="shared" si="16"/>
        <v/>
      </c>
      <c r="F136" s="22" t="str">
        <f t="shared" si="20"/>
        <v/>
      </c>
      <c r="G136" s="23" t="str">
        <f t="shared" ref="G136:G178" si="24" xml:space="preserve"> IF(ISNUMBER(FIND("exit subdiagram ", L136)), MID(L136, FIND("exit subdiagram ", L136) + LEN("exit subdiagram "), LEN(L136) - FIND("exit subdiagram ", L136) - LEN("exit subdiagram ")  + 1 ), "")</f>
        <v>Nyx - Tracing</v>
      </c>
      <c r="H136" s="23" t="str">
        <f t="shared" si="21"/>
        <v/>
      </c>
      <c r="I136" s="24" t="str">
        <f t="shared" si="22"/>
        <v/>
      </c>
      <c r="J136" s="23" t="str">
        <f t="shared" si="23"/>
        <v/>
      </c>
      <c r="L136" s="19" t="s">
        <v>137</v>
      </c>
    </row>
    <row r="137" spans="3:12" s="19" customFormat="1" x14ac:dyDescent="0.2">
      <c r="C137" s="21" t="str">
        <f t="shared" ref="C137:C170" si="25">IF( ISNUMBER(FIND("Zoom Diagram]", L137)), "X", "")</f>
        <v>X</v>
      </c>
      <c r="D137" s="21" t="str">
        <f t="shared" si="17"/>
        <v/>
      </c>
      <c r="E137" s="21" t="str">
        <f t="shared" si="16"/>
        <v/>
      </c>
      <c r="F137" s="22" t="str">
        <f t="shared" si="20"/>
        <v/>
      </c>
      <c r="G137" s="23" t="str">
        <f t="shared" si="24"/>
        <v/>
      </c>
      <c r="H137" s="23" t="str">
        <f t="shared" si="21"/>
        <v/>
      </c>
      <c r="I137" s="24" t="str">
        <f t="shared" si="22"/>
        <v/>
      </c>
      <c r="J137" s="23" t="str">
        <f t="shared" si="23"/>
        <v/>
      </c>
      <c r="L137" s="19" t="s">
        <v>138</v>
      </c>
    </row>
    <row r="138" spans="3:12" s="19" customFormat="1" x14ac:dyDescent="0.2">
      <c r="C138" s="21" t="str">
        <f t="shared" si="25"/>
        <v>X</v>
      </c>
      <c r="D138" s="21" t="str">
        <f t="shared" si="17"/>
        <v/>
      </c>
      <c r="E138" s="21" t="str">
        <f t="shared" si="16"/>
        <v/>
      </c>
      <c r="F138" s="22" t="str">
        <f t="shared" si="20"/>
        <v/>
      </c>
      <c r="G138" s="23" t="str">
        <f t="shared" si="24"/>
        <v/>
      </c>
      <c r="H138" s="23" t="str">
        <f t="shared" si="21"/>
        <v/>
      </c>
      <c r="I138" s="24" t="str">
        <f t="shared" si="22"/>
        <v/>
      </c>
      <c r="J138" s="23" t="str">
        <f t="shared" si="23"/>
        <v/>
      </c>
      <c r="L138" s="19" t="s">
        <v>139</v>
      </c>
    </row>
    <row r="139" spans="3:12" s="19" customFormat="1" x14ac:dyDescent="0.2">
      <c r="C139" s="21" t="str">
        <f t="shared" si="25"/>
        <v/>
      </c>
      <c r="D139" s="21" t="str">
        <f t="shared" si="17"/>
        <v/>
      </c>
      <c r="E139" s="21" t="str">
        <f t="shared" si="16"/>
        <v/>
      </c>
      <c r="F139" s="22" t="str">
        <f t="shared" si="20"/>
        <v/>
      </c>
      <c r="G139" s="23" t="str">
        <f t="shared" si="24"/>
        <v>Nyx</v>
      </c>
      <c r="H139" s="23" t="str">
        <f t="shared" si="21"/>
        <v/>
      </c>
      <c r="I139" s="24" t="str">
        <f t="shared" si="22"/>
        <v/>
      </c>
      <c r="J139" s="23" t="str">
        <f t="shared" si="23"/>
        <v/>
      </c>
      <c r="L139" s="19" t="s">
        <v>140</v>
      </c>
    </row>
    <row r="140" spans="3:12" s="19" customFormat="1" x14ac:dyDescent="0.2">
      <c r="C140" s="21" t="str">
        <f t="shared" si="25"/>
        <v/>
      </c>
      <c r="D140" s="21" t="str">
        <f t="shared" si="17"/>
        <v/>
      </c>
      <c r="E140" s="21" t="str">
        <f t="shared" ref="E140:E203" si="26">IF( ISNUMBER(FIND("Long Press]", L140)), "X", "")</f>
        <v/>
      </c>
      <c r="F140" s="22" t="str">
        <f t="shared" si="20"/>
        <v/>
      </c>
      <c r="G140" s="23" t="str">
        <f t="shared" si="24"/>
        <v/>
      </c>
      <c r="H140" s="23" t="str">
        <f t="shared" si="21"/>
        <v/>
      </c>
      <c r="I140" s="24" t="str">
        <f t="shared" si="22"/>
        <v/>
      </c>
      <c r="J140" s="23" t="str">
        <f t="shared" si="23"/>
        <v/>
      </c>
      <c r="L140" s="19" t="s">
        <v>141</v>
      </c>
    </row>
    <row r="141" spans="3:12" s="19" customFormat="1" x14ac:dyDescent="0.2">
      <c r="C141" s="21" t="str">
        <f t="shared" si="25"/>
        <v/>
      </c>
      <c r="D141" s="21" t="str">
        <f t="shared" si="17"/>
        <v/>
      </c>
      <c r="E141" s="21" t="str">
        <f t="shared" si="26"/>
        <v/>
      </c>
      <c r="F141" s="22" t="str">
        <f t="shared" si="20"/>
        <v/>
      </c>
      <c r="G141" s="23" t="str">
        <f t="shared" si="24"/>
        <v/>
      </c>
      <c r="H141" s="23" t="str">
        <f t="shared" si="21"/>
        <v/>
      </c>
      <c r="I141" s="24" t="str">
        <f t="shared" si="22"/>
        <v/>
      </c>
      <c r="J141" s="23" t="str">
        <f t="shared" si="23"/>
        <v/>
      </c>
      <c r="L141" s="19" t="s">
        <v>142</v>
      </c>
    </row>
    <row r="142" spans="3:12" s="19" customFormat="1" x14ac:dyDescent="0.2">
      <c r="C142" s="21" t="str">
        <f t="shared" si="25"/>
        <v/>
      </c>
      <c r="D142" s="21" t="str">
        <f t="shared" si="17"/>
        <v>X</v>
      </c>
      <c r="E142" s="21" t="str">
        <f t="shared" si="26"/>
        <v/>
      </c>
      <c r="F142" s="22" t="str">
        <f t="shared" si="20"/>
        <v/>
      </c>
      <c r="G142" s="23" t="str">
        <f t="shared" si="24"/>
        <v/>
      </c>
      <c r="H142" s="23" t="str">
        <f t="shared" si="21"/>
        <v/>
      </c>
      <c r="I142" s="24" t="str">
        <f t="shared" si="22"/>
        <v/>
      </c>
      <c r="J142" s="23" t="str">
        <f t="shared" si="23"/>
        <v/>
      </c>
      <c r="L142" s="19" t="s">
        <v>143</v>
      </c>
    </row>
    <row r="143" spans="3:12" s="19" customFormat="1" x14ac:dyDescent="0.2">
      <c r="C143" s="21" t="str">
        <f t="shared" si="25"/>
        <v/>
      </c>
      <c r="D143" s="21" t="str">
        <f t="shared" si="17"/>
        <v/>
      </c>
      <c r="E143" s="21" t="str">
        <f t="shared" si="26"/>
        <v/>
      </c>
      <c r="F143" s="22" t="str">
        <f t="shared" si="20"/>
        <v/>
      </c>
      <c r="G143" s="23" t="str">
        <f t="shared" si="24"/>
        <v/>
      </c>
      <c r="H143" s="23" t="str">
        <f t="shared" si="21"/>
        <v/>
      </c>
      <c r="I143" s="24" t="str">
        <f t="shared" si="22"/>
        <v/>
      </c>
      <c r="J143" s="23" t="str">
        <f t="shared" si="23"/>
        <v/>
      </c>
      <c r="L143" s="19" t="s">
        <v>144</v>
      </c>
    </row>
    <row r="144" spans="3:12" s="19" customFormat="1" x14ac:dyDescent="0.2">
      <c r="C144" s="21" t="str">
        <f t="shared" si="25"/>
        <v/>
      </c>
      <c r="D144" s="21" t="str">
        <f t="shared" si="17"/>
        <v/>
      </c>
      <c r="E144" s="21" t="str">
        <f t="shared" si="26"/>
        <v/>
      </c>
      <c r="F144" s="22" t="str">
        <f t="shared" si="20"/>
        <v/>
      </c>
      <c r="G144" s="23" t="str">
        <f t="shared" si="24"/>
        <v/>
      </c>
      <c r="H144" s="23" t="str">
        <f t="shared" si="21"/>
        <v>NyxNet</v>
      </c>
      <c r="I144" s="24" t="str">
        <f t="shared" si="22"/>
        <v/>
      </c>
      <c r="J144" s="23" t="str">
        <f t="shared" si="23"/>
        <v/>
      </c>
      <c r="L144" s="19" t="s">
        <v>145</v>
      </c>
    </row>
    <row r="145" spans="3:12" s="19" customFormat="1" x14ac:dyDescent="0.2">
      <c r="C145" s="21" t="str">
        <f t="shared" si="25"/>
        <v/>
      </c>
      <c r="D145" s="21" t="str">
        <f t="shared" ref="D145:D208" si="27">IF( ISNUMBER(FIND("Tap Diagram]", L145)), "X", "")</f>
        <v>X</v>
      </c>
      <c r="E145" s="21" t="str">
        <f t="shared" si="26"/>
        <v/>
      </c>
      <c r="F145" s="22" t="str">
        <f t="shared" si="20"/>
        <v/>
      </c>
      <c r="G145" s="23" t="str">
        <f t="shared" si="24"/>
        <v/>
      </c>
      <c r="H145" s="23" t="str">
        <f t="shared" si="21"/>
        <v/>
      </c>
      <c r="I145" s="24" t="str">
        <f t="shared" si="22"/>
        <v/>
      </c>
      <c r="J145" s="23" t="str">
        <f t="shared" si="23"/>
        <v/>
      </c>
      <c r="L145" s="19" t="s">
        <v>146</v>
      </c>
    </row>
    <row r="146" spans="3:12" s="19" customFormat="1" x14ac:dyDescent="0.2">
      <c r="C146" s="21" t="str">
        <f t="shared" si="25"/>
        <v/>
      </c>
      <c r="D146" s="21" t="str">
        <f t="shared" si="27"/>
        <v/>
      </c>
      <c r="E146" s="21" t="str">
        <f t="shared" si="26"/>
        <v/>
      </c>
      <c r="F146" s="22" t="str">
        <f t="shared" si="20"/>
        <v/>
      </c>
      <c r="G146" s="23" t="str">
        <f t="shared" si="24"/>
        <v/>
      </c>
      <c r="H146" s="23" t="str">
        <f t="shared" si="21"/>
        <v/>
      </c>
      <c r="I146" s="24" t="str">
        <f t="shared" si="22"/>
        <v/>
      </c>
      <c r="J146" s="23" t="str">
        <f t="shared" si="23"/>
        <v/>
      </c>
      <c r="L146" s="19" t="s">
        <v>147</v>
      </c>
    </row>
    <row r="147" spans="3:12" s="19" customFormat="1" x14ac:dyDescent="0.2">
      <c r="C147" s="21" t="str">
        <f t="shared" si="25"/>
        <v/>
      </c>
      <c r="D147" s="21" t="str">
        <f t="shared" si="27"/>
        <v/>
      </c>
      <c r="E147" s="21" t="str">
        <f t="shared" si="26"/>
        <v/>
      </c>
      <c r="F147" s="22" t="str">
        <f t="shared" si="20"/>
        <v/>
      </c>
      <c r="G147" s="23" t="str">
        <f t="shared" si="24"/>
        <v/>
      </c>
      <c r="H147" s="23" t="str">
        <f t="shared" si="21"/>
        <v>NyxNet - Base Communication Layer</v>
      </c>
      <c r="I147" s="24" t="str">
        <f t="shared" si="22"/>
        <v/>
      </c>
      <c r="J147" s="23" t="str">
        <f t="shared" si="23"/>
        <v/>
      </c>
      <c r="L147" s="19" t="s">
        <v>148</v>
      </c>
    </row>
    <row r="148" spans="3:12" s="19" customFormat="1" x14ac:dyDescent="0.2">
      <c r="C148" s="21" t="str">
        <f t="shared" si="25"/>
        <v>X</v>
      </c>
      <c r="D148" s="21" t="str">
        <f t="shared" si="27"/>
        <v/>
      </c>
      <c r="E148" s="21" t="str">
        <f t="shared" si="26"/>
        <v/>
      </c>
      <c r="F148" s="22" t="str">
        <f t="shared" si="20"/>
        <v/>
      </c>
      <c r="G148" s="23" t="str">
        <f t="shared" si="24"/>
        <v/>
      </c>
      <c r="H148" s="23" t="str">
        <f t="shared" si="21"/>
        <v/>
      </c>
      <c r="I148" s="24" t="str">
        <f t="shared" si="22"/>
        <v/>
      </c>
      <c r="J148" s="23" t="str">
        <f t="shared" si="23"/>
        <v/>
      </c>
      <c r="L148" s="19" t="s">
        <v>149</v>
      </c>
    </row>
    <row r="149" spans="3:12" s="19" customFormat="1" x14ac:dyDescent="0.2">
      <c r="C149" s="21" t="str">
        <f t="shared" si="25"/>
        <v>X</v>
      </c>
      <c r="D149" s="21" t="str">
        <f t="shared" si="27"/>
        <v/>
      </c>
      <c r="E149" s="21" t="str">
        <f t="shared" si="26"/>
        <v/>
      </c>
      <c r="F149" s="22" t="str">
        <f t="shared" si="20"/>
        <v/>
      </c>
      <c r="G149" s="23" t="str">
        <f t="shared" si="24"/>
        <v/>
      </c>
      <c r="H149" s="23" t="str">
        <f t="shared" si="21"/>
        <v/>
      </c>
      <c r="I149" s="24" t="str">
        <f t="shared" si="22"/>
        <v/>
      </c>
      <c r="J149" s="23" t="str">
        <f t="shared" si="23"/>
        <v/>
      </c>
      <c r="L149" s="19" t="s">
        <v>150</v>
      </c>
    </row>
    <row r="150" spans="3:12" s="19" customFormat="1" x14ac:dyDescent="0.2">
      <c r="C150" s="21" t="str">
        <f t="shared" si="25"/>
        <v/>
      </c>
      <c r="D150" s="21" t="str">
        <f t="shared" si="27"/>
        <v/>
      </c>
      <c r="E150" s="21" t="str">
        <f t="shared" si="26"/>
        <v/>
      </c>
      <c r="F150" s="22" t="str">
        <f t="shared" si="20"/>
        <v/>
      </c>
      <c r="G150" s="23" t="str">
        <f t="shared" si="24"/>
        <v>NyxNet - Base Communication Layer</v>
      </c>
      <c r="H150" s="23" t="str">
        <f t="shared" si="21"/>
        <v/>
      </c>
      <c r="I150" s="24" t="str">
        <f t="shared" si="22"/>
        <v/>
      </c>
      <c r="J150" s="23" t="str">
        <f t="shared" si="23"/>
        <v/>
      </c>
      <c r="L150" s="19" t="s">
        <v>151</v>
      </c>
    </row>
    <row r="151" spans="3:12" s="19" customFormat="1" x14ac:dyDescent="0.2">
      <c r="C151" s="21" t="str">
        <f t="shared" si="25"/>
        <v/>
      </c>
      <c r="D151" s="21" t="str">
        <f t="shared" si="27"/>
        <v>X</v>
      </c>
      <c r="E151" s="21" t="str">
        <f t="shared" si="26"/>
        <v/>
      </c>
      <c r="F151" s="22" t="str">
        <f t="shared" si="20"/>
        <v/>
      </c>
      <c r="G151" s="23" t="str">
        <f t="shared" si="24"/>
        <v/>
      </c>
      <c r="H151" s="23" t="str">
        <f t="shared" si="21"/>
        <v/>
      </c>
      <c r="I151" s="24" t="str">
        <f t="shared" si="22"/>
        <v/>
      </c>
      <c r="J151" s="23" t="str">
        <f t="shared" si="23"/>
        <v/>
      </c>
      <c r="L151" s="19" t="s">
        <v>152</v>
      </c>
    </row>
    <row r="152" spans="3:12" s="19" customFormat="1" x14ac:dyDescent="0.2">
      <c r="C152" s="21" t="str">
        <f t="shared" si="25"/>
        <v/>
      </c>
      <c r="D152" s="21" t="str">
        <f t="shared" si="27"/>
        <v/>
      </c>
      <c r="E152" s="21" t="str">
        <f t="shared" si="26"/>
        <v/>
      </c>
      <c r="F152" s="22" t="str">
        <f t="shared" si="20"/>
        <v/>
      </c>
      <c r="G152" s="23" t="str">
        <f t="shared" si="24"/>
        <v/>
      </c>
      <c r="H152" s="23" t="str">
        <f t="shared" si="21"/>
        <v/>
      </c>
      <c r="I152" s="24" t="str">
        <f t="shared" si="22"/>
        <v/>
      </c>
      <c r="J152" s="23" t="str">
        <f t="shared" si="23"/>
        <v/>
      </c>
      <c r="L152" s="19" t="s">
        <v>153</v>
      </c>
    </row>
    <row r="153" spans="3:12" s="19" customFormat="1" x14ac:dyDescent="0.2">
      <c r="C153" s="21" t="str">
        <f t="shared" si="25"/>
        <v/>
      </c>
      <c r="D153" s="21" t="str">
        <f t="shared" si="27"/>
        <v/>
      </c>
      <c r="E153" s="21" t="str">
        <f t="shared" si="26"/>
        <v/>
      </c>
      <c r="F153" s="22" t="str">
        <f t="shared" si="20"/>
        <v/>
      </c>
      <c r="G153" s="23" t="str">
        <f t="shared" si="24"/>
        <v/>
      </c>
      <c r="H153" s="23" t="str">
        <f t="shared" si="21"/>
        <v>NyxNet - Tracing</v>
      </c>
      <c r="I153" s="24" t="str">
        <f t="shared" si="22"/>
        <v/>
      </c>
      <c r="J153" s="23" t="str">
        <f t="shared" si="23"/>
        <v/>
      </c>
      <c r="L153" s="19" t="s">
        <v>154</v>
      </c>
    </row>
    <row r="154" spans="3:12" s="19" customFormat="1" x14ac:dyDescent="0.2">
      <c r="C154" s="21" t="str">
        <f t="shared" si="25"/>
        <v>X</v>
      </c>
      <c r="D154" s="21" t="str">
        <f t="shared" si="27"/>
        <v/>
      </c>
      <c r="E154" s="21" t="str">
        <f t="shared" si="26"/>
        <v/>
      </c>
      <c r="F154" s="22" t="str">
        <f t="shared" si="20"/>
        <v/>
      </c>
      <c r="G154" s="23" t="str">
        <f t="shared" si="24"/>
        <v/>
      </c>
      <c r="H154" s="23" t="str">
        <f t="shared" si="21"/>
        <v/>
      </c>
      <c r="I154" s="24" t="str">
        <f t="shared" si="22"/>
        <v/>
      </c>
      <c r="J154" s="23" t="str">
        <f t="shared" si="23"/>
        <v/>
      </c>
      <c r="L154" s="19" t="s">
        <v>155</v>
      </c>
    </row>
    <row r="155" spans="3:12" s="19" customFormat="1" x14ac:dyDescent="0.2">
      <c r="C155" s="21" t="str">
        <f t="shared" si="25"/>
        <v>X</v>
      </c>
      <c r="D155" s="21" t="str">
        <f t="shared" si="27"/>
        <v/>
      </c>
      <c r="E155" s="21" t="str">
        <f t="shared" si="26"/>
        <v/>
      </c>
      <c r="F155" s="22" t="str">
        <f t="shared" si="20"/>
        <v/>
      </c>
      <c r="G155" s="23" t="str">
        <f t="shared" si="24"/>
        <v/>
      </c>
      <c r="H155" s="23" t="str">
        <f t="shared" si="21"/>
        <v/>
      </c>
      <c r="I155" s="24" t="str">
        <f t="shared" si="22"/>
        <v/>
      </c>
      <c r="J155" s="23" t="str">
        <f t="shared" si="23"/>
        <v/>
      </c>
      <c r="L155" s="19" t="s">
        <v>156</v>
      </c>
    </row>
    <row r="156" spans="3:12" s="19" customFormat="1" x14ac:dyDescent="0.2">
      <c r="C156" s="21" t="str">
        <f t="shared" si="25"/>
        <v/>
      </c>
      <c r="D156" s="21" t="str">
        <f t="shared" si="27"/>
        <v/>
      </c>
      <c r="E156" s="21" t="str">
        <f t="shared" si="26"/>
        <v/>
      </c>
      <c r="F156" s="22" t="str">
        <f t="shared" si="20"/>
        <v/>
      </c>
      <c r="G156" s="23" t="str">
        <f t="shared" si="24"/>
        <v>NyxNet - Tracing</v>
      </c>
      <c r="H156" s="23" t="str">
        <f t="shared" si="21"/>
        <v/>
      </c>
      <c r="I156" s="24" t="str">
        <f t="shared" si="22"/>
        <v/>
      </c>
      <c r="J156" s="23" t="str">
        <f t="shared" si="23"/>
        <v/>
      </c>
      <c r="L156" s="19" t="s">
        <v>157</v>
      </c>
    </row>
    <row r="157" spans="3:12" s="19" customFormat="1" x14ac:dyDescent="0.2">
      <c r="C157" s="21" t="str">
        <f t="shared" si="25"/>
        <v>X</v>
      </c>
      <c r="D157" s="21" t="str">
        <f t="shared" si="27"/>
        <v/>
      </c>
      <c r="E157" s="21" t="str">
        <f t="shared" si="26"/>
        <v/>
      </c>
      <c r="F157" s="22" t="str">
        <f t="shared" si="20"/>
        <v/>
      </c>
      <c r="G157" s="23" t="str">
        <f t="shared" si="24"/>
        <v/>
      </c>
      <c r="H157" s="23" t="str">
        <f t="shared" si="21"/>
        <v/>
      </c>
      <c r="I157" s="24" t="str">
        <f t="shared" si="22"/>
        <v/>
      </c>
      <c r="J157" s="23" t="str">
        <f t="shared" si="23"/>
        <v/>
      </c>
      <c r="L157" s="19" t="s">
        <v>158</v>
      </c>
    </row>
    <row r="158" spans="3:12" s="19" customFormat="1" x14ac:dyDescent="0.2">
      <c r="C158" s="21" t="str">
        <f t="shared" si="25"/>
        <v>X</v>
      </c>
      <c r="D158" s="21" t="str">
        <f t="shared" si="27"/>
        <v/>
      </c>
      <c r="E158" s="21" t="str">
        <f t="shared" si="26"/>
        <v/>
      </c>
      <c r="F158" s="22" t="str">
        <f t="shared" si="20"/>
        <v/>
      </c>
      <c r="G158" s="23" t="str">
        <f t="shared" si="24"/>
        <v/>
      </c>
      <c r="H158" s="23" t="str">
        <f t="shared" si="21"/>
        <v/>
      </c>
      <c r="I158" s="24" t="str">
        <f t="shared" si="22"/>
        <v/>
      </c>
      <c r="J158" s="23" t="str">
        <f t="shared" si="23"/>
        <v/>
      </c>
      <c r="L158" s="19" t="s">
        <v>159</v>
      </c>
    </row>
    <row r="159" spans="3:12" s="19" customFormat="1" x14ac:dyDescent="0.2">
      <c r="C159" s="21" t="str">
        <f t="shared" si="25"/>
        <v/>
      </c>
      <c r="D159" s="21" t="str">
        <f t="shared" si="27"/>
        <v/>
      </c>
      <c r="E159" s="21" t="str">
        <f t="shared" si="26"/>
        <v/>
      </c>
      <c r="F159" s="22" t="str">
        <f t="shared" si="20"/>
        <v/>
      </c>
      <c r="G159" s="23" t="str">
        <f t="shared" si="24"/>
        <v>NyxNet</v>
      </c>
      <c r="H159" s="23" t="str">
        <f t="shared" si="21"/>
        <v/>
      </c>
      <c r="I159" s="24" t="str">
        <f t="shared" si="22"/>
        <v/>
      </c>
      <c r="J159" s="23" t="str">
        <f t="shared" si="23"/>
        <v/>
      </c>
      <c r="L159" s="19" t="s">
        <v>160</v>
      </c>
    </row>
    <row r="160" spans="3:12" s="19" customFormat="1" x14ac:dyDescent="0.2">
      <c r="C160" s="21" t="str">
        <f t="shared" si="25"/>
        <v/>
      </c>
      <c r="D160" s="21" t="str">
        <f t="shared" si="27"/>
        <v>X</v>
      </c>
      <c r="E160" s="21" t="str">
        <f t="shared" si="26"/>
        <v/>
      </c>
      <c r="F160" s="22" t="str">
        <f t="shared" si="20"/>
        <v/>
      </c>
      <c r="G160" s="23" t="str">
        <f t="shared" si="24"/>
        <v/>
      </c>
      <c r="H160" s="23" t="str">
        <f t="shared" si="21"/>
        <v/>
      </c>
      <c r="I160" s="24" t="str">
        <f t="shared" si="22"/>
        <v/>
      </c>
      <c r="J160" s="23" t="str">
        <f t="shared" si="23"/>
        <v/>
      </c>
      <c r="L160" s="19" t="s">
        <v>161</v>
      </c>
    </row>
    <row r="161" spans="3:12" s="19" customFormat="1" x14ac:dyDescent="0.2">
      <c r="C161" s="21" t="str">
        <f t="shared" si="25"/>
        <v/>
      </c>
      <c r="D161" s="21" t="str">
        <f t="shared" si="27"/>
        <v/>
      </c>
      <c r="E161" s="21" t="str">
        <f t="shared" si="26"/>
        <v/>
      </c>
      <c r="F161" s="22" t="str">
        <f t="shared" si="20"/>
        <v/>
      </c>
      <c r="G161" s="23" t="str">
        <f t="shared" si="24"/>
        <v/>
      </c>
      <c r="H161" s="23" t="str">
        <f t="shared" si="21"/>
        <v/>
      </c>
      <c r="I161" s="24" t="str">
        <f t="shared" si="22"/>
        <v/>
      </c>
      <c r="J161" s="23" t="str">
        <f t="shared" si="23"/>
        <v/>
      </c>
      <c r="L161" s="19" t="s">
        <v>162</v>
      </c>
    </row>
    <row r="162" spans="3:12" s="19" customFormat="1" x14ac:dyDescent="0.2">
      <c r="C162" s="21" t="str">
        <f t="shared" si="25"/>
        <v/>
      </c>
      <c r="D162" s="21" t="str">
        <f t="shared" si="27"/>
        <v/>
      </c>
      <c r="E162" s="21" t="str">
        <f t="shared" si="26"/>
        <v/>
      </c>
      <c r="F162" s="22" t="str">
        <f t="shared" si="20"/>
        <v/>
      </c>
      <c r="G162" s="23" t="str">
        <f t="shared" si="24"/>
        <v/>
      </c>
      <c r="H162" s="23" t="str">
        <f t="shared" si="21"/>
        <v>NyxWebSvr</v>
      </c>
      <c r="I162" s="24" t="str">
        <f t="shared" si="22"/>
        <v/>
      </c>
      <c r="J162" s="23" t="str">
        <f t="shared" si="23"/>
        <v/>
      </c>
      <c r="L162" s="19" t="s">
        <v>163</v>
      </c>
    </row>
    <row r="163" spans="3:12" s="19" customFormat="1" x14ac:dyDescent="0.2">
      <c r="C163" s="21" t="str">
        <f t="shared" si="25"/>
        <v>X</v>
      </c>
      <c r="D163" s="21" t="str">
        <f t="shared" si="27"/>
        <v/>
      </c>
      <c r="E163" s="21" t="str">
        <f t="shared" si="26"/>
        <v/>
      </c>
      <c r="F163" s="22" t="str">
        <f t="shared" si="20"/>
        <v/>
      </c>
      <c r="G163" s="23" t="str">
        <f t="shared" si="24"/>
        <v/>
      </c>
      <c r="H163" s="23" t="str">
        <f t="shared" si="21"/>
        <v/>
      </c>
      <c r="I163" s="24" t="str">
        <f t="shared" si="22"/>
        <v/>
      </c>
      <c r="J163" s="23" t="str">
        <f t="shared" si="23"/>
        <v/>
      </c>
      <c r="L163" s="19" t="s">
        <v>164</v>
      </c>
    </row>
    <row r="164" spans="3:12" s="19" customFormat="1" x14ac:dyDescent="0.2">
      <c r="C164" s="21" t="str">
        <f t="shared" si="25"/>
        <v>X</v>
      </c>
      <c r="D164" s="21" t="str">
        <f t="shared" si="27"/>
        <v/>
      </c>
      <c r="E164" s="21" t="str">
        <f t="shared" si="26"/>
        <v/>
      </c>
      <c r="F164" s="22" t="str">
        <f t="shared" si="20"/>
        <v/>
      </c>
      <c r="G164" s="23" t="str">
        <f t="shared" si="24"/>
        <v/>
      </c>
      <c r="H164" s="23" t="str">
        <f t="shared" si="21"/>
        <v/>
      </c>
      <c r="I164" s="24" t="str">
        <f t="shared" si="22"/>
        <v/>
      </c>
      <c r="J164" s="23" t="str">
        <f t="shared" si="23"/>
        <v/>
      </c>
      <c r="L164" s="19" t="s">
        <v>165</v>
      </c>
    </row>
    <row r="165" spans="3:12" s="19" customFormat="1" x14ac:dyDescent="0.2">
      <c r="C165" s="21" t="str">
        <f t="shared" si="25"/>
        <v/>
      </c>
      <c r="D165" s="21" t="str">
        <f t="shared" si="27"/>
        <v/>
      </c>
      <c r="E165" s="21" t="str">
        <f t="shared" si="26"/>
        <v/>
      </c>
      <c r="F165" s="22" t="str">
        <f t="shared" si="20"/>
        <v/>
      </c>
      <c r="G165" s="23" t="str">
        <f t="shared" si="24"/>
        <v>NyxWebSvr</v>
      </c>
      <c r="H165" s="23" t="str">
        <f t="shared" si="21"/>
        <v/>
      </c>
      <c r="I165" s="24" t="str">
        <f t="shared" si="22"/>
        <v/>
      </c>
      <c r="J165" s="23" t="str">
        <f t="shared" si="23"/>
        <v/>
      </c>
      <c r="L165" s="19" t="s">
        <v>166</v>
      </c>
    </row>
    <row r="166" spans="3:12" s="19" customFormat="1" x14ac:dyDescent="0.2">
      <c r="C166" s="21" t="str">
        <f t="shared" si="25"/>
        <v/>
      </c>
      <c r="D166" s="21" t="str">
        <f t="shared" si="27"/>
        <v/>
      </c>
      <c r="E166" s="21" t="str">
        <f t="shared" si="26"/>
        <v/>
      </c>
      <c r="F166" s="22" t="str">
        <f t="shared" si="20"/>
        <v/>
      </c>
      <c r="G166" s="23" t="str">
        <f t="shared" si="24"/>
        <v/>
      </c>
      <c r="H166" s="23" t="str">
        <f t="shared" si="21"/>
        <v/>
      </c>
      <c r="I166" s="24" t="str">
        <f t="shared" si="22"/>
        <v/>
      </c>
      <c r="J166" s="23" t="str">
        <f t="shared" si="23"/>
        <v/>
      </c>
      <c r="L166" s="19" t="s">
        <v>167</v>
      </c>
    </row>
    <row r="167" spans="3:12" s="19" customFormat="1" x14ac:dyDescent="0.2">
      <c r="C167" s="21" t="str">
        <f t="shared" si="25"/>
        <v/>
      </c>
      <c r="D167" s="21" t="str">
        <f t="shared" si="27"/>
        <v/>
      </c>
      <c r="E167" s="21" t="str">
        <f t="shared" si="26"/>
        <v/>
      </c>
      <c r="F167" s="22" t="str">
        <f t="shared" si="20"/>
        <v/>
      </c>
      <c r="G167" s="23" t="str">
        <f t="shared" si="24"/>
        <v/>
      </c>
      <c r="H167" s="23" t="str">
        <f t="shared" si="21"/>
        <v/>
      </c>
      <c r="I167" s="24" t="str">
        <f t="shared" si="22"/>
        <v/>
      </c>
      <c r="J167" s="23" t="str">
        <f t="shared" si="23"/>
        <v/>
      </c>
      <c r="L167" s="19" t="s">
        <v>168</v>
      </c>
    </row>
    <row r="168" spans="3:12" s="19" customFormat="1" x14ac:dyDescent="0.2">
      <c r="C168" s="21" t="str">
        <f t="shared" si="25"/>
        <v/>
      </c>
      <c r="D168" s="21" t="str">
        <f t="shared" si="27"/>
        <v>X</v>
      </c>
      <c r="E168" s="21" t="str">
        <f t="shared" si="26"/>
        <v/>
      </c>
      <c r="F168" s="22" t="str">
        <f t="shared" si="20"/>
        <v/>
      </c>
      <c r="G168" s="23" t="str">
        <f t="shared" si="24"/>
        <v/>
      </c>
      <c r="H168" s="23" t="str">
        <f t="shared" si="21"/>
        <v/>
      </c>
      <c r="I168" s="24" t="str">
        <f t="shared" si="22"/>
        <v/>
      </c>
      <c r="J168" s="23" t="str">
        <f t="shared" si="23"/>
        <v/>
      </c>
      <c r="L168" s="19" t="s">
        <v>169</v>
      </c>
    </row>
    <row r="169" spans="3:12" s="19" customFormat="1" x14ac:dyDescent="0.2">
      <c r="C169" s="21" t="str">
        <f t="shared" si="25"/>
        <v/>
      </c>
      <c r="D169" s="21" t="str">
        <f t="shared" si="27"/>
        <v/>
      </c>
      <c r="E169" s="21" t="str">
        <f t="shared" si="26"/>
        <v/>
      </c>
      <c r="F169" s="22" t="str">
        <f t="shared" si="20"/>
        <v/>
      </c>
      <c r="G169" s="23" t="str">
        <f t="shared" si="24"/>
        <v/>
      </c>
      <c r="H169" s="23" t="str">
        <f t="shared" si="21"/>
        <v/>
      </c>
      <c r="I169" s="24" t="str">
        <f t="shared" si="22"/>
        <v/>
      </c>
      <c r="J169" s="23" t="str">
        <f t="shared" si="23"/>
        <v/>
      </c>
      <c r="L169" s="19" t="s">
        <v>170</v>
      </c>
    </row>
    <row r="170" spans="3:12" s="19" customFormat="1" x14ac:dyDescent="0.2">
      <c r="C170" s="21" t="str">
        <f t="shared" si="25"/>
        <v/>
      </c>
      <c r="D170" s="21" t="str">
        <f t="shared" si="27"/>
        <v/>
      </c>
      <c r="E170" s="21" t="str">
        <f t="shared" si="26"/>
        <v/>
      </c>
      <c r="F170" s="22" t="str">
        <f t="shared" si="20"/>
        <v/>
      </c>
      <c r="G170" s="23" t="str">
        <f t="shared" si="24"/>
        <v/>
      </c>
      <c r="H170" s="23" t="str">
        <f t="shared" si="21"/>
        <v>TraceClientCore</v>
      </c>
      <c r="I170" s="24" t="str">
        <f t="shared" si="22"/>
        <v/>
      </c>
      <c r="J170" s="23" t="str">
        <f t="shared" si="23"/>
        <v/>
      </c>
      <c r="L170" s="19" t="s">
        <v>171</v>
      </c>
    </row>
    <row r="171" spans="3:12" s="19" customFormat="1" x14ac:dyDescent="0.2">
      <c r="C171" s="21" t="str">
        <f>IF( ISNUMBER(FIND("Zoom Diagram]", L171)), "X", "")</f>
        <v>X</v>
      </c>
      <c r="D171" s="21" t="str">
        <f t="shared" si="27"/>
        <v/>
      </c>
      <c r="E171" s="21" t="str">
        <f t="shared" si="26"/>
        <v/>
      </c>
      <c r="F171" s="22" t="str">
        <f t="shared" si="20"/>
        <v/>
      </c>
      <c r="G171" s="23" t="str">
        <f t="shared" si="24"/>
        <v/>
      </c>
      <c r="H171" s="23" t="str">
        <f t="shared" si="21"/>
        <v/>
      </c>
      <c r="I171" s="24" t="str">
        <f t="shared" si="22"/>
        <v/>
      </c>
      <c r="J171" s="23" t="str">
        <f t="shared" si="23"/>
        <v/>
      </c>
      <c r="L171" s="19" t="s">
        <v>172</v>
      </c>
    </row>
    <row r="172" spans="3:12" s="19" customFormat="1" x14ac:dyDescent="0.2">
      <c r="C172" s="21" t="str">
        <f t="shared" ref="C172:C203" si="28">IF( ISNUMBER(FIND("Zoom Diagram]", L172)), "X", "")</f>
        <v>X</v>
      </c>
      <c r="D172" s="21" t="str">
        <f t="shared" si="27"/>
        <v/>
      </c>
      <c r="E172" s="21" t="str">
        <f t="shared" si="26"/>
        <v/>
      </c>
      <c r="F172" s="22" t="str">
        <f t="shared" si="20"/>
        <v/>
      </c>
      <c r="G172" s="23" t="str">
        <f t="shared" si="24"/>
        <v/>
      </c>
      <c r="H172" s="23" t="str">
        <f t="shared" si="21"/>
        <v/>
      </c>
      <c r="I172" s="24" t="str">
        <f t="shared" si="22"/>
        <v/>
      </c>
      <c r="J172" s="23" t="str">
        <f t="shared" si="23"/>
        <v/>
      </c>
      <c r="L172" s="19" t="s">
        <v>173</v>
      </c>
    </row>
    <row r="173" spans="3:12" s="19" customFormat="1" x14ac:dyDescent="0.2">
      <c r="C173" s="21" t="str">
        <f t="shared" si="28"/>
        <v/>
      </c>
      <c r="D173" s="21" t="str">
        <f t="shared" si="27"/>
        <v/>
      </c>
      <c r="E173" s="21" t="str">
        <f t="shared" si="26"/>
        <v/>
      </c>
      <c r="F173" s="22" t="str">
        <f t="shared" si="20"/>
        <v/>
      </c>
      <c r="G173" s="23" t="str">
        <f t="shared" si="24"/>
        <v/>
      </c>
      <c r="H173" s="23" t="str">
        <f t="shared" si="21"/>
        <v/>
      </c>
      <c r="I173" s="24" t="str">
        <f t="shared" si="22"/>
        <v/>
      </c>
      <c r="J173" s="23" t="str">
        <f t="shared" si="23"/>
        <v/>
      </c>
      <c r="L173" s="19" t="s">
        <v>174</v>
      </c>
    </row>
    <row r="174" spans="3:12" s="19" customFormat="1" x14ac:dyDescent="0.2">
      <c r="C174" s="21" t="str">
        <f t="shared" si="28"/>
        <v/>
      </c>
      <c r="D174" s="21" t="str">
        <f t="shared" si="27"/>
        <v/>
      </c>
      <c r="E174" s="21" t="str">
        <f t="shared" si="26"/>
        <v/>
      </c>
      <c r="F174" s="22" t="str">
        <f t="shared" si="20"/>
        <v/>
      </c>
      <c r="G174" s="23" t="str">
        <f t="shared" si="24"/>
        <v/>
      </c>
      <c r="H174" s="23" t="str">
        <f t="shared" si="21"/>
        <v/>
      </c>
      <c r="I174" s="24" t="str">
        <f t="shared" si="22"/>
        <v/>
      </c>
      <c r="J174" s="23" t="str">
        <f t="shared" si="23"/>
        <v/>
      </c>
      <c r="L174" s="19" t="s">
        <v>175</v>
      </c>
    </row>
    <row r="175" spans="3:12" s="19" customFormat="1" x14ac:dyDescent="0.2">
      <c r="C175" s="21" t="str">
        <f t="shared" si="28"/>
        <v>X</v>
      </c>
      <c r="D175" s="21" t="str">
        <f t="shared" si="27"/>
        <v/>
      </c>
      <c r="E175" s="21" t="str">
        <f t="shared" si="26"/>
        <v/>
      </c>
      <c r="F175" s="22" t="str">
        <f t="shared" si="20"/>
        <v/>
      </c>
      <c r="G175" s="23" t="str">
        <f t="shared" si="24"/>
        <v/>
      </c>
      <c r="H175" s="23" t="str">
        <f t="shared" si="21"/>
        <v/>
      </c>
      <c r="I175" s="24" t="str">
        <f t="shared" si="22"/>
        <v/>
      </c>
      <c r="J175" s="23" t="str">
        <f t="shared" si="23"/>
        <v/>
      </c>
      <c r="L175" s="19" t="s">
        <v>176</v>
      </c>
    </row>
    <row r="176" spans="3:12" s="19" customFormat="1" x14ac:dyDescent="0.2">
      <c r="C176" s="21" t="str">
        <f t="shared" si="28"/>
        <v>X</v>
      </c>
      <c r="D176" s="21" t="str">
        <f t="shared" si="27"/>
        <v/>
      </c>
      <c r="E176" s="21" t="str">
        <f t="shared" si="26"/>
        <v/>
      </c>
      <c r="F176" s="22" t="str">
        <f t="shared" si="20"/>
        <v/>
      </c>
      <c r="G176" s="23" t="str">
        <f t="shared" si="24"/>
        <v/>
      </c>
      <c r="H176" s="23" t="str">
        <f t="shared" si="21"/>
        <v/>
      </c>
      <c r="I176" s="24" t="str">
        <f t="shared" si="22"/>
        <v/>
      </c>
      <c r="J176" s="23" t="str">
        <f t="shared" si="23"/>
        <v/>
      </c>
      <c r="L176" s="19" t="s">
        <v>177</v>
      </c>
    </row>
    <row r="177" spans="3:12" s="19" customFormat="1" x14ac:dyDescent="0.2">
      <c r="C177" s="21" t="str">
        <f t="shared" si="28"/>
        <v/>
      </c>
      <c r="D177" s="21" t="str">
        <f t="shared" si="27"/>
        <v/>
      </c>
      <c r="E177" s="21" t="str">
        <f t="shared" si="26"/>
        <v/>
      </c>
      <c r="F177" s="22" t="str">
        <f t="shared" si="20"/>
        <v/>
      </c>
      <c r="G177" s="23" t="str">
        <f t="shared" si="24"/>
        <v>TraceClientCore</v>
      </c>
      <c r="H177" s="23" t="str">
        <f t="shared" si="21"/>
        <v/>
      </c>
      <c r="I177" s="24" t="str">
        <f t="shared" si="22"/>
        <v/>
      </c>
      <c r="J177" s="23" t="str">
        <f t="shared" si="23"/>
        <v/>
      </c>
      <c r="L177" s="19" t="s">
        <v>178</v>
      </c>
    </row>
    <row r="178" spans="3:12" s="19" customFormat="1" x14ac:dyDescent="0.2">
      <c r="C178" s="21" t="str">
        <f t="shared" si="28"/>
        <v/>
      </c>
      <c r="D178" s="21" t="str">
        <f t="shared" si="27"/>
        <v/>
      </c>
      <c r="E178" s="21" t="str">
        <f t="shared" si="26"/>
        <v/>
      </c>
      <c r="F178" s="22" t="str">
        <f t="shared" si="20"/>
        <v/>
      </c>
      <c r="G178" s="23" t="str">
        <f t="shared" si="24"/>
        <v/>
      </c>
      <c r="H178" s="23" t="str">
        <f t="shared" si="21"/>
        <v/>
      </c>
      <c r="I178" s="24" t="str">
        <f t="shared" si="22"/>
        <v/>
      </c>
      <c r="J178" s="23" t="str">
        <f t="shared" si="23"/>
        <v/>
      </c>
      <c r="L178" s="19" t="s">
        <v>179</v>
      </c>
    </row>
    <row r="179" spans="3:12" s="19" customFormat="1" x14ac:dyDescent="0.2">
      <c r="C179" s="21" t="str">
        <f t="shared" si="28"/>
        <v/>
      </c>
      <c r="D179" s="21" t="str">
        <f t="shared" si="27"/>
        <v/>
      </c>
      <c r="E179" s="21" t="str">
        <f t="shared" si="26"/>
        <v/>
      </c>
      <c r="F179" s="22" t="str">
        <f t="shared" si="20"/>
        <v/>
      </c>
      <c r="G179" s="23" t="str">
        <f xml:space="preserve"> IF(ISNUMBER(FIND("exit subdiagram ", L179)), MID(L179, FIND("exit subdiagram ", L179) + LEN("exit subdiagram "), LEN(L179) - FIND("exit subdiagram ", L179) - LEN("exit subdiagram ")  + 1 ), "")</f>
        <v/>
      </c>
      <c r="H179" s="23" t="str">
        <f t="shared" si="21"/>
        <v/>
      </c>
      <c r="I179" s="24" t="str">
        <f t="shared" si="22"/>
        <v/>
      </c>
      <c r="J179" s="23" t="str">
        <f t="shared" si="23"/>
        <v/>
      </c>
      <c r="L179" s="19" t="s">
        <v>180</v>
      </c>
    </row>
    <row r="180" spans="3:12" s="19" customFormat="1" x14ac:dyDescent="0.2">
      <c r="C180" s="21" t="str">
        <f t="shared" si="28"/>
        <v/>
      </c>
      <c r="D180" s="21" t="str">
        <f t="shared" si="27"/>
        <v/>
      </c>
      <c r="E180" s="21" t="str">
        <f t="shared" si="26"/>
        <v/>
      </c>
      <c r="F180" s="22" t="str">
        <f t="shared" si="20"/>
        <v/>
      </c>
      <c r="G180" s="23" t="str">
        <f t="shared" ref="G180:G204" si="29" xml:space="preserve"> IF(ISNUMBER(FIND("exit subdiagram ", L180)), MID(L180, FIND("exit subdiagram ", L180) + LEN("exit subdiagram "), LEN(L180) - FIND("exit subdiagram ", L180) - LEN("exit subdiagram ")  + 1 ), "")</f>
        <v/>
      </c>
      <c r="H180" s="23" t="str">
        <f t="shared" si="21"/>
        <v/>
      </c>
      <c r="I180" s="24" t="str">
        <f t="shared" si="22"/>
        <v/>
      </c>
      <c r="J180" s="23" t="str">
        <f t="shared" si="23"/>
        <v/>
      </c>
      <c r="L180" s="19" t="s">
        <v>181</v>
      </c>
    </row>
    <row r="181" spans="3:12" s="19" customFormat="1" x14ac:dyDescent="0.2">
      <c r="C181" s="21" t="str">
        <f t="shared" si="28"/>
        <v/>
      </c>
      <c r="D181" s="21" t="str">
        <f t="shared" si="27"/>
        <v/>
      </c>
      <c r="E181" s="21" t="str">
        <f t="shared" si="26"/>
        <v/>
      </c>
      <c r="F181" s="22" t="str">
        <f t="shared" si="20"/>
        <v/>
      </c>
      <c r="G181" s="23" t="str">
        <f t="shared" si="29"/>
        <v/>
      </c>
      <c r="H181" s="23" t="str">
        <f t="shared" si="21"/>
        <v/>
      </c>
      <c r="I181" s="24" t="str">
        <f t="shared" si="22"/>
        <v/>
      </c>
      <c r="J181" s="23" t="str">
        <f t="shared" si="23"/>
        <v/>
      </c>
      <c r="L181" s="19" t="s">
        <v>182</v>
      </c>
    </row>
    <row r="182" spans="3:12" s="19" customFormat="1" x14ac:dyDescent="0.2">
      <c r="C182" s="21" t="str">
        <f t="shared" si="28"/>
        <v/>
      </c>
      <c r="D182" s="21" t="str">
        <f t="shared" si="27"/>
        <v>X</v>
      </c>
      <c r="E182" s="21" t="str">
        <f t="shared" si="26"/>
        <v/>
      </c>
      <c r="F182" s="22" t="str">
        <f t="shared" si="20"/>
        <v/>
      </c>
      <c r="G182" s="23" t="str">
        <f t="shared" si="29"/>
        <v/>
      </c>
      <c r="H182" s="23" t="str">
        <f t="shared" si="21"/>
        <v/>
      </c>
      <c r="I182" s="24" t="str">
        <f t="shared" si="22"/>
        <v/>
      </c>
      <c r="J182" s="23" t="str">
        <f t="shared" si="23"/>
        <v/>
      </c>
      <c r="L182" s="19" t="s">
        <v>183</v>
      </c>
    </row>
    <row r="183" spans="3:12" s="19" customFormat="1" x14ac:dyDescent="0.2">
      <c r="C183" s="21" t="str">
        <f t="shared" si="28"/>
        <v/>
      </c>
      <c r="D183" s="21" t="str">
        <f t="shared" si="27"/>
        <v/>
      </c>
      <c r="E183" s="21" t="str">
        <f t="shared" si="26"/>
        <v/>
      </c>
      <c r="F183" s="22" t="str">
        <f t="shared" si="20"/>
        <v/>
      </c>
      <c r="G183" s="23" t="str">
        <f t="shared" si="29"/>
        <v/>
      </c>
      <c r="H183" s="23" t="str">
        <f t="shared" si="21"/>
        <v/>
      </c>
      <c r="I183" s="24" t="str">
        <f t="shared" si="22"/>
        <v/>
      </c>
      <c r="J183" s="23" t="str">
        <f t="shared" si="23"/>
        <v/>
      </c>
      <c r="L183" s="19" t="s">
        <v>184</v>
      </c>
    </row>
    <row r="184" spans="3:12" s="19" customFormat="1" x14ac:dyDescent="0.2">
      <c r="C184" s="21" t="str">
        <f t="shared" si="28"/>
        <v/>
      </c>
      <c r="D184" s="21" t="str">
        <f t="shared" si="27"/>
        <v/>
      </c>
      <c r="E184" s="21" t="str">
        <f t="shared" si="26"/>
        <v/>
      </c>
      <c r="F184" s="22" t="str">
        <f t="shared" si="20"/>
        <v/>
      </c>
      <c r="G184" s="23" t="str">
        <f t="shared" si="29"/>
        <v/>
      </c>
      <c r="H184" s="23" t="str">
        <f t="shared" si="21"/>
        <v>TraceClient</v>
      </c>
      <c r="I184" s="24" t="str">
        <f t="shared" si="22"/>
        <v/>
      </c>
      <c r="J184" s="23" t="str">
        <f t="shared" si="23"/>
        <v/>
      </c>
      <c r="L184" s="19" t="s">
        <v>185</v>
      </c>
    </row>
    <row r="185" spans="3:12" s="19" customFormat="1" x14ac:dyDescent="0.2">
      <c r="C185" s="21" t="str">
        <f t="shared" si="28"/>
        <v/>
      </c>
      <c r="D185" s="21" t="str">
        <f t="shared" si="27"/>
        <v/>
      </c>
      <c r="E185" s="21" t="str">
        <f t="shared" si="26"/>
        <v/>
      </c>
      <c r="F185" s="22" t="str">
        <f t="shared" si="20"/>
        <v/>
      </c>
      <c r="G185" s="23" t="str">
        <f t="shared" si="29"/>
        <v/>
      </c>
      <c r="H185" s="23" t="str">
        <f t="shared" si="21"/>
        <v/>
      </c>
      <c r="I185" s="24" t="str">
        <f t="shared" si="22"/>
        <v/>
      </c>
      <c r="J185" s="23" t="str">
        <f t="shared" si="23"/>
        <v/>
      </c>
      <c r="L185" s="19" t="s">
        <v>186</v>
      </c>
    </row>
    <row r="186" spans="3:12" s="19" customFormat="1" x14ac:dyDescent="0.2">
      <c r="C186" s="21" t="str">
        <f t="shared" si="28"/>
        <v/>
      </c>
      <c r="D186" s="21" t="str">
        <f t="shared" si="27"/>
        <v/>
      </c>
      <c r="E186" s="21" t="str">
        <f t="shared" si="26"/>
        <v/>
      </c>
      <c r="F186" s="22" t="str">
        <f t="shared" si="20"/>
        <v/>
      </c>
      <c r="G186" s="23" t="str">
        <f t="shared" si="29"/>
        <v/>
      </c>
      <c r="H186" s="23" t="str">
        <f t="shared" si="21"/>
        <v/>
      </c>
      <c r="I186" s="24" t="str">
        <f t="shared" si="22"/>
        <v/>
      </c>
      <c r="J186" s="23" t="str">
        <f t="shared" si="23"/>
        <v/>
      </c>
      <c r="L186" s="19" t="s">
        <v>187</v>
      </c>
    </row>
    <row r="187" spans="3:12" s="19" customFormat="1" x14ac:dyDescent="0.2">
      <c r="C187" s="21" t="str">
        <f t="shared" si="28"/>
        <v/>
      </c>
      <c r="D187" s="21" t="str">
        <f t="shared" si="27"/>
        <v>X</v>
      </c>
      <c r="E187" s="21" t="str">
        <f t="shared" si="26"/>
        <v/>
      </c>
      <c r="F187" s="22" t="str">
        <f t="shared" si="20"/>
        <v/>
      </c>
      <c r="G187" s="23" t="str">
        <f t="shared" si="29"/>
        <v/>
      </c>
      <c r="H187" s="23" t="str">
        <f t="shared" si="21"/>
        <v/>
      </c>
      <c r="I187" s="24" t="str">
        <f t="shared" si="22"/>
        <v/>
      </c>
      <c r="J187" s="23" t="str">
        <f t="shared" si="23"/>
        <v/>
      </c>
      <c r="L187" s="19" t="s">
        <v>188</v>
      </c>
    </row>
    <row r="188" spans="3:12" s="19" customFormat="1" x14ac:dyDescent="0.2">
      <c r="C188" s="21" t="str">
        <f t="shared" si="28"/>
        <v/>
      </c>
      <c r="D188" s="21" t="str">
        <f t="shared" si="27"/>
        <v/>
      </c>
      <c r="E188" s="21" t="str">
        <f t="shared" si="26"/>
        <v/>
      </c>
      <c r="F188" s="22" t="str">
        <f t="shared" si="20"/>
        <v/>
      </c>
      <c r="G188" s="23" t="str">
        <f t="shared" si="29"/>
        <v/>
      </c>
      <c r="H188" s="23" t="str">
        <f t="shared" si="21"/>
        <v/>
      </c>
      <c r="I188" s="24" t="str">
        <f t="shared" si="22"/>
        <v/>
      </c>
      <c r="J188" s="23" t="str">
        <f t="shared" si="23"/>
        <v/>
      </c>
      <c r="L188" s="19" t="s">
        <v>189</v>
      </c>
    </row>
    <row r="189" spans="3:12" s="19" customFormat="1" x14ac:dyDescent="0.2">
      <c r="C189" s="21" t="str">
        <f t="shared" si="28"/>
        <v/>
      </c>
      <c r="D189" s="21" t="str">
        <f t="shared" si="27"/>
        <v/>
      </c>
      <c r="E189" s="21" t="str">
        <f t="shared" si="26"/>
        <v/>
      </c>
      <c r="F189" s="22" t="str">
        <f t="shared" si="20"/>
        <v/>
      </c>
      <c r="G189" s="23" t="str">
        <f t="shared" si="29"/>
        <v/>
      </c>
      <c r="H189" s="23" t="str">
        <f t="shared" si="21"/>
        <v>TraceClient - App</v>
      </c>
      <c r="I189" s="24" t="str">
        <f t="shared" si="22"/>
        <v/>
      </c>
      <c r="J189" s="23" t="str">
        <f t="shared" si="23"/>
        <v/>
      </c>
      <c r="L189" s="19" t="s">
        <v>190</v>
      </c>
    </row>
    <row r="190" spans="3:12" s="19" customFormat="1" x14ac:dyDescent="0.2">
      <c r="C190" s="21" t="str">
        <f t="shared" si="28"/>
        <v/>
      </c>
      <c r="D190" s="21" t="str">
        <f t="shared" si="27"/>
        <v>X</v>
      </c>
      <c r="E190" s="21" t="str">
        <f t="shared" si="26"/>
        <v/>
      </c>
      <c r="F190" s="22" t="str">
        <f t="shared" si="20"/>
        <v/>
      </c>
      <c r="G190" s="23" t="str">
        <f t="shared" si="29"/>
        <v/>
      </c>
      <c r="H190" s="23" t="str">
        <f t="shared" si="21"/>
        <v/>
      </c>
      <c r="I190" s="24" t="str">
        <f t="shared" si="22"/>
        <v/>
      </c>
      <c r="J190" s="23" t="str">
        <f t="shared" si="23"/>
        <v/>
      </c>
      <c r="L190" s="19" t="s">
        <v>191</v>
      </c>
    </row>
    <row r="191" spans="3:12" s="19" customFormat="1" x14ac:dyDescent="0.2">
      <c r="C191" s="21" t="str">
        <f t="shared" si="28"/>
        <v/>
      </c>
      <c r="D191" s="21" t="str">
        <f t="shared" si="27"/>
        <v/>
      </c>
      <c r="E191" s="21" t="str">
        <f t="shared" si="26"/>
        <v/>
      </c>
      <c r="F191" s="22" t="str">
        <f t="shared" si="20"/>
        <v/>
      </c>
      <c r="G191" s="23" t="str">
        <f t="shared" si="29"/>
        <v/>
      </c>
      <c r="H191" s="23" t="str">
        <f t="shared" si="21"/>
        <v/>
      </c>
      <c r="I191" s="24" t="str">
        <f t="shared" si="22"/>
        <v/>
      </c>
      <c r="J191" s="23" t="str">
        <f t="shared" si="23"/>
        <v/>
      </c>
      <c r="L191" s="19" t="s">
        <v>192</v>
      </c>
    </row>
    <row r="192" spans="3:12" s="19" customFormat="1" x14ac:dyDescent="0.2">
      <c r="C192" s="21" t="str">
        <f t="shared" si="28"/>
        <v/>
      </c>
      <c r="D192" s="21" t="str">
        <f t="shared" si="27"/>
        <v/>
      </c>
      <c r="E192" s="21" t="str">
        <f t="shared" si="26"/>
        <v/>
      </c>
      <c r="F192" s="22" t="str">
        <f t="shared" si="20"/>
        <v/>
      </c>
      <c r="G192" s="23" t="str">
        <f t="shared" si="29"/>
        <v/>
      </c>
      <c r="H192" s="23" t="str">
        <f t="shared" si="21"/>
        <v/>
      </c>
      <c r="I192" s="24" t="str">
        <f t="shared" si="22"/>
        <v>EmbeddedRes/CodeSite/Nyx/NyxTraceViewer/QtTraceClient/Sources/AppSettings.hpp</v>
      </c>
      <c r="J192" s="23" t="str">
        <f t="shared" si="23"/>
        <v/>
      </c>
      <c r="L192" s="19" t="s">
        <v>193</v>
      </c>
    </row>
    <row r="193" spans="1:12" s="19" customFormat="1" x14ac:dyDescent="0.2">
      <c r="C193" s="21" t="str">
        <f t="shared" si="28"/>
        <v/>
      </c>
      <c r="D193" s="21" t="str">
        <f t="shared" si="27"/>
        <v/>
      </c>
      <c r="E193" s="21" t="str">
        <f t="shared" si="26"/>
        <v/>
      </c>
      <c r="F193" s="22" t="str">
        <f t="shared" si="20"/>
        <v/>
      </c>
      <c r="G193" s="23" t="str">
        <f t="shared" si="29"/>
        <v/>
      </c>
      <c r="H193" s="23" t="str">
        <f t="shared" si="21"/>
        <v/>
      </c>
      <c r="I193" s="24" t="str">
        <f t="shared" si="22"/>
        <v/>
      </c>
      <c r="J193" s="23" t="str">
        <f t="shared" si="23"/>
        <v/>
      </c>
      <c r="L193" s="19" t="s">
        <v>194</v>
      </c>
    </row>
    <row r="194" spans="1:12" s="19" customFormat="1" x14ac:dyDescent="0.2">
      <c r="C194" s="21" t="str">
        <f t="shared" si="28"/>
        <v/>
      </c>
      <c r="D194" s="21" t="str">
        <f t="shared" si="27"/>
        <v>X</v>
      </c>
      <c r="E194" s="21" t="str">
        <f t="shared" si="26"/>
        <v/>
      </c>
      <c r="F194" s="22" t="str">
        <f t="shared" si="20"/>
        <v/>
      </c>
      <c r="G194" s="23" t="str">
        <f t="shared" si="29"/>
        <v/>
      </c>
      <c r="H194" s="23" t="str">
        <f t="shared" si="21"/>
        <v/>
      </c>
      <c r="I194" s="24" t="str">
        <f t="shared" si="22"/>
        <v/>
      </c>
      <c r="J194" s="23" t="str">
        <f t="shared" si="23"/>
        <v/>
      </c>
      <c r="L194" s="19" t="s">
        <v>195</v>
      </c>
    </row>
    <row r="195" spans="1:12" s="19" customFormat="1" x14ac:dyDescent="0.2">
      <c r="C195" s="21" t="str">
        <f t="shared" si="28"/>
        <v/>
      </c>
      <c r="D195" s="21" t="str">
        <f t="shared" si="27"/>
        <v/>
      </c>
      <c r="E195" s="21" t="str">
        <f t="shared" si="26"/>
        <v/>
      </c>
      <c r="F195" s="22" t="str">
        <f t="shared" ref="F195:F258" si="30" xml:space="preserve"> IF(ISNUMBER(FIND("enter sub diagram : '", L195)), MID(L195, FIND("enter sub diagram : '", L195) + LEN("enter sub diagram : '"), LEN(L195) - FIND("enter sub diagram : '",L195) - LEN("enter sub diagram : '")  ), "")</f>
        <v/>
      </c>
      <c r="G195" s="23" t="str">
        <f t="shared" si="29"/>
        <v/>
      </c>
      <c r="H195" s="23" t="str">
        <f t="shared" ref="H195:H258" si="31" xml:space="preserve"> IF(ISNUMBER(FIND("showing diagram ", L195)), MID( L195, FIND("showing diagram ", L195) + LEN("showing diagram "), LEN(L195) - FIND("showing diagram ", L195) - LEN("showing diagram ")  + 1 ), "")</f>
        <v/>
      </c>
      <c r="I195" s="24" t="str">
        <f t="shared" ref="I195:I258" si="32" xml:space="preserve"> IF(ISNUMBER(FIND("viewing file : ", L195)), MID( L195, FIND("viewing file : ", L195) + LEN("viewing file : "), LEN(L195) - FIND("viewing file : ", L195) - LEN("viewing file : ") + 1  ), "")</f>
        <v/>
      </c>
      <c r="J195" s="23" t="str">
        <f t="shared" ref="J195:J258" si="33" xml:space="preserve"> IF( ISNUMBER(FIND("Show Question Recherche", L195)), 1, "")</f>
        <v/>
      </c>
      <c r="L195" s="19" t="s">
        <v>196</v>
      </c>
    </row>
    <row r="196" spans="1:12" s="19" customFormat="1" x14ac:dyDescent="0.2">
      <c r="C196" s="21" t="str">
        <f t="shared" si="28"/>
        <v/>
      </c>
      <c r="D196" s="21" t="str">
        <f t="shared" si="27"/>
        <v/>
      </c>
      <c r="E196" s="21" t="str">
        <f t="shared" si="26"/>
        <v/>
      </c>
      <c r="F196" s="22" t="str">
        <f t="shared" si="30"/>
        <v/>
      </c>
      <c r="G196" s="23" t="str">
        <f t="shared" si="29"/>
        <v/>
      </c>
      <c r="H196" s="23" t="str">
        <f t="shared" si="31"/>
        <v/>
      </c>
      <c r="I196" s="24" t="str">
        <f t="shared" si="32"/>
        <v>EmbeddedRes/CodeSite/Nyx/NyxTraceViewer/QtTraceClient/Sources/Config/ConfigReader.hpp</v>
      </c>
      <c r="J196" s="23" t="str">
        <f t="shared" si="33"/>
        <v/>
      </c>
      <c r="L196" s="19" t="s">
        <v>197</v>
      </c>
    </row>
    <row r="197" spans="1:12" s="19" customFormat="1" x14ac:dyDescent="0.2">
      <c r="B197" s="20">
        <v>0.5947337962962963</v>
      </c>
      <c r="C197" s="21" t="str">
        <f t="shared" si="28"/>
        <v/>
      </c>
      <c r="D197" s="21" t="str">
        <f t="shared" si="27"/>
        <v/>
      </c>
      <c r="E197" s="21" t="str">
        <f t="shared" si="26"/>
        <v/>
      </c>
      <c r="F197" s="22" t="str">
        <f t="shared" si="30"/>
        <v/>
      </c>
      <c r="G197" s="23" t="str">
        <f t="shared" si="29"/>
        <v/>
      </c>
      <c r="H197" s="23" t="str">
        <f t="shared" si="31"/>
        <v/>
      </c>
      <c r="I197" s="24" t="str">
        <f t="shared" si="32"/>
        <v/>
      </c>
      <c r="J197" s="25">
        <f>SUM(J124:J196)</f>
        <v>1</v>
      </c>
      <c r="L197" s="19" t="s">
        <v>198</v>
      </c>
    </row>
    <row r="198" spans="1:12" s="19" customFormat="1" x14ac:dyDescent="0.2">
      <c r="B198" s="26">
        <f>B197-B124</f>
        <v>1.0185185185185297E-3</v>
      </c>
      <c r="C198" s="21" t="str">
        <f t="shared" si="28"/>
        <v/>
      </c>
      <c r="D198" s="21" t="str">
        <f t="shared" si="27"/>
        <v/>
      </c>
      <c r="E198" s="21" t="str">
        <f t="shared" si="26"/>
        <v/>
      </c>
      <c r="F198" s="22" t="str">
        <f t="shared" si="30"/>
        <v/>
      </c>
      <c r="G198" s="23" t="str">
        <f t="shared" si="29"/>
        <v/>
      </c>
      <c r="H198" s="23" t="str">
        <f t="shared" si="31"/>
        <v/>
      </c>
      <c r="I198" s="24" t="str">
        <f t="shared" si="32"/>
        <v/>
      </c>
      <c r="J198" s="23" t="str">
        <f t="shared" si="33"/>
        <v/>
      </c>
    </row>
    <row r="199" spans="1:12" s="19" customFormat="1" x14ac:dyDescent="0.2">
      <c r="C199" s="21" t="str">
        <f t="shared" si="28"/>
        <v/>
      </c>
      <c r="D199" s="21" t="str">
        <f t="shared" si="27"/>
        <v/>
      </c>
      <c r="E199" s="21" t="str">
        <f t="shared" si="26"/>
        <v/>
      </c>
      <c r="F199" s="22" t="str">
        <f t="shared" si="30"/>
        <v/>
      </c>
      <c r="G199" s="23" t="str">
        <f t="shared" si="29"/>
        <v/>
      </c>
      <c r="H199" s="23" t="str">
        <f t="shared" si="31"/>
        <v/>
      </c>
      <c r="I199" s="24" t="str">
        <f t="shared" si="32"/>
        <v/>
      </c>
      <c r="J199" s="23" t="str">
        <f t="shared" si="33"/>
        <v/>
      </c>
      <c r="L199" s="19" t="s">
        <v>199</v>
      </c>
    </row>
    <row r="200" spans="1:12" s="19" customFormat="1" x14ac:dyDescent="0.2">
      <c r="C200" s="21" t="str">
        <f t="shared" si="28"/>
        <v/>
      </c>
      <c r="D200" s="21" t="str">
        <f t="shared" si="27"/>
        <v/>
      </c>
      <c r="E200" s="21" t="str">
        <f t="shared" si="26"/>
        <v/>
      </c>
      <c r="F200" s="22" t="str">
        <f t="shared" si="30"/>
        <v/>
      </c>
      <c r="G200" s="23" t="str">
        <f t="shared" si="29"/>
        <v/>
      </c>
      <c r="H200" s="23" t="str">
        <f t="shared" si="31"/>
        <v/>
      </c>
      <c r="I200" s="24" t="str">
        <f t="shared" si="32"/>
        <v/>
      </c>
      <c r="J200" s="23" t="str">
        <f t="shared" si="33"/>
        <v/>
      </c>
      <c r="L200" s="19" t="s">
        <v>200</v>
      </c>
    </row>
    <row r="201" spans="1:12" x14ac:dyDescent="0.2">
      <c r="C201" s="5" t="str">
        <f t="shared" si="28"/>
        <v/>
      </c>
      <c r="D201" s="5" t="str">
        <f t="shared" si="27"/>
        <v/>
      </c>
      <c r="E201" s="5" t="str">
        <f t="shared" si="26"/>
        <v/>
      </c>
      <c r="F201" s="6" t="str">
        <f t="shared" si="30"/>
        <v/>
      </c>
      <c r="G201" s="8" t="str">
        <f t="shared" si="29"/>
        <v/>
      </c>
      <c r="H201" s="8" t="str">
        <f t="shared" si="31"/>
        <v/>
      </c>
      <c r="I201" s="9" t="str">
        <f t="shared" si="32"/>
        <v/>
      </c>
      <c r="J201" s="10" t="str">
        <f t="shared" si="33"/>
        <v/>
      </c>
    </row>
    <row r="202" spans="1:12" s="27" customFormat="1" x14ac:dyDescent="0.2">
      <c r="A202" s="27" t="s">
        <v>304</v>
      </c>
      <c r="B202" s="28">
        <v>0.59490740740740744</v>
      </c>
      <c r="C202" s="29" t="str">
        <f t="shared" si="28"/>
        <v/>
      </c>
      <c r="D202" s="29" t="str">
        <f t="shared" si="27"/>
        <v/>
      </c>
      <c r="E202" s="29" t="str">
        <f t="shared" si="26"/>
        <v/>
      </c>
      <c r="F202" s="30" t="str">
        <f t="shared" si="30"/>
        <v/>
      </c>
      <c r="G202" s="31" t="str">
        <f t="shared" si="29"/>
        <v/>
      </c>
      <c r="H202" s="31" t="str">
        <f t="shared" si="31"/>
        <v/>
      </c>
      <c r="I202" s="32" t="str">
        <f t="shared" si="32"/>
        <v/>
      </c>
      <c r="J202" s="31" t="str">
        <f t="shared" si="33"/>
        <v/>
      </c>
      <c r="L202" s="27" t="s">
        <v>201</v>
      </c>
    </row>
    <row r="203" spans="1:12" s="27" customFormat="1" x14ac:dyDescent="0.2">
      <c r="C203" s="29" t="str">
        <f t="shared" si="28"/>
        <v/>
      </c>
      <c r="D203" s="29" t="str">
        <f t="shared" si="27"/>
        <v/>
      </c>
      <c r="E203" s="29" t="str">
        <f t="shared" si="26"/>
        <v/>
      </c>
      <c r="F203" s="30" t="str">
        <f t="shared" si="30"/>
        <v/>
      </c>
      <c r="G203" s="31" t="str">
        <f t="shared" si="29"/>
        <v/>
      </c>
      <c r="H203" s="31" t="str">
        <f t="shared" si="31"/>
        <v/>
      </c>
      <c r="I203" s="32" t="str">
        <f t="shared" si="32"/>
        <v/>
      </c>
      <c r="J203" s="31" t="str">
        <f t="shared" si="33"/>
        <v/>
      </c>
      <c r="L203" s="27" t="s">
        <v>202</v>
      </c>
    </row>
    <row r="204" spans="1:12" s="27" customFormat="1" x14ac:dyDescent="0.2">
      <c r="C204" s="29" t="str">
        <f>IF( ISNUMBER(FIND("Zoom Diagram]", L204)), "X", "")</f>
        <v/>
      </c>
      <c r="D204" s="29" t="str">
        <f t="shared" si="27"/>
        <v>X</v>
      </c>
      <c r="E204" s="29" t="str">
        <f t="shared" ref="E204:E267" si="34">IF( ISNUMBER(FIND("Long Press]", L204)), "X", "")</f>
        <v/>
      </c>
      <c r="F204" s="30" t="str">
        <f t="shared" si="30"/>
        <v/>
      </c>
      <c r="G204" s="31" t="str">
        <f t="shared" si="29"/>
        <v/>
      </c>
      <c r="H204" s="31" t="str">
        <f t="shared" si="31"/>
        <v/>
      </c>
      <c r="I204" s="32" t="str">
        <f t="shared" si="32"/>
        <v/>
      </c>
      <c r="J204" s="31" t="str">
        <f t="shared" si="33"/>
        <v/>
      </c>
      <c r="L204" s="27" t="s">
        <v>203</v>
      </c>
    </row>
    <row r="205" spans="1:12" s="27" customFormat="1" x14ac:dyDescent="0.2">
      <c r="C205" s="29" t="str">
        <f t="shared" ref="C205:C243" si="35">IF( ISNUMBER(FIND("Zoom Diagram]", L205)), "X", "")</f>
        <v/>
      </c>
      <c r="D205" s="29" t="str">
        <f t="shared" si="27"/>
        <v/>
      </c>
      <c r="E205" s="29" t="str">
        <f t="shared" si="34"/>
        <v/>
      </c>
      <c r="F205" s="30" t="str">
        <f t="shared" si="30"/>
        <v/>
      </c>
      <c r="G205" s="31" t="str">
        <f xml:space="preserve"> IF(ISNUMBER(FIND("exit subdiagram ", L205)), MID(L205, FIND("exit subdiagram ", L205) + LEN("exit subdiagram "), LEN(L205) - FIND("exit subdiagram ", L205) - LEN("exit subdiagram ")  + 1 ), "")</f>
        <v/>
      </c>
      <c r="H205" s="31" t="str">
        <f t="shared" si="31"/>
        <v/>
      </c>
      <c r="I205" s="32" t="str">
        <f t="shared" si="32"/>
        <v/>
      </c>
      <c r="J205" s="31" t="str">
        <f t="shared" si="33"/>
        <v/>
      </c>
      <c r="L205" s="27" t="s">
        <v>204</v>
      </c>
    </row>
    <row r="206" spans="1:12" s="27" customFormat="1" x14ac:dyDescent="0.2">
      <c r="C206" s="29" t="str">
        <f t="shared" si="35"/>
        <v/>
      </c>
      <c r="D206" s="29" t="str">
        <f t="shared" si="27"/>
        <v/>
      </c>
      <c r="E206" s="29" t="str">
        <f t="shared" si="34"/>
        <v/>
      </c>
      <c r="F206" s="30" t="str">
        <f t="shared" si="30"/>
        <v/>
      </c>
      <c r="G206" s="31" t="str">
        <f t="shared" ref="G206:G260" si="36" xml:space="preserve"> IF(ISNUMBER(FIND("exit subdiagram ", L206)), MID(L206, FIND("exit subdiagram ", L206) + LEN("exit subdiagram "), LEN(L206) - FIND("exit subdiagram ", L206) - LEN("exit subdiagram ")  + 1 ), "")</f>
        <v/>
      </c>
      <c r="H206" s="31" t="str">
        <f t="shared" si="31"/>
        <v>TraceClient</v>
      </c>
      <c r="I206" s="32" t="str">
        <f t="shared" si="32"/>
        <v/>
      </c>
      <c r="J206" s="31" t="str">
        <f t="shared" si="33"/>
        <v/>
      </c>
      <c r="L206" s="27" t="s">
        <v>205</v>
      </c>
    </row>
    <row r="207" spans="1:12" s="27" customFormat="1" x14ac:dyDescent="0.2">
      <c r="C207" s="29" t="str">
        <f t="shared" si="35"/>
        <v/>
      </c>
      <c r="D207" s="29" t="str">
        <f t="shared" si="27"/>
        <v/>
      </c>
      <c r="E207" s="29" t="str">
        <f t="shared" si="34"/>
        <v/>
      </c>
      <c r="F207" s="30" t="str">
        <f t="shared" si="30"/>
        <v/>
      </c>
      <c r="G207" s="31" t="str">
        <f t="shared" si="36"/>
        <v/>
      </c>
      <c r="H207" s="31" t="str">
        <f t="shared" si="31"/>
        <v/>
      </c>
      <c r="I207" s="32" t="str">
        <f t="shared" si="32"/>
        <v/>
      </c>
      <c r="J207" s="31" t="str">
        <f t="shared" si="33"/>
        <v/>
      </c>
      <c r="L207" s="27" t="s">
        <v>206</v>
      </c>
    </row>
    <row r="208" spans="1:12" s="27" customFormat="1" x14ac:dyDescent="0.2">
      <c r="C208" s="29" t="str">
        <f t="shared" si="35"/>
        <v/>
      </c>
      <c r="D208" s="29" t="str">
        <f t="shared" si="27"/>
        <v/>
      </c>
      <c r="E208" s="29" t="str">
        <f t="shared" si="34"/>
        <v/>
      </c>
      <c r="F208" s="30" t="str">
        <f t="shared" si="30"/>
        <v/>
      </c>
      <c r="G208" s="31" t="str">
        <f t="shared" si="36"/>
        <v/>
      </c>
      <c r="H208" s="31" t="str">
        <f t="shared" si="31"/>
        <v/>
      </c>
      <c r="I208" s="32" t="str">
        <f t="shared" si="32"/>
        <v/>
      </c>
      <c r="J208" s="31" t="str">
        <f t="shared" si="33"/>
        <v/>
      </c>
      <c r="L208" s="27" t="s">
        <v>207</v>
      </c>
    </row>
    <row r="209" spans="3:12" s="27" customFormat="1" x14ac:dyDescent="0.2">
      <c r="C209" s="29" t="str">
        <f t="shared" si="35"/>
        <v/>
      </c>
      <c r="D209" s="29" t="str">
        <f t="shared" ref="D209:D272" si="37">IF( ISNUMBER(FIND("Tap Diagram]", L209)), "X", "")</f>
        <v>X</v>
      </c>
      <c r="E209" s="29" t="str">
        <f t="shared" si="34"/>
        <v/>
      </c>
      <c r="F209" s="30" t="str">
        <f t="shared" si="30"/>
        <v/>
      </c>
      <c r="G209" s="31" t="str">
        <f t="shared" si="36"/>
        <v/>
      </c>
      <c r="H209" s="31" t="str">
        <f t="shared" si="31"/>
        <v/>
      </c>
      <c r="I209" s="32" t="str">
        <f t="shared" si="32"/>
        <v/>
      </c>
      <c r="J209" s="31" t="str">
        <f t="shared" si="33"/>
        <v/>
      </c>
      <c r="L209" s="27" t="s">
        <v>208</v>
      </c>
    </row>
    <row r="210" spans="3:12" s="27" customFormat="1" x14ac:dyDescent="0.2">
      <c r="C210" s="29" t="str">
        <f t="shared" si="35"/>
        <v/>
      </c>
      <c r="D210" s="29" t="str">
        <f t="shared" si="37"/>
        <v/>
      </c>
      <c r="E210" s="29" t="str">
        <f t="shared" si="34"/>
        <v/>
      </c>
      <c r="F210" s="30" t="str">
        <f t="shared" si="30"/>
        <v/>
      </c>
      <c r="G210" s="31" t="str">
        <f t="shared" si="36"/>
        <v/>
      </c>
      <c r="H210" s="31" t="str">
        <f t="shared" si="31"/>
        <v/>
      </c>
      <c r="I210" s="32" t="str">
        <f t="shared" si="32"/>
        <v/>
      </c>
      <c r="J210" s="31" t="str">
        <f t="shared" si="33"/>
        <v/>
      </c>
      <c r="L210" s="27" t="s">
        <v>209</v>
      </c>
    </row>
    <row r="211" spans="3:12" s="27" customFormat="1" x14ac:dyDescent="0.2">
      <c r="C211" s="29" t="str">
        <f t="shared" si="35"/>
        <v/>
      </c>
      <c r="D211" s="29" t="str">
        <f t="shared" si="37"/>
        <v/>
      </c>
      <c r="E211" s="29" t="str">
        <f t="shared" si="34"/>
        <v/>
      </c>
      <c r="F211" s="30" t="str">
        <f t="shared" si="30"/>
        <v/>
      </c>
      <c r="G211" s="31" t="str">
        <f t="shared" si="36"/>
        <v/>
      </c>
      <c r="H211" s="31" t="str">
        <f t="shared" si="31"/>
        <v>TraceClient - Dialogs</v>
      </c>
      <c r="I211" s="32" t="str">
        <f t="shared" si="32"/>
        <v/>
      </c>
      <c r="J211" s="31" t="str">
        <f t="shared" si="33"/>
        <v/>
      </c>
      <c r="L211" s="27" t="s">
        <v>210</v>
      </c>
    </row>
    <row r="212" spans="3:12" s="27" customFormat="1" x14ac:dyDescent="0.2">
      <c r="C212" s="29" t="str">
        <f t="shared" si="35"/>
        <v/>
      </c>
      <c r="D212" s="29" t="str">
        <f t="shared" si="37"/>
        <v/>
      </c>
      <c r="E212" s="29" t="str">
        <f t="shared" si="34"/>
        <v/>
      </c>
      <c r="F212" s="30" t="str">
        <f t="shared" si="30"/>
        <v/>
      </c>
      <c r="G212" s="31" t="str">
        <f t="shared" si="36"/>
        <v/>
      </c>
      <c r="H212" s="31" t="str">
        <f t="shared" si="31"/>
        <v/>
      </c>
      <c r="I212" s="32" t="str">
        <f t="shared" si="32"/>
        <v/>
      </c>
      <c r="J212" s="31">
        <f t="shared" si="33"/>
        <v>1</v>
      </c>
      <c r="L212" s="27" t="s">
        <v>211</v>
      </c>
    </row>
    <row r="213" spans="3:12" s="27" customFormat="1" x14ac:dyDescent="0.2">
      <c r="C213" s="29" t="str">
        <f t="shared" si="35"/>
        <v/>
      </c>
      <c r="D213" s="29" t="str">
        <f t="shared" si="37"/>
        <v/>
      </c>
      <c r="E213" s="29" t="str">
        <f t="shared" si="34"/>
        <v/>
      </c>
      <c r="F213" s="30" t="str">
        <f t="shared" si="30"/>
        <v/>
      </c>
      <c r="G213" s="31" t="str">
        <f t="shared" si="36"/>
        <v/>
      </c>
      <c r="H213" s="31" t="str">
        <f t="shared" si="31"/>
        <v/>
      </c>
      <c r="I213" s="32" t="str">
        <f t="shared" si="32"/>
        <v/>
      </c>
      <c r="J213" s="31" t="str">
        <f t="shared" si="33"/>
        <v/>
      </c>
      <c r="L213" s="27" t="s">
        <v>212</v>
      </c>
    </row>
    <row r="214" spans="3:12" s="27" customFormat="1" x14ac:dyDescent="0.2">
      <c r="C214" s="29" t="str">
        <f t="shared" si="35"/>
        <v/>
      </c>
      <c r="D214" s="29" t="str">
        <f t="shared" si="37"/>
        <v>X</v>
      </c>
      <c r="E214" s="29" t="str">
        <f t="shared" si="34"/>
        <v/>
      </c>
      <c r="F214" s="30" t="str">
        <f t="shared" si="30"/>
        <v/>
      </c>
      <c r="G214" s="31" t="str">
        <f t="shared" si="36"/>
        <v/>
      </c>
      <c r="H214" s="31" t="str">
        <f t="shared" si="31"/>
        <v/>
      </c>
      <c r="I214" s="32" t="str">
        <f t="shared" si="32"/>
        <v/>
      </c>
      <c r="J214" s="31" t="str">
        <f t="shared" si="33"/>
        <v/>
      </c>
      <c r="L214" s="27" t="s">
        <v>213</v>
      </c>
    </row>
    <row r="215" spans="3:12" s="27" customFormat="1" x14ac:dyDescent="0.2">
      <c r="C215" s="29" t="str">
        <f t="shared" si="35"/>
        <v/>
      </c>
      <c r="D215" s="29" t="str">
        <f t="shared" si="37"/>
        <v/>
      </c>
      <c r="E215" s="29" t="str">
        <f t="shared" si="34"/>
        <v/>
      </c>
      <c r="F215" s="30" t="str">
        <f t="shared" si="30"/>
        <v/>
      </c>
      <c r="G215" s="31" t="str">
        <f t="shared" si="36"/>
        <v/>
      </c>
      <c r="H215" s="31" t="str">
        <f t="shared" si="31"/>
        <v/>
      </c>
      <c r="I215" s="32" t="str">
        <f t="shared" si="32"/>
        <v/>
      </c>
      <c r="J215" s="31" t="str">
        <f t="shared" si="33"/>
        <v/>
      </c>
      <c r="L215" s="27" t="s">
        <v>214</v>
      </c>
    </row>
    <row r="216" spans="3:12" s="27" customFormat="1" x14ac:dyDescent="0.2">
      <c r="C216" s="29" t="str">
        <f t="shared" si="35"/>
        <v/>
      </c>
      <c r="D216" s="29" t="str">
        <f t="shared" si="37"/>
        <v/>
      </c>
      <c r="E216" s="29" t="str">
        <f t="shared" si="34"/>
        <v/>
      </c>
      <c r="F216" s="30" t="str">
        <f t="shared" si="30"/>
        <v/>
      </c>
      <c r="G216" s="31" t="str">
        <f t="shared" si="36"/>
        <v/>
      </c>
      <c r="H216" s="31" t="str">
        <f t="shared" si="31"/>
        <v/>
      </c>
      <c r="I216" s="32" t="str">
        <f t="shared" si="32"/>
        <v>EmbeddedRes/CodeSite/Nyx/NyxTraceViewer/QtTraceClient/Sources/MainWindow/ViewPage.hpp</v>
      </c>
      <c r="J216" s="31" t="str">
        <f t="shared" si="33"/>
        <v/>
      </c>
      <c r="L216" s="27" t="s">
        <v>215</v>
      </c>
    </row>
    <row r="217" spans="3:12" s="27" customFormat="1" x14ac:dyDescent="0.2">
      <c r="C217" s="29" t="str">
        <f t="shared" si="35"/>
        <v/>
      </c>
      <c r="D217" s="29" t="str">
        <f t="shared" si="37"/>
        <v/>
      </c>
      <c r="E217" s="29" t="str">
        <f t="shared" si="34"/>
        <v/>
      </c>
      <c r="F217" s="30" t="str">
        <f t="shared" si="30"/>
        <v/>
      </c>
      <c r="G217" s="31" t="str">
        <f t="shared" si="36"/>
        <v/>
      </c>
      <c r="H217" s="31" t="str">
        <f t="shared" si="31"/>
        <v/>
      </c>
      <c r="I217" s="32" t="str">
        <f t="shared" si="32"/>
        <v/>
      </c>
      <c r="J217" s="31" t="str">
        <f t="shared" si="33"/>
        <v/>
      </c>
      <c r="L217" s="27" t="s">
        <v>216</v>
      </c>
    </row>
    <row r="218" spans="3:12" s="27" customFormat="1" x14ac:dyDescent="0.2">
      <c r="C218" s="29" t="str">
        <f t="shared" si="35"/>
        <v/>
      </c>
      <c r="D218" s="29" t="str">
        <f t="shared" si="37"/>
        <v>X</v>
      </c>
      <c r="E218" s="29" t="str">
        <f t="shared" si="34"/>
        <v/>
      </c>
      <c r="F218" s="30" t="str">
        <f t="shared" si="30"/>
        <v/>
      </c>
      <c r="G218" s="31" t="str">
        <f t="shared" si="36"/>
        <v/>
      </c>
      <c r="H218" s="31" t="str">
        <f t="shared" si="31"/>
        <v/>
      </c>
      <c r="I218" s="32" t="str">
        <f t="shared" si="32"/>
        <v/>
      </c>
      <c r="J218" s="31" t="str">
        <f t="shared" si="33"/>
        <v/>
      </c>
      <c r="L218" s="27" t="s">
        <v>217</v>
      </c>
    </row>
    <row r="219" spans="3:12" s="27" customFormat="1" x14ac:dyDescent="0.2">
      <c r="C219" s="29" t="str">
        <f t="shared" si="35"/>
        <v/>
      </c>
      <c r="D219" s="29" t="str">
        <f t="shared" si="37"/>
        <v/>
      </c>
      <c r="E219" s="29" t="str">
        <f t="shared" si="34"/>
        <v/>
      </c>
      <c r="F219" s="30" t="str">
        <f t="shared" si="30"/>
        <v/>
      </c>
      <c r="G219" s="31" t="str">
        <f t="shared" si="36"/>
        <v/>
      </c>
      <c r="H219" s="31" t="str">
        <f t="shared" si="31"/>
        <v/>
      </c>
      <c r="I219" s="32" t="str">
        <f t="shared" si="32"/>
        <v/>
      </c>
      <c r="J219" s="31" t="str">
        <f t="shared" si="33"/>
        <v/>
      </c>
      <c r="L219" s="27" t="s">
        <v>218</v>
      </c>
    </row>
    <row r="220" spans="3:12" s="27" customFormat="1" x14ac:dyDescent="0.2">
      <c r="C220" s="29" t="str">
        <f t="shared" si="35"/>
        <v/>
      </c>
      <c r="D220" s="29" t="str">
        <f t="shared" si="37"/>
        <v/>
      </c>
      <c r="E220" s="29" t="str">
        <f t="shared" si="34"/>
        <v/>
      </c>
      <c r="F220" s="30" t="str">
        <f t="shared" si="30"/>
        <v/>
      </c>
      <c r="G220" s="31" t="str">
        <f t="shared" si="36"/>
        <v/>
      </c>
      <c r="H220" s="31" t="str">
        <f t="shared" si="31"/>
        <v/>
      </c>
      <c r="I220" s="32" t="str">
        <f t="shared" si="32"/>
        <v>EmbeddedRes/CodeSite/Nyx/NyxTraceViewer/QtTraceClient/Sources/Dialogs/AboutDlg.h</v>
      </c>
      <c r="J220" s="31" t="str">
        <f t="shared" si="33"/>
        <v/>
      </c>
      <c r="L220" s="27" t="s">
        <v>219</v>
      </c>
    </row>
    <row r="221" spans="3:12" s="27" customFormat="1" x14ac:dyDescent="0.2">
      <c r="C221" s="29" t="str">
        <f t="shared" si="35"/>
        <v/>
      </c>
      <c r="D221" s="29" t="str">
        <f t="shared" si="37"/>
        <v/>
      </c>
      <c r="E221" s="29" t="str">
        <f t="shared" si="34"/>
        <v/>
      </c>
      <c r="F221" s="30" t="str">
        <f t="shared" si="30"/>
        <v/>
      </c>
      <c r="G221" s="31" t="str">
        <f t="shared" si="36"/>
        <v/>
      </c>
      <c r="H221" s="31" t="str">
        <f t="shared" si="31"/>
        <v/>
      </c>
      <c r="I221" s="32" t="str">
        <f t="shared" si="32"/>
        <v/>
      </c>
      <c r="J221" s="31" t="str">
        <f t="shared" si="33"/>
        <v/>
      </c>
      <c r="L221" s="27" t="s">
        <v>220</v>
      </c>
    </row>
    <row r="222" spans="3:12" s="27" customFormat="1" x14ac:dyDescent="0.2">
      <c r="C222" s="29" t="str">
        <f t="shared" si="35"/>
        <v>X</v>
      </c>
      <c r="D222" s="29" t="str">
        <f t="shared" si="37"/>
        <v/>
      </c>
      <c r="E222" s="29" t="str">
        <f t="shared" si="34"/>
        <v/>
      </c>
      <c r="F222" s="30" t="str">
        <f t="shared" si="30"/>
        <v/>
      </c>
      <c r="G222" s="31" t="str">
        <f t="shared" si="36"/>
        <v/>
      </c>
      <c r="H222" s="31" t="str">
        <f t="shared" si="31"/>
        <v/>
      </c>
      <c r="I222" s="32" t="str">
        <f t="shared" si="32"/>
        <v/>
      </c>
      <c r="J222" s="31" t="str">
        <f t="shared" si="33"/>
        <v/>
      </c>
      <c r="L222" s="27" t="s">
        <v>221</v>
      </c>
    </row>
    <row r="223" spans="3:12" s="27" customFormat="1" x14ac:dyDescent="0.2">
      <c r="C223" s="29" t="str">
        <f t="shared" si="35"/>
        <v>X</v>
      </c>
      <c r="D223" s="29" t="str">
        <f t="shared" si="37"/>
        <v/>
      </c>
      <c r="E223" s="29" t="str">
        <f t="shared" si="34"/>
        <v/>
      </c>
      <c r="F223" s="30" t="str">
        <f t="shared" si="30"/>
        <v/>
      </c>
      <c r="G223" s="31" t="str">
        <f t="shared" si="36"/>
        <v/>
      </c>
      <c r="H223" s="31" t="str">
        <f t="shared" si="31"/>
        <v/>
      </c>
      <c r="I223" s="32" t="str">
        <f t="shared" si="32"/>
        <v/>
      </c>
      <c r="J223" s="31" t="str">
        <f t="shared" si="33"/>
        <v/>
      </c>
      <c r="L223" s="27" t="s">
        <v>222</v>
      </c>
    </row>
    <row r="224" spans="3:12" s="27" customFormat="1" x14ac:dyDescent="0.2">
      <c r="C224" s="29" t="str">
        <f t="shared" si="35"/>
        <v/>
      </c>
      <c r="D224" s="29" t="str">
        <f t="shared" si="37"/>
        <v/>
      </c>
      <c r="E224" s="29" t="str">
        <f t="shared" si="34"/>
        <v/>
      </c>
      <c r="F224" s="30" t="str">
        <f t="shared" si="30"/>
        <v/>
      </c>
      <c r="G224" s="31" t="str">
        <f t="shared" si="36"/>
        <v>TraceClient - Dialogs</v>
      </c>
      <c r="H224" s="31" t="str">
        <f t="shared" si="31"/>
        <v/>
      </c>
      <c r="I224" s="32" t="str">
        <f t="shared" si="32"/>
        <v/>
      </c>
      <c r="J224" s="31" t="str">
        <f t="shared" si="33"/>
        <v/>
      </c>
      <c r="L224" s="27" t="s">
        <v>223</v>
      </c>
    </row>
    <row r="225" spans="3:12" s="27" customFormat="1" x14ac:dyDescent="0.2">
      <c r="C225" s="29" t="str">
        <f t="shared" si="35"/>
        <v/>
      </c>
      <c r="D225" s="29" t="str">
        <f t="shared" si="37"/>
        <v>X</v>
      </c>
      <c r="E225" s="29" t="str">
        <f t="shared" si="34"/>
        <v/>
      </c>
      <c r="F225" s="30" t="str">
        <f t="shared" si="30"/>
        <v/>
      </c>
      <c r="G225" s="31" t="str">
        <f t="shared" si="36"/>
        <v/>
      </c>
      <c r="H225" s="31" t="str">
        <f t="shared" si="31"/>
        <v/>
      </c>
      <c r="I225" s="32" t="str">
        <f t="shared" si="32"/>
        <v/>
      </c>
      <c r="J225" s="31" t="str">
        <f t="shared" si="33"/>
        <v/>
      </c>
      <c r="L225" s="27" t="s">
        <v>224</v>
      </c>
    </row>
    <row r="226" spans="3:12" s="27" customFormat="1" x14ac:dyDescent="0.2">
      <c r="C226" s="29" t="str">
        <f t="shared" si="35"/>
        <v/>
      </c>
      <c r="D226" s="29" t="str">
        <f t="shared" si="37"/>
        <v/>
      </c>
      <c r="E226" s="29" t="str">
        <f t="shared" si="34"/>
        <v/>
      </c>
      <c r="F226" s="30" t="str">
        <f t="shared" si="30"/>
        <v/>
      </c>
      <c r="G226" s="31" t="str">
        <f t="shared" si="36"/>
        <v/>
      </c>
      <c r="H226" s="31" t="str">
        <f t="shared" si="31"/>
        <v/>
      </c>
      <c r="I226" s="32" t="str">
        <f t="shared" si="32"/>
        <v/>
      </c>
      <c r="J226" s="31" t="str">
        <f t="shared" si="33"/>
        <v/>
      </c>
      <c r="L226" s="27" t="s">
        <v>225</v>
      </c>
    </row>
    <row r="227" spans="3:12" s="27" customFormat="1" x14ac:dyDescent="0.2">
      <c r="C227" s="29" t="str">
        <f t="shared" si="35"/>
        <v/>
      </c>
      <c r="D227" s="29" t="str">
        <f t="shared" si="37"/>
        <v/>
      </c>
      <c r="E227" s="29" t="str">
        <f t="shared" si="34"/>
        <v/>
      </c>
      <c r="F227" s="30" t="str">
        <f t="shared" si="30"/>
        <v/>
      </c>
      <c r="G227" s="31" t="str">
        <f t="shared" si="36"/>
        <v/>
      </c>
      <c r="H227" s="31" t="str">
        <f t="shared" si="31"/>
        <v>TraceClient - App</v>
      </c>
      <c r="I227" s="32" t="str">
        <f t="shared" si="32"/>
        <v/>
      </c>
      <c r="J227" s="31" t="str">
        <f t="shared" si="33"/>
        <v/>
      </c>
      <c r="L227" s="27" t="s">
        <v>226</v>
      </c>
    </row>
    <row r="228" spans="3:12" s="27" customFormat="1" x14ac:dyDescent="0.2">
      <c r="C228" s="29" t="str">
        <f t="shared" si="35"/>
        <v/>
      </c>
      <c r="D228" s="29" t="str">
        <f t="shared" si="37"/>
        <v/>
      </c>
      <c r="E228" s="29" t="str">
        <f t="shared" si="34"/>
        <v/>
      </c>
      <c r="F228" s="30" t="str">
        <f t="shared" si="30"/>
        <v/>
      </c>
      <c r="G228" s="31" t="str">
        <f t="shared" si="36"/>
        <v/>
      </c>
      <c r="H228" s="31" t="str">
        <f t="shared" si="31"/>
        <v/>
      </c>
      <c r="I228" s="32" t="str">
        <f t="shared" si="32"/>
        <v/>
      </c>
      <c r="J228" s="31">
        <f t="shared" si="33"/>
        <v>1</v>
      </c>
      <c r="L228" s="27" t="s">
        <v>227</v>
      </c>
    </row>
    <row r="229" spans="3:12" s="27" customFormat="1" x14ac:dyDescent="0.2">
      <c r="C229" s="29" t="str">
        <f t="shared" si="35"/>
        <v/>
      </c>
      <c r="D229" s="29" t="str">
        <f t="shared" si="37"/>
        <v/>
      </c>
      <c r="E229" s="29" t="str">
        <f t="shared" si="34"/>
        <v/>
      </c>
      <c r="F229" s="30" t="str">
        <f t="shared" si="30"/>
        <v/>
      </c>
      <c r="G229" s="31" t="str">
        <f t="shared" si="36"/>
        <v/>
      </c>
      <c r="H229" s="31" t="str">
        <f t="shared" si="31"/>
        <v/>
      </c>
      <c r="I229" s="32" t="str">
        <f t="shared" si="32"/>
        <v/>
      </c>
      <c r="J229" s="31" t="str">
        <f t="shared" si="33"/>
        <v/>
      </c>
      <c r="L229" s="27" t="s">
        <v>228</v>
      </c>
    </row>
    <row r="230" spans="3:12" s="27" customFormat="1" x14ac:dyDescent="0.2">
      <c r="C230" s="29" t="str">
        <f t="shared" si="35"/>
        <v/>
      </c>
      <c r="D230" s="29" t="str">
        <f t="shared" si="37"/>
        <v>X</v>
      </c>
      <c r="E230" s="29" t="str">
        <f t="shared" si="34"/>
        <v/>
      </c>
      <c r="F230" s="30" t="str">
        <f t="shared" si="30"/>
        <v/>
      </c>
      <c r="G230" s="31" t="str">
        <f t="shared" si="36"/>
        <v/>
      </c>
      <c r="H230" s="31" t="str">
        <f t="shared" si="31"/>
        <v/>
      </c>
      <c r="I230" s="32" t="str">
        <f t="shared" si="32"/>
        <v/>
      </c>
      <c r="J230" s="31" t="str">
        <f t="shared" si="33"/>
        <v/>
      </c>
      <c r="L230" s="27" t="s">
        <v>229</v>
      </c>
    </row>
    <row r="231" spans="3:12" s="27" customFormat="1" x14ac:dyDescent="0.2">
      <c r="C231" s="29" t="str">
        <f t="shared" si="35"/>
        <v/>
      </c>
      <c r="D231" s="29" t="str">
        <f t="shared" si="37"/>
        <v/>
      </c>
      <c r="E231" s="29" t="str">
        <f t="shared" si="34"/>
        <v/>
      </c>
      <c r="F231" s="30" t="str">
        <f t="shared" si="30"/>
        <v/>
      </c>
      <c r="G231" s="31" t="str">
        <f t="shared" si="36"/>
        <v/>
      </c>
      <c r="H231" s="31" t="str">
        <f t="shared" si="31"/>
        <v/>
      </c>
      <c r="I231" s="32" t="str">
        <f t="shared" si="32"/>
        <v/>
      </c>
      <c r="J231" s="31" t="str">
        <f t="shared" si="33"/>
        <v/>
      </c>
      <c r="L231" s="27" t="s">
        <v>230</v>
      </c>
    </row>
    <row r="232" spans="3:12" s="27" customFormat="1" x14ac:dyDescent="0.2">
      <c r="C232" s="29" t="str">
        <f t="shared" si="35"/>
        <v/>
      </c>
      <c r="D232" s="29" t="str">
        <f t="shared" si="37"/>
        <v/>
      </c>
      <c r="E232" s="29" t="str">
        <f t="shared" si="34"/>
        <v/>
      </c>
      <c r="F232" s="30" t="str">
        <f t="shared" si="30"/>
        <v/>
      </c>
      <c r="G232" s="31" t="str">
        <f t="shared" si="36"/>
        <v/>
      </c>
      <c r="H232" s="31" t="str">
        <f t="shared" si="31"/>
        <v/>
      </c>
      <c r="I232" s="32" t="str">
        <f t="shared" si="32"/>
        <v>EmbeddedRes/CodeSite/Nyx/NyxTraceViewer/QtTraceClient/Sources/WindowsManager.hpp</v>
      </c>
      <c r="J232" s="31" t="str">
        <f t="shared" si="33"/>
        <v/>
      </c>
      <c r="L232" s="27" t="s">
        <v>231</v>
      </c>
    </row>
    <row r="233" spans="3:12" s="27" customFormat="1" x14ac:dyDescent="0.2">
      <c r="C233" s="29" t="str">
        <f t="shared" si="35"/>
        <v/>
      </c>
      <c r="D233" s="29" t="str">
        <f t="shared" si="37"/>
        <v/>
      </c>
      <c r="E233" s="29" t="str">
        <f t="shared" si="34"/>
        <v/>
      </c>
      <c r="F233" s="30" t="str">
        <f t="shared" si="30"/>
        <v/>
      </c>
      <c r="G233" s="31" t="str">
        <f t="shared" si="36"/>
        <v/>
      </c>
      <c r="H233" s="31" t="str">
        <f t="shared" si="31"/>
        <v/>
      </c>
      <c r="I233" s="32" t="str">
        <f t="shared" si="32"/>
        <v/>
      </c>
      <c r="J233" s="31" t="str">
        <f t="shared" si="33"/>
        <v/>
      </c>
      <c r="L233" s="27" t="s">
        <v>232</v>
      </c>
    </row>
    <row r="234" spans="3:12" s="27" customFormat="1" x14ac:dyDescent="0.2">
      <c r="C234" s="29" t="str">
        <f t="shared" si="35"/>
        <v/>
      </c>
      <c r="D234" s="29" t="str">
        <f t="shared" si="37"/>
        <v>X</v>
      </c>
      <c r="E234" s="29" t="str">
        <f t="shared" si="34"/>
        <v/>
      </c>
      <c r="F234" s="30" t="str">
        <f t="shared" si="30"/>
        <v/>
      </c>
      <c r="G234" s="31" t="str">
        <f t="shared" si="36"/>
        <v/>
      </c>
      <c r="H234" s="31" t="str">
        <f t="shared" si="31"/>
        <v/>
      </c>
      <c r="I234" s="32" t="str">
        <f t="shared" si="32"/>
        <v/>
      </c>
      <c r="J234" s="31" t="str">
        <f t="shared" si="33"/>
        <v/>
      </c>
      <c r="L234" s="27" t="s">
        <v>233</v>
      </c>
    </row>
    <row r="235" spans="3:12" s="27" customFormat="1" x14ac:dyDescent="0.2">
      <c r="C235" s="29" t="str">
        <f t="shared" si="35"/>
        <v/>
      </c>
      <c r="D235" s="29" t="str">
        <f t="shared" si="37"/>
        <v/>
      </c>
      <c r="E235" s="29" t="str">
        <f t="shared" si="34"/>
        <v/>
      </c>
      <c r="F235" s="30" t="str">
        <f t="shared" si="30"/>
        <v/>
      </c>
      <c r="G235" s="31" t="str">
        <f t="shared" si="36"/>
        <v/>
      </c>
      <c r="H235" s="31" t="str">
        <f t="shared" si="31"/>
        <v/>
      </c>
      <c r="I235" s="32" t="str">
        <f t="shared" si="32"/>
        <v/>
      </c>
      <c r="J235" s="31" t="str">
        <f t="shared" si="33"/>
        <v/>
      </c>
      <c r="L235" s="27" t="s">
        <v>234</v>
      </c>
    </row>
    <row r="236" spans="3:12" s="27" customFormat="1" x14ac:dyDescent="0.2">
      <c r="C236" s="29" t="str">
        <f t="shared" si="35"/>
        <v/>
      </c>
      <c r="D236" s="29" t="str">
        <f t="shared" si="37"/>
        <v/>
      </c>
      <c r="E236" s="29" t="str">
        <f t="shared" si="34"/>
        <v/>
      </c>
      <c r="F236" s="30" t="str">
        <f t="shared" si="30"/>
        <v/>
      </c>
      <c r="G236" s="31" t="str">
        <f t="shared" si="36"/>
        <v/>
      </c>
      <c r="H236" s="31" t="str">
        <f t="shared" si="31"/>
        <v/>
      </c>
      <c r="I236" s="32" t="str">
        <f t="shared" si="32"/>
        <v>EmbeddedRes/CodeSite/Nyx/NyxTraceViewer/QtTraceClient/Sources/TracesWindow.hpp</v>
      </c>
      <c r="J236" s="31" t="str">
        <f t="shared" si="33"/>
        <v/>
      </c>
      <c r="L236" s="27" t="s">
        <v>235</v>
      </c>
    </row>
    <row r="237" spans="3:12" s="27" customFormat="1" x14ac:dyDescent="0.2">
      <c r="C237" s="29" t="str">
        <f t="shared" si="35"/>
        <v/>
      </c>
      <c r="D237" s="29" t="str">
        <f t="shared" si="37"/>
        <v/>
      </c>
      <c r="E237" s="29" t="str">
        <f t="shared" si="34"/>
        <v/>
      </c>
      <c r="F237" s="30" t="str">
        <f t="shared" si="30"/>
        <v/>
      </c>
      <c r="G237" s="31" t="str">
        <f t="shared" si="36"/>
        <v/>
      </c>
      <c r="H237" s="31" t="str">
        <f t="shared" si="31"/>
        <v/>
      </c>
      <c r="I237" s="32" t="str">
        <f t="shared" si="32"/>
        <v/>
      </c>
      <c r="J237" s="31" t="str">
        <f t="shared" si="33"/>
        <v/>
      </c>
      <c r="L237" s="27" t="s">
        <v>236</v>
      </c>
    </row>
    <row r="238" spans="3:12" s="27" customFormat="1" x14ac:dyDescent="0.2">
      <c r="C238" s="29" t="str">
        <f t="shared" si="35"/>
        <v/>
      </c>
      <c r="D238" s="29" t="str">
        <f t="shared" si="37"/>
        <v>X</v>
      </c>
      <c r="E238" s="29" t="str">
        <f t="shared" si="34"/>
        <v/>
      </c>
      <c r="F238" s="30" t="str">
        <f t="shared" si="30"/>
        <v/>
      </c>
      <c r="G238" s="31" t="str">
        <f t="shared" si="36"/>
        <v/>
      </c>
      <c r="H238" s="31" t="str">
        <f t="shared" si="31"/>
        <v/>
      </c>
      <c r="I238" s="32" t="str">
        <f t="shared" si="32"/>
        <v/>
      </c>
      <c r="J238" s="31" t="str">
        <f t="shared" si="33"/>
        <v/>
      </c>
      <c r="L238" s="27" t="s">
        <v>237</v>
      </c>
    </row>
    <row r="239" spans="3:12" s="27" customFormat="1" x14ac:dyDescent="0.2">
      <c r="C239" s="29" t="str">
        <f t="shared" si="35"/>
        <v/>
      </c>
      <c r="D239" s="29" t="str">
        <f t="shared" si="37"/>
        <v/>
      </c>
      <c r="E239" s="29" t="str">
        <f t="shared" si="34"/>
        <v/>
      </c>
      <c r="F239" s="30" t="str">
        <f t="shared" si="30"/>
        <v/>
      </c>
      <c r="G239" s="31" t="str">
        <f t="shared" si="36"/>
        <v/>
      </c>
      <c r="H239" s="31" t="str">
        <f t="shared" si="31"/>
        <v/>
      </c>
      <c r="I239" s="32" t="str">
        <f t="shared" si="32"/>
        <v/>
      </c>
      <c r="J239" s="31" t="str">
        <f t="shared" si="33"/>
        <v/>
      </c>
      <c r="L239" s="27" t="s">
        <v>238</v>
      </c>
    </row>
    <row r="240" spans="3:12" s="27" customFormat="1" x14ac:dyDescent="0.2">
      <c r="C240" s="29" t="str">
        <f t="shared" si="35"/>
        <v/>
      </c>
      <c r="D240" s="29" t="str">
        <f t="shared" si="37"/>
        <v/>
      </c>
      <c r="E240" s="29" t="str">
        <f t="shared" si="34"/>
        <v/>
      </c>
      <c r="F240" s="30" t="str">
        <f t="shared" si="30"/>
        <v/>
      </c>
      <c r="G240" s="31" t="str">
        <f t="shared" si="36"/>
        <v/>
      </c>
      <c r="H240" s="31" t="str">
        <f t="shared" si="31"/>
        <v/>
      </c>
      <c r="I240" s="32" t="str">
        <f t="shared" si="32"/>
        <v>EmbeddedRes/CodeSite/Nyx/NyxTraceViewer/QtTraceClient/Sources/Panels/SettingsPanel.h</v>
      </c>
      <c r="J240" s="31" t="str">
        <f t="shared" si="33"/>
        <v/>
      </c>
      <c r="L240" s="27" t="s">
        <v>239</v>
      </c>
    </row>
    <row r="241" spans="3:12" s="27" customFormat="1" x14ac:dyDescent="0.2">
      <c r="C241" s="29" t="str">
        <f t="shared" si="35"/>
        <v/>
      </c>
      <c r="D241" s="29" t="str">
        <f t="shared" si="37"/>
        <v/>
      </c>
      <c r="E241" s="29" t="str">
        <f t="shared" si="34"/>
        <v/>
      </c>
      <c r="F241" s="30" t="str">
        <f t="shared" si="30"/>
        <v/>
      </c>
      <c r="G241" s="31" t="str">
        <f t="shared" si="36"/>
        <v/>
      </c>
      <c r="H241" s="31" t="str">
        <f t="shared" si="31"/>
        <v/>
      </c>
      <c r="I241" s="32" t="str">
        <f t="shared" si="32"/>
        <v/>
      </c>
      <c r="J241" s="31" t="str">
        <f t="shared" si="33"/>
        <v/>
      </c>
      <c r="L241" s="27" t="s">
        <v>240</v>
      </c>
    </row>
    <row r="242" spans="3:12" s="27" customFormat="1" x14ac:dyDescent="0.2">
      <c r="C242" s="29" t="str">
        <f t="shared" si="35"/>
        <v>X</v>
      </c>
      <c r="D242" s="29" t="str">
        <f t="shared" si="37"/>
        <v/>
      </c>
      <c r="E242" s="29" t="str">
        <f t="shared" si="34"/>
        <v/>
      </c>
      <c r="F242" s="30" t="str">
        <f t="shared" si="30"/>
        <v/>
      </c>
      <c r="G242" s="31" t="str">
        <f t="shared" si="36"/>
        <v/>
      </c>
      <c r="H242" s="31" t="str">
        <f t="shared" si="31"/>
        <v/>
      </c>
      <c r="I242" s="32" t="str">
        <f t="shared" si="32"/>
        <v/>
      </c>
      <c r="J242" s="31" t="str">
        <f t="shared" si="33"/>
        <v/>
      </c>
      <c r="L242" s="27" t="s">
        <v>241</v>
      </c>
    </row>
    <row r="243" spans="3:12" s="27" customFormat="1" x14ac:dyDescent="0.2">
      <c r="C243" s="29" t="str">
        <f t="shared" si="35"/>
        <v>X</v>
      </c>
      <c r="D243" s="29" t="str">
        <f t="shared" si="37"/>
        <v/>
      </c>
      <c r="E243" s="29" t="str">
        <f t="shared" si="34"/>
        <v/>
      </c>
      <c r="F243" s="30" t="str">
        <f t="shared" si="30"/>
        <v/>
      </c>
      <c r="G243" s="31" t="str">
        <f t="shared" si="36"/>
        <v/>
      </c>
      <c r="H243" s="31" t="str">
        <f t="shared" si="31"/>
        <v/>
      </c>
      <c r="I243" s="32" t="str">
        <f t="shared" si="32"/>
        <v/>
      </c>
      <c r="J243" s="31" t="str">
        <f t="shared" si="33"/>
        <v/>
      </c>
      <c r="L243" s="27" t="s">
        <v>242</v>
      </c>
    </row>
    <row r="244" spans="3:12" s="27" customFormat="1" x14ac:dyDescent="0.2">
      <c r="C244" s="29" t="str">
        <f>IF( ISNUMBER(FIND("Zoom Diagram]", L244)), "X", "")</f>
        <v/>
      </c>
      <c r="D244" s="29" t="str">
        <f t="shared" si="37"/>
        <v/>
      </c>
      <c r="E244" s="29" t="str">
        <f t="shared" si="34"/>
        <v/>
      </c>
      <c r="F244" s="30" t="str">
        <f t="shared" si="30"/>
        <v/>
      </c>
      <c r="G244" s="31" t="str">
        <f t="shared" si="36"/>
        <v>TraceClient - App</v>
      </c>
      <c r="H244" s="31" t="str">
        <f t="shared" si="31"/>
        <v/>
      </c>
      <c r="I244" s="32" t="str">
        <f t="shared" si="32"/>
        <v/>
      </c>
      <c r="J244" s="31" t="str">
        <f t="shared" si="33"/>
        <v/>
      </c>
      <c r="L244" s="27" t="s">
        <v>243</v>
      </c>
    </row>
    <row r="245" spans="3:12" s="27" customFormat="1" x14ac:dyDescent="0.2">
      <c r="C245" s="29" t="str">
        <f t="shared" ref="C245:C289" si="38">IF( ISNUMBER(FIND("Zoom Diagram]", L245)), "X", "")</f>
        <v>X</v>
      </c>
      <c r="D245" s="29" t="str">
        <f t="shared" si="37"/>
        <v/>
      </c>
      <c r="E245" s="29" t="str">
        <f t="shared" si="34"/>
        <v/>
      </c>
      <c r="F245" s="30" t="str">
        <f t="shared" si="30"/>
        <v/>
      </c>
      <c r="G245" s="31" t="str">
        <f t="shared" si="36"/>
        <v/>
      </c>
      <c r="H245" s="31" t="str">
        <f t="shared" si="31"/>
        <v/>
      </c>
      <c r="I245" s="32" t="str">
        <f t="shared" si="32"/>
        <v/>
      </c>
      <c r="J245" s="31" t="str">
        <f t="shared" si="33"/>
        <v/>
      </c>
      <c r="L245" s="27" t="s">
        <v>244</v>
      </c>
    </row>
    <row r="246" spans="3:12" s="27" customFormat="1" x14ac:dyDescent="0.2">
      <c r="C246" s="29" t="str">
        <f t="shared" si="38"/>
        <v>X</v>
      </c>
      <c r="D246" s="29" t="str">
        <f t="shared" si="37"/>
        <v/>
      </c>
      <c r="E246" s="29" t="str">
        <f t="shared" si="34"/>
        <v/>
      </c>
      <c r="F246" s="30" t="str">
        <f t="shared" si="30"/>
        <v/>
      </c>
      <c r="G246" s="31" t="str">
        <f t="shared" si="36"/>
        <v/>
      </c>
      <c r="H246" s="31" t="str">
        <f t="shared" si="31"/>
        <v/>
      </c>
      <c r="I246" s="32" t="str">
        <f t="shared" si="32"/>
        <v/>
      </c>
      <c r="J246" s="31" t="str">
        <f t="shared" si="33"/>
        <v/>
      </c>
      <c r="L246" s="27" t="s">
        <v>245</v>
      </c>
    </row>
    <row r="247" spans="3:12" s="27" customFormat="1" x14ac:dyDescent="0.2">
      <c r="C247" s="29" t="str">
        <f t="shared" si="38"/>
        <v/>
      </c>
      <c r="D247" s="29" t="str">
        <f t="shared" si="37"/>
        <v/>
      </c>
      <c r="E247" s="29" t="str">
        <f t="shared" si="34"/>
        <v/>
      </c>
      <c r="F247" s="30" t="str">
        <f t="shared" si="30"/>
        <v/>
      </c>
      <c r="G247" s="31" t="str">
        <f t="shared" si="36"/>
        <v>TraceClient</v>
      </c>
      <c r="H247" s="31" t="str">
        <f t="shared" si="31"/>
        <v/>
      </c>
      <c r="I247" s="32" t="str">
        <f t="shared" si="32"/>
        <v/>
      </c>
      <c r="J247" s="31" t="str">
        <f t="shared" si="33"/>
        <v/>
      </c>
      <c r="L247" s="27" t="s">
        <v>246</v>
      </c>
    </row>
    <row r="248" spans="3:12" s="27" customFormat="1" x14ac:dyDescent="0.2">
      <c r="C248" s="29" t="str">
        <f t="shared" si="38"/>
        <v/>
      </c>
      <c r="D248" s="29" t="str">
        <f t="shared" si="37"/>
        <v/>
      </c>
      <c r="E248" s="29" t="str">
        <f t="shared" si="34"/>
        <v/>
      </c>
      <c r="F248" s="30" t="str">
        <f t="shared" si="30"/>
        <v/>
      </c>
      <c r="G248" s="31" t="str">
        <f t="shared" si="36"/>
        <v/>
      </c>
      <c r="H248" s="31" t="str">
        <f t="shared" si="31"/>
        <v/>
      </c>
      <c r="I248" s="32" t="str">
        <f t="shared" si="32"/>
        <v/>
      </c>
      <c r="J248" s="31" t="str">
        <f t="shared" si="33"/>
        <v/>
      </c>
      <c r="L248" s="27" t="s">
        <v>247</v>
      </c>
    </row>
    <row r="249" spans="3:12" s="27" customFormat="1" x14ac:dyDescent="0.2">
      <c r="C249" s="29" t="str">
        <f t="shared" si="38"/>
        <v/>
      </c>
      <c r="D249" s="29" t="str">
        <f t="shared" si="37"/>
        <v/>
      </c>
      <c r="E249" s="29" t="str">
        <f t="shared" si="34"/>
        <v/>
      </c>
      <c r="F249" s="30" t="str">
        <f t="shared" si="30"/>
        <v/>
      </c>
      <c r="G249" s="31" t="str">
        <f t="shared" si="36"/>
        <v/>
      </c>
      <c r="H249" s="31" t="str">
        <f t="shared" si="31"/>
        <v/>
      </c>
      <c r="I249" s="32" t="str">
        <f t="shared" si="32"/>
        <v/>
      </c>
      <c r="J249" s="31" t="str">
        <f t="shared" si="33"/>
        <v/>
      </c>
      <c r="L249" s="27" t="s">
        <v>248</v>
      </c>
    </row>
    <row r="250" spans="3:12" s="27" customFormat="1" x14ac:dyDescent="0.2">
      <c r="C250" s="29" t="str">
        <f t="shared" si="38"/>
        <v/>
      </c>
      <c r="D250" s="29" t="str">
        <f t="shared" si="37"/>
        <v>X</v>
      </c>
      <c r="E250" s="29" t="str">
        <f t="shared" si="34"/>
        <v/>
      </c>
      <c r="F250" s="30" t="str">
        <f t="shared" si="30"/>
        <v/>
      </c>
      <c r="G250" s="31" t="str">
        <f t="shared" si="36"/>
        <v/>
      </c>
      <c r="H250" s="31" t="str">
        <f t="shared" si="31"/>
        <v/>
      </c>
      <c r="I250" s="32" t="str">
        <f t="shared" si="32"/>
        <v/>
      </c>
      <c r="J250" s="31" t="str">
        <f t="shared" si="33"/>
        <v/>
      </c>
      <c r="L250" s="27" t="s">
        <v>249</v>
      </c>
    </row>
    <row r="251" spans="3:12" s="27" customFormat="1" x14ac:dyDescent="0.2">
      <c r="C251" s="29" t="str">
        <f t="shared" si="38"/>
        <v/>
      </c>
      <c r="D251" s="29" t="str">
        <f t="shared" si="37"/>
        <v/>
      </c>
      <c r="E251" s="29" t="str">
        <f t="shared" si="34"/>
        <v/>
      </c>
      <c r="F251" s="30" t="str">
        <f t="shared" si="30"/>
        <v/>
      </c>
      <c r="G251" s="31" t="str">
        <f t="shared" si="36"/>
        <v/>
      </c>
      <c r="H251" s="31" t="str">
        <f t="shared" si="31"/>
        <v/>
      </c>
      <c r="I251" s="32" t="str">
        <f t="shared" si="32"/>
        <v/>
      </c>
      <c r="J251" s="31" t="str">
        <f t="shared" si="33"/>
        <v/>
      </c>
      <c r="L251" s="27" t="s">
        <v>250</v>
      </c>
    </row>
    <row r="252" spans="3:12" s="27" customFormat="1" x14ac:dyDescent="0.2">
      <c r="C252" s="29" t="str">
        <f t="shared" si="38"/>
        <v/>
      </c>
      <c r="D252" s="29" t="str">
        <f t="shared" si="37"/>
        <v/>
      </c>
      <c r="E252" s="29" t="str">
        <f t="shared" si="34"/>
        <v/>
      </c>
      <c r="F252" s="30" t="str">
        <f t="shared" si="30"/>
        <v/>
      </c>
      <c r="G252" s="31" t="str">
        <f t="shared" si="36"/>
        <v/>
      </c>
      <c r="H252" s="31" t="str">
        <f t="shared" si="31"/>
        <v>TraceClientCore</v>
      </c>
      <c r="I252" s="32" t="str">
        <f t="shared" si="32"/>
        <v/>
      </c>
      <c r="J252" s="31" t="str">
        <f t="shared" si="33"/>
        <v/>
      </c>
      <c r="L252" s="27" t="s">
        <v>251</v>
      </c>
    </row>
    <row r="253" spans="3:12" s="27" customFormat="1" x14ac:dyDescent="0.2">
      <c r="C253" s="29" t="str">
        <f t="shared" si="38"/>
        <v/>
      </c>
      <c r="D253" s="29" t="str">
        <f t="shared" si="37"/>
        <v>X</v>
      </c>
      <c r="E253" s="29" t="str">
        <f t="shared" si="34"/>
        <v/>
      </c>
      <c r="F253" s="30" t="str">
        <f t="shared" si="30"/>
        <v/>
      </c>
      <c r="G253" s="31" t="str">
        <f t="shared" si="36"/>
        <v/>
      </c>
      <c r="H253" s="31" t="str">
        <f t="shared" si="31"/>
        <v/>
      </c>
      <c r="I253" s="32" t="str">
        <f t="shared" si="32"/>
        <v/>
      </c>
      <c r="J253" s="31" t="str">
        <f t="shared" si="33"/>
        <v/>
      </c>
      <c r="L253" s="27" t="s">
        <v>252</v>
      </c>
    </row>
    <row r="254" spans="3:12" s="27" customFormat="1" x14ac:dyDescent="0.2">
      <c r="C254" s="29" t="str">
        <f t="shared" si="38"/>
        <v/>
      </c>
      <c r="D254" s="29" t="str">
        <f t="shared" si="37"/>
        <v/>
      </c>
      <c r="E254" s="29" t="str">
        <f t="shared" si="34"/>
        <v/>
      </c>
      <c r="F254" s="30" t="str">
        <f t="shared" si="30"/>
        <v/>
      </c>
      <c r="G254" s="31" t="str">
        <f t="shared" si="36"/>
        <v/>
      </c>
      <c r="H254" s="31" t="str">
        <f t="shared" si="31"/>
        <v/>
      </c>
      <c r="I254" s="32" t="str">
        <f t="shared" si="32"/>
        <v/>
      </c>
      <c r="J254" s="31" t="str">
        <f t="shared" si="33"/>
        <v/>
      </c>
      <c r="L254" s="27" t="s">
        <v>253</v>
      </c>
    </row>
    <row r="255" spans="3:12" s="27" customFormat="1" x14ac:dyDescent="0.2">
      <c r="C255" s="29" t="str">
        <f t="shared" si="38"/>
        <v/>
      </c>
      <c r="D255" s="29" t="str">
        <f t="shared" si="37"/>
        <v/>
      </c>
      <c r="E255" s="29" t="str">
        <f t="shared" si="34"/>
        <v/>
      </c>
      <c r="F255" s="30" t="str">
        <f t="shared" si="30"/>
        <v/>
      </c>
      <c r="G255" s="31" t="str">
        <f t="shared" si="36"/>
        <v/>
      </c>
      <c r="H255" s="31" t="str">
        <f t="shared" si="31"/>
        <v/>
      </c>
      <c r="I255" s="32" t="str">
        <f t="shared" si="32"/>
        <v>EmbeddedRes/CodeSite/Nyx/NyxTraceViewer/TraceClientCore/include/TracesGroupMgr.hpp</v>
      </c>
      <c r="J255" s="31" t="str">
        <f t="shared" si="33"/>
        <v/>
      </c>
      <c r="L255" s="27" t="s">
        <v>254</v>
      </c>
    </row>
    <row r="256" spans="3:12" s="27" customFormat="1" x14ac:dyDescent="0.2">
      <c r="C256" s="29" t="str">
        <f t="shared" si="38"/>
        <v/>
      </c>
      <c r="D256" s="29" t="str">
        <f t="shared" si="37"/>
        <v/>
      </c>
      <c r="E256" s="29" t="str">
        <f t="shared" si="34"/>
        <v/>
      </c>
      <c r="F256" s="30" t="str">
        <f t="shared" si="30"/>
        <v/>
      </c>
      <c r="G256" s="31" t="str">
        <f t="shared" si="36"/>
        <v/>
      </c>
      <c r="H256" s="31" t="str">
        <f t="shared" si="31"/>
        <v/>
      </c>
      <c r="I256" s="32" t="str">
        <f t="shared" si="32"/>
        <v/>
      </c>
      <c r="J256" s="31" t="str">
        <f t="shared" si="33"/>
        <v/>
      </c>
      <c r="L256" s="27" t="s">
        <v>255</v>
      </c>
    </row>
    <row r="257" spans="3:12" s="27" customFormat="1" x14ac:dyDescent="0.2">
      <c r="C257" s="29" t="str">
        <f t="shared" si="38"/>
        <v/>
      </c>
      <c r="D257" s="29" t="str">
        <f t="shared" si="37"/>
        <v>X</v>
      </c>
      <c r="E257" s="29" t="str">
        <f t="shared" si="34"/>
        <v/>
      </c>
      <c r="F257" s="30" t="str">
        <f t="shared" si="30"/>
        <v/>
      </c>
      <c r="G257" s="31" t="str">
        <f t="shared" si="36"/>
        <v/>
      </c>
      <c r="H257" s="31" t="str">
        <f t="shared" si="31"/>
        <v/>
      </c>
      <c r="I257" s="32" t="str">
        <f t="shared" si="32"/>
        <v/>
      </c>
      <c r="J257" s="31" t="str">
        <f t="shared" si="33"/>
        <v/>
      </c>
      <c r="L257" s="27" t="s">
        <v>256</v>
      </c>
    </row>
    <row r="258" spans="3:12" s="27" customFormat="1" x14ac:dyDescent="0.2">
      <c r="C258" s="29" t="str">
        <f t="shared" si="38"/>
        <v/>
      </c>
      <c r="D258" s="29" t="str">
        <f t="shared" si="37"/>
        <v/>
      </c>
      <c r="E258" s="29" t="str">
        <f t="shared" si="34"/>
        <v/>
      </c>
      <c r="F258" s="30" t="str">
        <f t="shared" si="30"/>
        <v/>
      </c>
      <c r="G258" s="31" t="str">
        <f xml:space="preserve"> IF(ISNUMBER(FIND("exit subdiagram ", L258)), MID(L258, FIND("exit subdiagram ", L258) + LEN("exit subdiagram "), LEN(L258) - FIND("exit subdiagram ", L258) - LEN("exit subdiagram ")  + 1 ), "")</f>
        <v/>
      </c>
      <c r="H258" s="31" t="str">
        <f t="shared" si="31"/>
        <v/>
      </c>
      <c r="I258" s="32" t="str">
        <f t="shared" si="32"/>
        <v/>
      </c>
      <c r="J258" s="31" t="str">
        <f t="shared" si="33"/>
        <v/>
      </c>
      <c r="L258" s="27" t="s">
        <v>257</v>
      </c>
    </row>
    <row r="259" spans="3:12" s="27" customFormat="1" x14ac:dyDescent="0.2">
      <c r="C259" s="29" t="str">
        <f t="shared" si="38"/>
        <v/>
      </c>
      <c r="D259" s="29" t="str">
        <f t="shared" si="37"/>
        <v/>
      </c>
      <c r="E259" s="29" t="str">
        <f t="shared" si="34"/>
        <v/>
      </c>
      <c r="F259" s="30" t="str">
        <f t="shared" ref="F259:F303" si="39" xml:space="preserve"> IF(ISNUMBER(FIND("enter sub diagram : '", L259)), MID(L259, FIND("enter sub diagram : '", L259) + LEN("enter sub diagram : '"), LEN(L259) - FIND("enter sub diagram : '",L259) - LEN("enter sub diagram : '")  ), "")</f>
        <v/>
      </c>
      <c r="G259" s="31" t="str">
        <f t="shared" si="36"/>
        <v/>
      </c>
      <c r="H259" s="31" t="str">
        <f t="shared" ref="H259:H303" si="40" xml:space="preserve"> IF(ISNUMBER(FIND("showing diagram ", L259)), MID( L259, FIND("showing diagram ", L259) + LEN("showing diagram "), LEN(L259) - FIND("showing diagram ", L259) - LEN("showing diagram ")  + 1 ), "")</f>
        <v/>
      </c>
      <c r="I259" s="32" t="str">
        <f t="shared" ref="I259:I303" si="41" xml:space="preserve"> IF(ISNUMBER(FIND("viewing file : ", L259)), MID( L259, FIND("viewing file : ", L259) + LEN("viewing file : "), LEN(L259) - FIND("viewing file : ", L259) - LEN("viewing file : ") + 1  ), "")</f>
        <v>EmbeddedRes/CodeSite/Nyx/NyxTraceViewer/TraceClientCore/include/TracesGroupMgr.hpp</v>
      </c>
      <c r="J259" s="31" t="str">
        <f t="shared" ref="J259:J303" si="42" xml:space="preserve"> IF( ISNUMBER(FIND("Show Question Recherche", L259)), 1, "")</f>
        <v/>
      </c>
      <c r="L259" s="27" t="s">
        <v>258</v>
      </c>
    </row>
    <row r="260" spans="3:12" s="27" customFormat="1" x14ac:dyDescent="0.2">
      <c r="C260" s="29" t="str">
        <f t="shared" si="38"/>
        <v/>
      </c>
      <c r="D260" s="29" t="str">
        <f t="shared" si="37"/>
        <v/>
      </c>
      <c r="E260" s="29" t="str">
        <f t="shared" si="34"/>
        <v/>
      </c>
      <c r="F260" s="30" t="str">
        <f t="shared" si="39"/>
        <v/>
      </c>
      <c r="G260" s="31" t="str">
        <f t="shared" si="36"/>
        <v/>
      </c>
      <c r="H260" s="31" t="str">
        <f t="shared" si="40"/>
        <v/>
      </c>
      <c r="I260" s="32" t="str">
        <f t="shared" si="41"/>
        <v/>
      </c>
      <c r="J260" s="31" t="str">
        <f t="shared" si="42"/>
        <v/>
      </c>
      <c r="L260" s="27" t="s">
        <v>259</v>
      </c>
    </row>
    <row r="261" spans="3:12" s="27" customFormat="1" x14ac:dyDescent="0.2">
      <c r="C261" s="29" t="str">
        <f t="shared" si="38"/>
        <v/>
      </c>
      <c r="D261" s="29" t="str">
        <f t="shared" si="37"/>
        <v>X</v>
      </c>
      <c r="E261" s="29" t="str">
        <f t="shared" si="34"/>
        <v/>
      </c>
      <c r="F261" s="30" t="str">
        <f t="shared" si="39"/>
        <v/>
      </c>
      <c r="G261" s="31" t="str">
        <f xml:space="preserve"> IF(ISNUMBER(FIND("exit subdiagram ", L261)), MID(L261, FIND("exit subdiagram ", L261) + LEN("exit subdiagram "), LEN(L261) - FIND("exit subdiagram ", L261) - LEN("exit subdiagram ")  + 1 ), "")</f>
        <v/>
      </c>
      <c r="H261" s="31" t="str">
        <f t="shared" si="40"/>
        <v/>
      </c>
      <c r="I261" s="32" t="str">
        <f t="shared" si="41"/>
        <v/>
      </c>
      <c r="J261" s="31" t="str">
        <f t="shared" si="42"/>
        <v/>
      </c>
      <c r="L261" s="27" t="s">
        <v>260</v>
      </c>
    </row>
    <row r="262" spans="3:12" s="27" customFormat="1" x14ac:dyDescent="0.2">
      <c r="C262" s="29" t="str">
        <f t="shared" si="38"/>
        <v/>
      </c>
      <c r="D262" s="29" t="str">
        <f t="shared" si="37"/>
        <v/>
      </c>
      <c r="E262" s="29" t="str">
        <f t="shared" si="34"/>
        <v/>
      </c>
      <c r="F262" s="30" t="str">
        <f t="shared" si="39"/>
        <v/>
      </c>
      <c r="G262" s="31" t="str">
        <f t="shared" ref="G262:G289" si="43" xml:space="preserve"> IF(ISNUMBER(FIND("exit subdiagram ", L262)), MID(L262, FIND("exit subdiagram ", L262) + LEN("exit subdiagram "), LEN(L262) - FIND("exit subdiagram ", L262) - LEN("exit subdiagram ")  + 1 ), "")</f>
        <v/>
      </c>
      <c r="H262" s="31" t="str">
        <f t="shared" si="40"/>
        <v/>
      </c>
      <c r="I262" s="32" t="str">
        <f t="shared" si="41"/>
        <v/>
      </c>
      <c r="J262" s="31" t="str">
        <f t="shared" si="42"/>
        <v/>
      </c>
      <c r="L262" s="27" t="s">
        <v>261</v>
      </c>
    </row>
    <row r="263" spans="3:12" s="27" customFormat="1" x14ac:dyDescent="0.2">
      <c r="C263" s="29" t="str">
        <f t="shared" si="38"/>
        <v/>
      </c>
      <c r="D263" s="29" t="str">
        <f t="shared" si="37"/>
        <v/>
      </c>
      <c r="E263" s="29" t="str">
        <f t="shared" si="34"/>
        <v/>
      </c>
      <c r="F263" s="30" t="str">
        <f t="shared" si="39"/>
        <v/>
      </c>
      <c r="G263" s="31" t="str">
        <f t="shared" si="43"/>
        <v/>
      </c>
      <c r="H263" s="31" t="str">
        <f t="shared" si="40"/>
        <v/>
      </c>
      <c r="I263" s="32" t="str">
        <f t="shared" si="41"/>
        <v>EmbeddedRes/CodeSite/Nyx/NyxTraceViewer/TraceClientCore/include/TracesGroupMgr.hpp</v>
      </c>
      <c r="J263" s="31" t="str">
        <f t="shared" si="42"/>
        <v/>
      </c>
      <c r="L263" s="27" t="s">
        <v>262</v>
      </c>
    </row>
    <row r="264" spans="3:12" s="27" customFormat="1" x14ac:dyDescent="0.2">
      <c r="C264" s="29" t="str">
        <f t="shared" si="38"/>
        <v/>
      </c>
      <c r="D264" s="29" t="str">
        <f t="shared" si="37"/>
        <v/>
      </c>
      <c r="E264" s="29" t="str">
        <f t="shared" si="34"/>
        <v/>
      </c>
      <c r="F264" s="30" t="str">
        <f t="shared" si="39"/>
        <v/>
      </c>
      <c r="G264" s="31" t="str">
        <f t="shared" si="43"/>
        <v/>
      </c>
      <c r="H264" s="31" t="str">
        <f t="shared" si="40"/>
        <v/>
      </c>
      <c r="I264" s="32" t="str">
        <f t="shared" si="41"/>
        <v/>
      </c>
      <c r="J264" s="31" t="str">
        <f t="shared" si="42"/>
        <v/>
      </c>
      <c r="L264" s="27" t="s">
        <v>263</v>
      </c>
    </row>
    <row r="265" spans="3:12" s="27" customFormat="1" x14ac:dyDescent="0.2">
      <c r="C265" s="29" t="str">
        <f t="shared" si="38"/>
        <v>X</v>
      </c>
      <c r="D265" s="29" t="str">
        <f t="shared" si="37"/>
        <v/>
      </c>
      <c r="E265" s="29" t="str">
        <f t="shared" si="34"/>
        <v/>
      </c>
      <c r="F265" s="30" t="str">
        <f t="shared" si="39"/>
        <v/>
      </c>
      <c r="G265" s="31" t="str">
        <f t="shared" si="43"/>
        <v/>
      </c>
      <c r="H265" s="31" t="str">
        <f t="shared" si="40"/>
        <v/>
      </c>
      <c r="I265" s="32" t="str">
        <f t="shared" si="41"/>
        <v/>
      </c>
      <c r="J265" s="31" t="str">
        <f t="shared" si="42"/>
        <v/>
      </c>
      <c r="L265" s="27" t="s">
        <v>264</v>
      </c>
    </row>
    <row r="266" spans="3:12" s="27" customFormat="1" x14ac:dyDescent="0.2">
      <c r="C266" s="29" t="str">
        <f t="shared" si="38"/>
        <v>X</v>
      </c>
      <c r="D266" s="29" t="str">
        <f t="shared" si="37"/>
        <v/>
      </c>
      <c r="E266" s="29" t="str">
        <f t="shared" si="34"/>
        <v/>
      </c>
      <c r="F266" s="30" t="str">
        <f t="shared" si="39"/>
        <v/>
      </c>
      <c r="G266" s="31" t="str">
        <f t="shared" si="43"/>
        <v/>
      </c>
      <c r="H266" s="31" t="str">
        <f t="shared" si="40"/>
        <v/>
      </c>
      <c r="I266" s="32" t="str">
        <f t="shared" si="41"/>
        <v/>
      </c>
      <c r="J266" s="31" t="str">
        <f t="shared" si="42"/>
        <v/>
      </c>
      <c r="L266" s="27" t="s">
        <v>265</v>
      </c>
    </row>
    <row r="267" spans="3:12" s="27" customFormat="1" x14ac:dyDescent="0.2">
      <c r="C267" s="29" t="str">
        <f t="shared" si="38"/>
        <v/>
      </c>
      <c r="D267" s="29" t="str">
        <f t="shared" si="37"/>
        <v/>
      </c>
      <c r="E267" s="29" t="str">
        <f t="shared" si="34"/>
        <v/>
      </c>
      <c r="F267" s="30" t="str">
        <f t="shared" si="39"/>
        <v/>
      </c>
      <c r="G267" s="31" t="str">
        <f t="shared" si="43"/>
        <v>TraceClientCore</v>
      </c>
      <c r="H267" s="31" t="str">
        <f t="shared" si="40"/>
        <v/>
      </c>
      <c r="I267" s="32" t="str">
        <f t="shared" si="41"/>
        <v/>
      </c>
      <c r="J267" s="31" t="str">
        <f t="shared" si="42"/>
        <v/>
      </c>
      <c r="L267" s="27" t="s">
        <v>266</v>
      </c>
    </row>
    <row r="268" spans="3:12" s="27" customFormat="1" x14ac:dyDescent="0.2">
      <c r="C268" s="29" t="str">
        <f t="shared" si="38"/>
        <v/>
      </c>
      <c r="D268" s="29" t="str">
        <f t="shared" si="37"/>
        <v/>
      </c>
      <c r="E268" s="29" t="str">
        <f t="shared" ref="E268:E303" si="44">IF( ISNUMBER(FIND("Long Press]", L268)), "X", "")</f>
        <v/>
      </c>
      <c r="F268" s="30" t="str">
        <f t="shared" si="39"/>
        <v/>
      </c>
      <c r="G268" s="31" t="str">
        <f t="shared" si="43"/>
        <v/>
      </c>
      <c r="H268" s="31" t="str">
        <f t="shared" si="40"/>
        <v/>
      </c>
      <c r="I268" s="32" t="str">
        <f t="shared" si="41"/>
        <v/>
      </c>
      <c r="J268" s="31" t="str">
        <f t="shared" si="42"/>
        <v/>
      </c>
      <c r="L268" s="27" t="s">
        <v>267</v>
      </c>
    </row>
    <row r="269" spans="3:12" s="27" customFormat="1" x14ac:dyDescent="0.2">
      <c r="C269" s="29" t="str">
        <f t="shared" si="38"/>
        <v/>
      </c>
      <c r="D269" s="29" t="str">
        <f t="shared" si="37"/>
        <v/>
      </c>
      <c r="E269" s="29" t="str">
        <f t="shared" si="44"/>
        <v/>
      </c>
      <c r="F269" s="30" t="str">
        <f t="shared" si="39"/>
        <v/>
      </c>
      <c r="G269" s="31" t="str">
        <f t="shared" si="43"/>
        <v/>
      </c>
      <c r="H269" s="31" t="str">
        <f t="shared" si="40"/>
        <v/>
      </c>
      <c r="I269" s="32" t="str">
        <f t="shared" si="41"/>
        <v/>
      </c>
      <c r="J269" s="31" t="str">
        <f t="shared" si="42"/>
        <v/>
      </c>
      <c r="L269" s="27" t="s">
        <v>268</v>
      </c>
    </row>
    <row r="270" spans="3:12" s="27" customFormat="1" x14ac:dyDescent="0.2">
      <c r="C270" s="29" t="str">
        <f t="shared" si="38"/>
        <v/>
      </c>
      <c r="D270" s="29" t="str">
        <f t="shared" si="37"/>
        <v/>
      </c>
      <c r="E270" s="29" t="str">
        <f t="shared" si="44"/>
        <v/>
      </c>
      <c r="F270" s="30" t="str">
        <f t="shared" si="39"/>
        <v/>
      </c>
      <c r="G270" s="31" t="str">
        <f t="shared" si="43"/>
        <v/>
      </c>
      <c r="H270" s="31" t="str">
        <f t="shared" si="40"/>
        <v/>
      </c>
      <c r="I270" s="32" t="str">
        <f t="shared" si="41"/>
        <v/>
      </c>
      <c r="J270" s="31" t="str">
        <f t="shared" si="42"/>
        <v/>
      </c>
      <c r="L270" s="27" t="s">
        <v>269</v>
      </c>
    </row>
    <row r="271" spans="3:12" s="27" customFormat="1" x14ac:dyDescent="0.2">
      <c r="C271" s="29" t="str">
        <f t="shared" si="38"/>
        <v/>
      </c>
      <c r="D271" s="29" t="str">
        <f t="shared" si="37"/>
        <v/>
      </c>
      <c r="E271" s="29" t="str">
        <f t="shared" si="44"/>
        <v/>
      </c>
      <c r="F271" s="30" t="str">
        <f t="shared" si="39"/>
        <v/>
      </c>
      <c r="G271" s="31" t="str">
        <f t="shared" si="43"/>
        <v/>
      </c>
      <c r="H271" s="31" t="str">
        <f t="shared" si="40"/>
        <v/>
      </c>
      <c r="I271" s="32" t="str">
        <f t="shared" si="41"/>
        <v/>
      </c>
      <c r="J271" s="31" t="str">
        <f t="shared" si="42"/>
        <v/>
      </c>
      <c r="L271" s="27" t="s">
        <v>270</v>
      </c>
    </row>
    <row r="272" spans="3:12" s="27" customFormat="1" x14ac:dyDescent="0.2">
      <c r="C272" s="29" t="str">
        <f t="shared" si="38"/>
        <v/>
      </c>
      <c r="D272" s="29" t="str">
        <f t="shared" si="37"/>
        <v>X</v>
      </c>
      <c r="E272" s="29" t="str">
        <f t="shared" si="44"/>
        <v/>
      </c>
      <c r="F272" s="30" t="str">
        <f t="shared" si="39"/>
        <v/>
      </c>
      <c r="G272" s="31" t="str">
        <f t="shared" si="43"/>
        <v/>
      </c>
      <c r="H272" s="31" t="str">
        <f t="shared" si="40"/>
        <v/>
      </c>
      <c r="I272" s="32" t="str">
        <f t="shared" si="41"/>
        <v/>
      </c>
      <c r="J272" s="31" t="str">
        <f t="shared" si="42"/>
        <v/>
      </c>
      <c r="L272" s="27" t="s">
        <v>271</v>
      </c>
    </row>
    <row r="273" spans="3:12" s="27" customFormat="1" x14ac:dyDescent="0.2">
      <c r="C273" s="29" t="str">
        <f t="shared" si="38"/>
        <v/>
      </c>
      <c r="D273" s="29" t="str">
        <f t="shared" ref="D273:D303" si="45">IF( ISNUMBER(FIND("Tap Diagram]", L273)), "X", "")</f>
        <v/>
      </c>
      <c r="E273" s="29" t="str">
        <f t="shared" si="44"/>
        <v/>
      </c>
      <c r="F273" s="30" t="str">
        <f t="shared" si="39"/>
        <v/>
      </c>
      <c r="G273" s="31" t="str">
        <f t="shared" si="43"/>
        <v/>
      </c>
      <c r="H273" s="31" t="str">
        <f t="shared" si="40"/>
        <v/>
      </c>
      <c r="I273" s="32" t="str">
        <f t="shared" si="41"/>
        <v/>
      </c>
      <c r="J273" s="31" t="str">
        <f t="shared" si="42"/>
        <v/>
      </c>
      <c r="L273" s="27" t="s">
        <v>272</v>
      </c>
    </row>
    <row r="274" spans="3:12" s="27" customFormat="1" x14ac:dyDescent="0.2">
      <c r="C274" s="29" t="str">
        <f t="shared" si="38"/>
        <v/>
      </c>
      <c r="D274" s="29" t="str">
        <f t="shared" si="45"/>
        <v/>
      </c>
      <c r="E274" s="29" t="str">
        <f t="shared" si="44"/>
        <v/>
      </c>
      <c r="F274" s="30" t="str">
        <f t="shared" si="39"/>
        <v/>
      </c>
      <c r="G274" s="31" t="str">
        <f t="shared" si="43"/>
        <v/>
      </c>
      <c r="H274" s="31" t="str">
        <f t="shared" si="40"/>
        <v>Nyx</v>
      </c>
      <c r="I274" s="32" t="str">
        <f t="shared" si="41"/>
        <v/>
      </c>
      <c r="J274" s="31" t="str">
        <f t="shared" si="42"/>
        <v/>
      </c>
      <c r="L274" s="27" t="s">
        <v>273</v>
      </c>
    </row>
    <row r="275" spans="3:12" s="27" customFormat="1" x14ac:dyDescent="0.2">
      <c r="C275" s="29" t="str">
        <f t="shared" si="38"/>
        <v>X</v>
      </c>
      <c r="D275" s="29" t="str">
        <f t="shared" si="45"/>
        <v/>
      </c>
      <c r="E275" s="29" t="str">
        <f t="shared" si="44"/>
        <v/>
      </c>
      <c r="F275" s="30" t="str">
        <f t="shared" si="39"/>
        <v/>
      </c>
      <c r="G275" s="31" t="str">
        <f t="shared" si="43"/>
        <v/>
      </c>
      <c r="H275" s="31" t="str">
        <f t="shared" si="40"/>
        <v/>
      </c>
      <c r="I275" s="32" t="str">
        <f t="shared" si="41"/>
        <v/>
      </c>
      <c r="J275" s="31" t="str">
        <f t="shared" si="42"/>
        <v/>
      </c>
      <c r="L275" s="27" t="s">
        <v>274</v>
      </c>
    </row>
    <row r="276" spans="3:12" s="27" customFormat="1" x14ac:dyDescent="0.2">
      <c r="C276" s="29" t="str">
        <f t="shared" si="38"/>
        <v>X</v>
      </c>
      <c r="D276" s="29" t="str">
        <f t="shared" si="45"/>
        <v/>
      </c>
      <c r="E276" s="29" t="str">
        <f t="shared" si="44"/>
        <v/>
      </c>
      <c r="F276" s="30" t="str">
        <f t="shared" si="39"/>
        <v/>
      </c>
      <c r="G276" s="31" t="str">
        <f t="shared" si="43"/>
        <v/>
      </c>
      <c r="H276" s="31" t="str">
        <f t="shared" si="40"/>
        <v/>
      </c>
      <c r="I276" s="32" t="str">
        <f t="shared" si="41"/>
        <v/>
      </c>
      <c r="J276" s="31" t="str">
        <f t="shared" si="42"/>
        <v/>
      </c>
      <c r="L276" s="27" t="s">
        <v>275</v>
      </c>
    </row>
    <row r="277" spans="3:12" s="27" customFormat="1" x14ac:dyDescent="0.2">
      <c r="C277" s="29" t="str">
        <f t="shared" si="38"/>
        <v/>
      </c>
      <c r="D277" s="29" t="str">
        <f t="shared" si="45"/>
        <v/>
      </c>
      <c r="E277" s="29" t="str">
        <f t="shared" si="44"/>
        <v/>
      </c>
      <c r="F277" s="30" t="str">
        <f t="shared" si="39"/>
        <v/>
      </c>
      <c r="G277" s="31" t="str">
        <f t="shared" si="43"/>
        <v>Nyx</v>
      </c>
      <c r="H277" s="31" t="str">
        <f t="shared" si="40"/>
        <v/>
      </c>
      <c r="I277" s="32" t="str">
        <f t="shared" si="41"/>
        <v/>
      </c>
      <c r="J277" s="31" t="str">
        <f t="shared" si="42"/>
        <v/>
      </c>
      <c r="L277" s="27" t="s">
        <v>276</v>
      </c>
    </row>
    <row r="278" spans="3:12" s="27" customFormat="1" x14ac:dyDescent="0.2">
      <c r="C278" s="29" t="str">
        <f t="shared" si="38"/>
        <v/>
      </c>
      <c r="D278" s="29" t="str">
        <f t="shared" si="45"/>
        <v>X</v>
      </c>
      <c r="E278" s="29" t="str">
        <f t="shared" si="44"/>
        <v/>
      </c>
      <c r="F278" s="30" t="str">
        <f t="shared" si="39"/>
        <v/>
      </c>
      <c r="G278" s="31" t="str">
        <f t="shared" si="43"/>
        <v/>
      </c>
      <c r="H278" s="31" t="str">
        <f t="shared" si="40"/>
        <v/>
      </c>
      <c r="I278" s="32" t="str">
        <f t="shared" si="41"/>
        <v/>
      </c>
      <c r="J278" s="31" t="str">
        <f t="shared" si="42"/>
        <v/>
      </c>
      <c r="L278" s="27" t="s">
        <v>277</v>
      </c>
    </row>
    <row r="279" spans="3:12" s="27" customFormat="1" x14ac:dyDescent="0.2">
      <c r="C279" s="29" t="str">
        <f t="shared" si="38"/>
        <v/>
      </c>
      <c r="D279" s="29" t="str">
        <f t="shared" si="45"/>
        <v/>
      </c>
      <c r="E279" s="29" t="str">
        <f t="shared" si="44"/>
        <v/>
      </c>
      <c r="F279" s="30" t="str">
        <f t="shared" si="39"/>
        <v/>
      </c>
      <c r="G279" s="31" t="str">
        <f t="shared" si="43"/>
        <v/>
      </c>
      <c r="H279" s="31" t="str">
        <f t="shared" si="40"/>
        <v/>
      </c>
      <c r="I279" s="32" t="str">
        <f t="shared" si="41"/>
        <v/>
      </c>
      <c r="J279" s="31" t="str">
        <f t="shared" si="42"/>
        <v/>
      </c>
      <c r="L279" s="27" t="s">
        <v>278</v>
      </c>
    </row>
    <row r="280" spans="3:12" s="27" customFormat="1" x14ac:dyDescent="0.2">
      <c r="C280" s="29" t="str">
        <f t="shared" si="38"/>
        <v/>
      </c>
      <c r="D280" s="29" t="str">
        <f t="shared" si="45"/>
        <v/>
      </c>
      <c r="E280" s="29" t="str">
        <f t="shared" si="44"/>
        <v/>
      </c>
      <c r="F280" s="30" t="str">
        <f t="shared" si="39"/>
        <v/>
      </c>
      <c r="G280" s="31" t="str">
        <f t="shared" si="43"/>
        <v/>
      </c>
      <c r="H280" s="31" t="str">
        <f t="shared" si="40"/>
        <v>TraceClient</v>
      </c>
      <c r="I280" s="32" t="str">
        <f t="shared" si="41"/>
        <v/>
      </c>
      <c r="J280" s="31" t="str">
        <f t="shared" si="42"/>
        <v/>
      </c>
      <c r="L280" s="27" t="s">
        <v>279</v>
      </c>
    </row>
    <row r="281" spans="3:12" s="27" customFormat="1" x14ac:dyDescent="0.2">
      <c r="C281" s="29" t="str">
        <f t="shared" si="38"/>
        <v/>
      </c>
      <c r="D281" s="29" t="str">
        <f t="shared" si="45"/>
        <v>X</v>
      </c>
      <c r="E281" s="29" t="str">
        <f t="shared" si="44"/>
        <v/>
      </c>
      <c r="F281" s="30" t="str">
        <f t="shared" si="39"/>
        <v/>
      </c>
      <c r="G281" s="31" t="str">
        <f t="shared" si="43"/>
        <v/>
      </c>
      <c r="H281" s="31" t="str">
        <f t="shared" si="40"/>
        <v/>
      </c>
      <c r="I281" s="32" t="str">
        <f t="shared" si="41"/>
        <v/>
      </c>
      <c r="J281" s="31" t="str">
        <f t="shared" si="42"/>
        <v/>
      </c>
      <c r="L281" s="27" t="s">
        <v>280</v>
      </c>
    </row>
    <row r="282" spans="3:12" s="27" customFormat="1" x14ac:dyDescent="0.2">
      <c r="C282" s="29" t="str">
        <f t="shared" si="38"/>
        <v/>
      </c>
      <c r="D282" s="29" t="str">
        <f t="shared" si="45"/>
        <v/>
      </c>
      <c r="E282" s="29" t="str">
        <f t="shared" si="44"/>
        <v/>
      </c>
      <c r="F282" s="30" t="str">
        <f t="shared" si="39"/>
        <v/>
      </c>
      <c r="G282" s="31" t="str">
        <f t="shared" si="43"/>
        <v/>
      </c>
      <c r="H282" s="31" t="str">
        <f t="shared" si="40"/>
        <v/>
      </c>
      <c r="I282" s="32" t="str">
        <f t="shared" si="41"/>
        <v/>
      </c>
      <c r="J282" s="31" t="str">
        <f t="shared" si="42"/>
        <v/>
      </c>
      <c r="L282" s="27" t="s">
        <v>281</v>
      </c>
    </row>
    <row r="283" spans="3:12" s="27" customFormat="1" x14ac:dyDescent="0.2">
      <c r="C283" s="29" t="str">
        <f t="shared" si="38"/>
        <v/>
      </c>
      <c r="D283" s="29" t="str">
        <f t="shared" si="45"/>
        <v/>
      </c>
      <c r="E283" s="29" t="str">
        <f t="shared" si="44"/>
        <v/>
      </c>
      <c r="F283" s="30" t="str">
        <f t="shared" si="39"/>
        <v/>
      </c>
      <c r="G283" s="31" t="str">
        <f t="shared" si="43"/>
        <v/>
      </c>
      <c r="H283" s="31" t="str">
        <f t="shared" si="40"/>
        <v>TraceClient - Dialogs</v>
      </c>
      <c r="I283" s="32" t="str">
        <f t="shared" si="41"/>
        <v/>
      </c>
      <c r="J283" s="31" t="str">
        <f t="shared" si="42"/>
        <v/>
      </c>
      <c r="L283" s="27" t="s">
        <v>282</v>
      </c>
    </row>
    <row r="284" spans="3:12" s="27" customFormat="1" x14ac:dyDescent="0.2">
      <c r="C284" s="29" t="str">
        <f t="shared" si="38"/>
        <v/>
      </c>
      <c r="D284" s="29" t="str">
        <f t="shared" si="45"/>
        <v/>
      </c>
      <c r="E284" s="29" t="str">
        <f t="shared" si="44"/>
        <v/>
      </c>
      <c r="F284" s="30" t="str">
        <f t="shared" si="39"/>
        <v/>
      </c>
      <c r="G284" s="31" t="str">
        <f t="shared" si="43"/>
        <v/>
      </c>
      <c r="H284" s="31" t="str">
        <f t="shared" si="40"/>
        <v/>
      </c>
      <c r="I284" s="32" t="str">
        <f t="shared" si="41"/>
        <v/>
      </c>
      <c r="J284" s="31">
        <f t="shared" si="42"/>
        <v>1</v>
      </c>
      <c r="L284" s="27" t="s">
        <v>283</v>
      </c>
    </row>
    <row r="285" spans="3:12" s="27" customFormat="1" x14ac:dyDescent="0.2">
      <c r="C285" s="29" t="str">
        <f t="shared" si="38"/>
        <v/>
      </c>
      <c r="D285" s="29" t="str">
        <f t="shared" si="45"/>
        <v/>
      </c>
      <c r="E285" s="29" t="str">
        <f t="shared" si="44"/>
        <v/>
      </c>
      <c r="F285" s="30" t="str">
        <f t="shared" si="39"/>
        <v/>
      </c>
      <c r="G285" s="31" t="str">
        <f t="shared" si="43"/>
        <v/>
      </c>
      <c r="H285" s="31" t="str">
        <f t="shared" si="40"/>
        <v/>
      </c>
      <c r="I285" s="32" t="str">
        <f t="shared" si="41"/>
        <v/>
      </c>
      <c r="J285" s="31" t="str">
        <f t="shared" si="42"/>
        <v/>
      </c>
      <c r="L285" s="27" t="s">
        <v>284</v>
      </c>
    </row>
    <row r="286" spans="3:12" s="27" customFormat="1" x14ac:dyDescent="0.2">
      <c r="C286" s="29" t="str">
        <f t="shared" si="38"/>
        <v/>
      </c>
      <c r="D286" s="29" t="str">
        <f t="shared" si="45"/>
        <v>X</v>
      </c>
      <c r="E286" s="29" t="str">
        <f t="shared" si="44"/>
        <v/>
      </c>
      <c r="F286" s="30" t="str">
        <f t="shared" si="39"/>
        <v/>
      </c>
      <c r="G286" s="31" t="str">
        <f t="shared" si="43"/>
        <v/>
      </c>
      <c r="H286" s="31" t="str">
        <f t="shared" si="40"/>
        <v/>
      </c>
      <c r="I286" s="32" t="str">
        <f t="shared" si="41"/>
        <v/>
      </c>
      <c r="J286" s="31" t="str">
        <f t="shared" si="42"/>
        <v/>
      </c>
      <c r="L286" s="27" t="s">
        <v>285</v>
      </c>
    </row>
    <row r="287" spans="3:12" s="27" customFormat="1" x14ac:dyDescent="0.2">
      <c r="C287" s="29" t="str">
        <f t="shared" si="38"/>
        <v/>
      </c>
      <c r="D287" s="29" t="str">
        <f t="shared" si="45"/>
        <v/>
      </c>
      <c r="E287" s="29" t="str">
        <f t="shared" si="44"/>
        <v/>
      </c>
      <c r="F287" s="30" t="str">
        <f t="shared" si="39"/>
        <v/>
      </c>
      <c r="G287" s="31" t="str">
        <f t="shared" si="43"/>
        <v/>
      </c>
      <c r="H287" s="31" t="str">
        <f t="shared" si="40"/>
        <v/>
      </c>
      <c r="I287" s="32" t="str">
        <f t="shared" si="41"/>
        <v/>
      </c>
      <c r="J287" s="31" t="str">
        <f t="shared" si="42"/>
        <v/>
      </c>
      <c r="L287" s="27" t="s">
        <v>286</v>
      </c>
    </row>
    <row r="288" spans="3:12" s="27" customFormat="1" x14ac:dyDescent="0.2">
      <c r="C288" s="29" t="str">
        <f t="shared" si="38"/>
        <v/>
      </c>
      <c r="D288" s="29" t="str">
        <f t="shared" si="45"/>
        <v/>
      </c>
      <c r="E288" s="29" t="str">
        <f t="shared" si="44"/>
        <v/>
      </c>
      <c r="F288" s="30" t="str">
        <f t="shared" si="39"/>
        <v/>
      </c>
      <c r="G288" s="31" t="str">
        <f t="shared" si="43"/>
        <v/>
      </c>
      <c r="H288" s="31" t="str">
        <f t="shared" si="40"/>
        <v/>
      </c>
      <c r="I288" s="32" t="str">
        <f t="shared" si="41"/>
        <v>EmbeddedRes/CodeSite/Nyx/NyxTraceViewer/QtTraceClient/Sources/Dialogs/NewViewDlg.hpp</v>
      </c>
      <c r="J288" s="31" t="str">
        <f t="shared" si="42"/>
        <v/>
      </c>
      <c r="L288" s="27" t="s">
        <v>287</v>
      </c>
    </row>
    <row r="289" spans="2:12" s="27" customFormat="1" x14ac:dyDescent="0.2">
      <c r="C289" s="29" t="str">
        <f t="shared" si="38"/>
        <v/>
      </c>
      <c r="D289" s="29" t="str">
        <f t="shared" si="45"/>
        <v/>
      </c>
      <c r="E289" s="29" t="str">
        <f t="shared" si="44"/>
        <v/>
      </c>
      <c r="F289" s="30" t="str">
        <f t="shared" si="39"/>
        <v/>
      </c>
      <c r="G289" s="31" t="str">
        <f t="shared" si="43"/>
        <v/>
      </c>
      <c r="H289" s="31" t="str">
        <f t="shared" si="40"/>
        <v/>
      </c>
      <c r="I289" s="32" t="str">
        <f t="shared" si="41"/>
        <v/>
      </c>
      <c r="J289" s="31" t="str">
        <f t="shared" si="42"/>
        <v/>
      </c>
      <c r="L289" s="27" t="s">
        <v>288</v>
      </c>
    </row>
    <row r="290" spans="2:12" s="27" customFormat="1" x14ac:dyDescent="0.2">
      <c r="C290" s="29" t="str">
        <f>IF( ISNUMBER(FIND("Zoom Diagram]", L290)), "X", "")</f>
        <v/>
      </c>
      <c r="D290" s="29" t="str">
        <f t="shared" si="45"/>
        <v>X</v>
      </c>
      <c r="E290" s="29" t="str">
        <f t="shared" si="44"/>
        <v/>
      </c>
      <c r="F290" s="30" t="str">
        <f t="shared" si="39"/>
        <v/>
      </c>
      <c r="G290" s="31" t="str">
        <f xml:space="preserve"> IF(ISNUMBER(FIND("exit subdiagram ", L290)), MID(L290, FIND("exit subdiagram ", L290) + LEN("exit subdiagram "), LEN(L290) - FIND("exit subdiagram ", L290) - LEN("exit subdiagram ")  + 1 ), "")</f>
        <v/>
      </c>
      <c r="H290" s="31" t="str">
        <f t="shared" si="40"/>
        <v/>
      </c>
      <c r="I290" s="32" t="str">
        <f t="shared" si="41"/>
        <v/>
      </c>
      <c r="J290" s="31" t="str">
        <f t="shared" si="42"/>
        <v/>
      </c>
      <c r="L290" s="27" t="s">
        <v>289</v>
      </c>
    </row>
    <row r="291" spans="2:12" s="27" customFormat="1" x14ac:dyDescent="0.2">
      <c r="C291" s="29" t="str">
        <f t="shared" ref="C291:C303" si="46">IF( ISNUMBER(FIND("Zoom Diagram]", L291)), "X", "")</f>
        <v/>
      </c>
      <c r="D291" s="29" t="str">
        <f t="shared" si="45"/>
        <v/>
      </c>
      <c r="E291" s="29" t="str">
        <f t="shared" si="44"/>
        <v/>
      </c>
      <c r="F291" s="30" t="str">
        <f t="shared" si="39"/>
        <v/>
      </c>
      <c r="G291" s="31" t="str">
        <f t="shared" ref="G291:G303" si="47" xml:space="preserve"> IF(ISNUMBER(FIND("exit subdiagram ", L291)), MID(L291, FIND("exit subdiagram ", L291) + LEN("exit subdiagram "), LEN(L291) - FIND("exit subdiagram ", L291) - LEN("exit subdiagram ")  + 1 ), "")</f>
        <v/>
      </c>
      <c r="H291" s="31" t="str">
        <f t="shared" si="40"/>
        <v/>
      </c>
      <c r="I291" s="32" t="str">
        <f t="shared" si="41"/>
        <v/>
      </c>
      <c r="J291" s="31" t="str">
        <f t="shared" si="42"/>
        <v/>
      </c>
      <c r="L291" s="27" t="s">
        <v>290</v>
      </c>
    </row>
    <row r="292" spans="2:12" s="27" customFormat="1" x14ac:dyDescent="0.2">
      <c r="C292" s="29" t="str">
        <f t="shared" si="46"/>
        <v/>
      </c>
      <c r="D292" s="29" t="str">
        <f t="shared" si="45"/>
        <v/>
      </c>
      <c r="E292" s="29" t="str">
        <f t="shared" si="44"/>
        <v/>
      </c>
      <c r="F292" s="30" t="str">
        <f t="shared" si="39"/>
        <v/>
      </c>
      <c r="G292" s="31" t="str">
        <f t="shared" si="47"/>
        <v/>
      </c>
      <c r="H292" s="31" t="str">
        <f t="shared" si="40"/>
        <v/>
      </c>
      <c r="I292" s="32" t="str">
        <f t="shared" si="41"/>
        <v>EmbeddedRes/CodeSite/Nyx/NyxTraceViewer/QtTraceClient/Sources/Dialogs/NewDocumentDlg.hpp</v>
      </c>
      <c r="J292" s="31" t="str">
        <f t="shared" si="42"/>
        <v/>
      </c>
      <c r="L292" s="27" t="s">
        <v>291</v>
      </c>
    </row>
    <row r="293" spans="2:12" s="27" customFormat="1" x14ac:dyDescent="0.2">
      <c r="C293" s="29" t="str">
        <f t="shared" si="46"/>
        <v/>
      </c>
      <c r="D293" s="29" t="str">
        <f t="shared" si="45"/>
        <v/>
      </c>
      <c r="E293" s="29" t="str">
        <f t="shared" si="44"/>
        <v/>
      </c>
      <c r="F293" s="30" t="str">
        <f t="shared" si="39"/>
        <v/>
      </c>
      <c r="G293" s="31" t="str">
        <f t="shared" si="47"/>
        <v/>
      </c>
      <c r="H293" s="31" t="str">
        <f t="shared" si="40"/>
        <v/>
      </c>
      <c r="I293" s="32" t="str">
        <f t="shared" si="41"/>
        <v/>
      </c>
      <c r="J293" s="31" t="str">
        <f t="shared" si="42"/>
        <v/>
      </c>
      <c r="L293" s="27" t="s">
        <v>292</v>
      </c>
    </row>
    <row r="294" spans="2:12" s="27" customFormat="1" x14ac:dyDescent="0.2">
      <c r="C294" s="29" t="str">
        <f t="shared" si="46"/>
        <v/>
      </c>
      <c r="D294" s="29" t="str">
        <f t="shared" si="45"/>
        <v>X</v>
      </c>
      <c r="E294" s="29" t="str">
        <f t="shared" si="44"/>
        <v/>
      </c>
      <c r="F294" s="30" t="str">
        <f t="shared" si="39"/>
        <v/>
      </c>
      <c r="G294" s="31" t="str">
        <f t="shared" si="47"/>
        <v/>
      </c>
      <c r="H294" s="31" t="str">
        <f t="shared" si="40"/>
        <v/>
      </c>
      <c r="I294" s="32" t="str">
        <f t="shared" si="41"/>
        <v/>
      </c>
      <c r="J294" s="31" t="str">
        <f t="shared" si="42"/>
        <v/>
      </c>
      <c r="L294" s="27" t="s">
        <v>293</v>
      </c>
    </row>
    <row r="295" spans="2:12" s="27" customFormat="1" x14ac:dyDescent="0.2">
      <c r="C295" s="29" t="str">
        <f t="shared" si="46"/>
        <v/>
      </c>
      <c r="D295" s="29" t="str">
        <f t="shared" si="45"/>
        <v/>
      </c>
      <c r="E295" s="29" t="str">
        <f t="shared" si="44"/>
        <v/>
      </c>
      <c r="F295" s="30" t="str">
        <f t="shared" si="39"/>
        <v/>
      </c>
      <c r="G295" s="31" t="str">
        <f t="shared" si="47"/>
        <v/>
      </c>
      <c r="H295" s="31" t="str">
        <f t="shared" si="40"/>
        <v/>
      </c>
      <c r="I295" s="32" t="str">
        <f t="shared" si="41"/>
        <v/>
      </c>
      <c r="J295" s="31" t="str">
        <f t="shared" si="42"/>
        <v/>
      </c>
      <c r="L295" s="27" t="s">
        <v>294</v>
      </c>
    </row>
    <row r="296" spans="2:12" s="27" customFormat="1" x14ac:dyDescent="0.2">
      <c r="C296" s="29" t="str">
        <f t="shared" si="46"/>
        <v/>
      </c>
      <c r="D296" s="29" t="str">
        <f t="shared" si="45"/>
        <v/>
      </c>
      <c r="E296" s="29" t="str">
        <f t="shared" si="44"/>
        <v/>
      </c>
      <c r="F296" s="30" t="str">
        <f t="shared" si="39"/>
        <v/>
      </c>
      <c r="G296" s="31" t="str">
        <f t="shared" si="47"/>
        <v/>
      </c>
      <c r="H296" s="31" t="str">
        <f t="shared" si="40"/>
        <v/>
      </c>
      <c r="I296" s="32" t="str">
        <f t="shared" si="41"/>
        <v>EmbeddedRes/CodeSite/Nyx/NyxTraceViewer/QtTraceClient/Sources/ChannelsMgnt/CClearChannelContentConfirmationDlg.hpp</v>
      </c>
      <c r="J296" s="31" t="str">
        <f t="shared" si="42"/>
        <v/>
      </c>
      <c r="L296" s="27" t="s">
        <v>295</v>
      </c>
    </row>
    <row r="297" spans="2:12" s="27" customFormat="1" x14ac:dyDescent="0.2">
      <c r="C297" s="29" t="str">
        <f t="shared" si="46"/>
        <v/>
      </c>
      <c r="D297" s="29" t="str">
        <f t="shared" si="45"/>
        <v/>
      </c>
      <c r="E297" s="29" t="str">
        <f t="shared" si="44"/>
        <v/>
      </c>
      <c r="F297" s="30" t="str">
        <f t="shared" si="39"/>
        <v/>
      </c>
      <c r="G297" s="31" t="str">
        <f t="shared" si="47"/>
        <v/>
      </c>
      <c r="H297" s="31" t="str">
        <f t="shared" si="40"/>
        <v/>
      </c>
      <c r="I297" s="32" t="str">
        <f t="shared" si="41"/>
        <v/>
      </c>
      <c r="J297" s="31" t="str">
        <f t="shared" si="42"/>
        <v/>
      </c>
      <c r="L297" s="27" t="s">
        <v>296</v>
      </c>
    </row>
    <row r="298" spans="2:12" s="27" customFormat="1" x14ac:dyDescent="0.2">
      <c r="C298" s="29" t="str">
        <f t="shared" si="46"/>
        <v/>
      </c>
      <c r="D298" s="29" t="str">
        <f t="shared" si="45"/>
        <v>X</v>
      </c>
      <c r="E298" s="29" t="str">
        <f t="shared" si="44"/>
        <v/>
      </c>
      <c r="F298" s="30" t="str">
        <f t="shared" si="39"/>
        <v/>
      </c>
      <c r="G298" s="31" t="str">
        <f t="shared" si="47"/>
        <v/>
      </c>
      <c r="H298" s="31" t="str">
        <f t="shared" si="40"/>
        <v/>
      </c>
      <c r="I298" s="32" t="str">
        <f t="shared" si="41"/>
        <v/>
      </c>
      <c r="J298" s="31" t="str">
        <f t="shared" si="42"/>
        <v/>
      </c>
      <c r="L298" s="27" t="s">
        <v>297</v>
      </c>
    </row>
    <row r="299" spans="2:12" s="27" customFormat="1" x14ac:dyDescent="0.2">
      <c r="C299" s="29" t="str">
        <f t="shared" si="46"/>
        <v/>
      </c>
      <c r="D299" s="29" t="str">
        <f t="shared" si="45"/>
        <v/>
      </c>
      <c r="E299" s="29" t="str">
        <f t="shared" si="44"/>
        <v/>
      </c>
      <c r="F299" s="30" t="str">
        <f t="shared" si="39"/>
        <v/>
      </c>
      <c r="G299" s="31" t="str">
        <f t="shared" si="47"/>
        <v/>
      </c>
      <c r="H299" s="31" t="str">
        <f t="shared" si="40"/>
        <v/>
      </c>
      <c r="I299" s="32" t="str">
        <f t="shared" si="41"/>
        <v/>
      </c>
      <c r="J299" s="31" t="str">
        <f t="shared" si="42"/>
        <v/>
      </c>
      <c r="L299" s="27" t="s">
        <v>298</v>
      </c>
    </row>
    <row r="300" spans="2:12" s="27" customFormat="1" x14ac:dyDescent="0.2">
      <c r="C300" s="29" t="str">
        <f t="shared" si="46"/>
        <v/>
      </c>
      <c r="D300" s="29" t="str">
        <f t="shared" si="45"/>
        <v/>
      </c>
      <c r="E300" s="29" t="str">
        <f t="shared" si="44"/>
        <v/>
      </c>
      <c r="F300" s="30" t="str">
        <f t="shared" si="39"/>
        <v/>
      </c>
      <c r="G300" s="31" t="str">
        <f t="shared" si="47"/>
        <v/>
      </c>
      <c r="H300" s="31" t="str">
        <f t="shared" si="40"/>
        <v/>
      </c>
      <c r="I300" s="32" t="str">
        <f t="shared" si="41"/>
        <v>EmbeddedRes/CodeSite/Nyx/NyxTraceViewer/QtTraceClient/Sources/StatusUpdaters/StatusUpdater.hpp</v>
      </c>
      <c r="J300" s="31" t="str">
        <f t="shared" si="42"/>
        <v/>
      </c>
      <c r="L300" s="27" t="s">
        <v>299</v>
      </c>
    </row>
    <row r="301" spans="2:12" s="27" customFormat="1" x14ac:dyDescent="0.2">
      <c r="B301" s="28">
        <v>0.59666666666666668</v>
      </c>
      <c r="C301" s="29" t="str">
        <f t="shared" si="46"/>
        <v/>
      </c>
      <c r="D301" s="29" t="str">
        <f t="shared" si="45"/>
        <v/>
      </c>
      <c r="E301" s="29" t="str">
        <f t="shared" si="44"/>
        <v/>
      </c>
      <c r="F301" s="30" t="str">
        <f t="shared" si="39"/>
        <v/>
      </c>
      <c r="G301" s="31" t="str">
        <f t="shared" si="47"/>
        <v/>
      </c>
      <c r="H301" s="31" t="str">
        <f t="shared" si="40"/>
        <v/>
      </c>
      <c r="I301" s="32" t="str">
        <f t="shared" si="41"/>
        <v/>
      </c>
      <c r="J301" s="31" t="str">
        <f t="shared" si="42"/>
        <v/>
      </c>
      <c r="L301" s="27" t="s">
        <v>300</v>
      </c>
    </row>
    <row r="302" spans="2:12" s="27" customFormat="1" x14ac:dyDescent="0.2">
      <c r="B302" s="33">
        <f>B301-B202</f>
        <v>1.7592592592592382E-3</v>
      </c>
      <c r="C302" s="29" t="str">
        <f t="shared" si="46"/>
        <v/>
      </c>
      <c r="D302" s="29" t="str">
        <f t="shared" si="45"/>
        <v/>
      </c>
      <c r="E302" s="29" t="str">
        <f t="shared" si="44"/>
        <v/>
      </c>
      <c r="F302" s="30" t="str">
        <f t="shared" si="39"/>
        <v/>
      </c>
      <c r="G302" s="31" t="str">
        <f t="shared" si="47"/>
        <v/>
      </c>
      <c r="H302" s="31" t="str">
        <f t="shared" si="40"/>
        <v/>
      </c>
      <c r="I302" s="32" t="str">
        <f t="shared" si="41"/>
        <v/>
      </c>
      <c r="J302" s="34">
        <f>SUM(J202:J301)</f>
        <v>3</v>
      </c>
    </row>
    <row r="303" spans="2:12" s="27" customFormat="1" x14ac:dyDescent="0.2">
      <c r="C303" s="29" t="str">
        <f t="shared" si="46"/>
        <v/>
      </c>
      <c r="D303" s="29" t="str">
        <f t="shared" si="45"/>
        <v/>
      </c>
      <c r="E303" s="29" t="str">
        <f t="shared" si="44"/>
        <v/>
      </c>
      <c r="F303" s="30" t="str">
        <f t="shared" si="39"/>
        <v/>
      </c>
      <c r="G303" s="31" t="str">
        <f t="shared" si="47"/>
        <v/>
      </c>
      <c r="H303" s="31" t="str">
        <f t="shared" si="40"/>
        <v/>
      </c>
      <c r="I303" s="32" t="str">
        <f t="shared" si="41"/>
        <v/>
      </c>
      <c r="J303" s="31" t="str">
        <f t="shared" si="42"/>
        <v/>
      </c>
      <c r="L303" s="27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434"/>
  <sheetViews>
    <sheetView tabSelected="1" showRuler="0" workbookViewId="0">
      <pane ySplit="1" topLeftCell="A128" activePane="bottomLeft" state="frozen"/>
      <selection pane="bottomLeft" activeCell="E439" sqref="E439"/>
    </sheetView>
  </sheetViews>
  <sheetFormatPr baseColWidth="10" defaultRowHeight="16" x14ac:dyDescent="0.2"/>
  <cols>
    <col min="2" max="2" width="30.6640625" bestFit="1" customWidth="1"/>
    <col min="5" max="5" width="106.33203125" bestFit="1" customWidth="1"/>
  </cols>
  <sheetData>
    <row r="1" spans="1:6" s="1" customFormat="1" ht="21" thickBot="1" x14ac:dyDescent="0.3">
      <c r="B1" s="1" t="s">
        <v>7</v>
      </c>
      <c r="C1" s="1" t="s">
        <v>305</v>
      </c>
      <c r="E1" s="35" t="s">
        <v>8</v>
      </c>
      <c r="F1" s="35" t="s">
        <v>305</v>
      </c>
    </row>
    <row r="2" spans="1:6" ht="17" thickTop="1" x14ac:dyDescent="0.2"/>
    <row r="3" spans="1:6" s="36" customFormat="1" ht="17" thickBot="1" x14ac:dyDescent="0.25">
      <c r="A3" s="36" t="s">
        <v>302</v>
      </c>
    </row>
    <row r="4" spans="1:6" s="11" customFormat="1" ht="17" thickTop="1" x14ac:dyDescent="0.2"/>
    <row r="5" spans="1:6" s="11" customFormat="1" x14ac:dyDescent="0.2">
      <c r="B5" s="11" t="str">
        <f>Sheet1!H99</f>
        <v/>
      </c>
      <c r="C5" s="11" t="str">
        <f>IF(B5 &lt;&gt;"", SUM(COUNTIF($B$5:$B$29, B5)), "")</f>
        <v/>
      </c>
    </row>
    <row r="6" spans="1:6" s="11" customFormat="1" x14ac:dyDescent="0.2">
      <c r="B6" s="11" t="str">
        <f>Sheet1!H100</f>
        <v/>
      </c>
      <c r="C6" s="11" t="str">
        <f t="shared" ref="C6:C29" si="0">IF(B6 &lt;&gt;"", SUM(COUNTIF($B$5:$B$29, B6)), "")</f>
        <v/>
      </c>
    </row>
    <row r="7" spans="1:6" hidden="1" x14ac:dyDescent="0.2">
      <c r="B7" s="11" t="str">
        <f>Sheet1!H101</f>
        <v/>
      </c>
      <c r="C7" s="11" t="str">
        <f t="shared" si="0"/>
        <v/>
      </c>
    </row>
    <row r="8" spans="1:6" hidden="1" x14ac:dyDescent="0.2">
      <c r="B8" s="11" t="str">
        <f>Sheet1!H102</f>
        <v/>
      </c>
      <c r="C8" s="11" t="str">
        <f t="shared" si="0"/>
        <v/>
      </c>
    </row>
    <row r="9" spans="1:6" hidden="1" x14ac:dyDescent="0.2">
      <c r="B9" s="11" t="str">
        <f>Sheet1!H103</f>
        <v/>
      </c>
      <c r="C9" s="11" t="str">
        <f t="shared" si="0"/>
        <v/>
      </c>
    </row>
    <row r="10" spans="1:6" hidden="1" x14ac:dyDescent="0.2">
      <c r="B10" s="11" t="str">
        <f>Sheet1!H104</f>
        <v/>
      </c>
      <c r="C10" s="11" t="str">
        <f t="shared" si="0"/>
        <v/>
      </c>
    </row>
    <row r="11" spans="1:6" hidden="1" x14ac:dyDescent="0.2">
      <c r="B11" s="11" t="str">
        <f>Sheet1!H105</f>
        <v/>
      </c>
      <c r="C11" s="11" t="str">
        <f t="shared" si="0"/>
        <v/>
      </c>
    </row>
    <row r="12" spans="1:6" hidden="1" x14ac:dyDescent="0.2">
      <c r="B12" s="11" t="str">
        <f>Sheet1!H106</f>
        <v/>
      </c>
      <c r="C12" s="11" t="str">
        <f t="shared" si="0"/>
        <v/>
      </c>
    </row>
    <row r="13" spans="1:6" hidden="1" x14ac:dyDescent="0.2">
      <c r="B13" s="11" t="str">
        <f>Sheet1!H107</f>
        <v/>
      </c>
      <c r="C13" s="11" t="str">
        <f t="shared" si="0"/>
        <v/>
      </c>
    </row>
    <row r="14" spans="1:6" hidden="1" x14ac:dyDescent="0.2">
      <c r="B14" s="11" t="str">
        <f>Sheet1!H108</f>
        <v/>
      </c>
      <c r="C14" s="11" t="str">
        <f t="shared" si="0"/>
        <v/>
      </c>
    </row>
    <row r="15" spans="1:6" hidden="1" x14ac:dyDescent="0.2">
      <c r="B15" s="11" t="str">
        <f>Sheet1!H109</f>
        <v/>
      </c>
      <c r="C15" s="11" t="str">
        <f t="shared" si="0"/>
        <v/>
      </c>
    </row>
    <row r="16" spans="1:6" hidden="1" x14ac:dyDescent="0.2">
      <c r="B16" s="11" t="str">
        <f>Sheet1!H110</f>
        <v/>
      </c>
      <c r="C16" s="11" t="str">
        <f t="shared" si="0"/>
        <v/>
      </c>
    </row>
    <row r="17" spans="2:3" hidden="1" x14ac:dyDescent="0.2">
      <c r="B17" s="11" t="str">
        <f>Sheet1!H111</f>
        <v/>
      </c>
      <c r="C17" s="11" t="str">
        <f t="shared" si="0"/>
        <v/>
      </c>
    </row>
    <row r="18" spans="2:3" s="11" customFormat="1" x14ac:dyDescent="0.2">
      <c r="B18" s="11" t="str">
        <f>Sheet1!H112</f>
        <v>Nyx</v>
      </c>
      <c r="C18" s="11">
        <f t="shared" si="0"/>
        <v>1</v>
      </c>
    </row>
    <row r="19" spans="2:3" hidden="1" x14ac:dyDescent="0.2">
      <c r="B19" s="11" t="str">
        <f>Sheet1!H113</f>
        <v/>
      </c>
      <c r="C19" s="11" t="str">
        <f t="shared" si="0"/>
        <v/>
      </c>
    </row>
    <row r="20" spans="2:3" hidden="1" x14ac:dyDescent="0.2">
      <c r="B20" s="11" t="str">
        <f>Sheet1!H114</f>
        <v/>
      </c>
      <c r="C20" s="11" t="str">
        <f t="shared" si="0"/>
        <v/>
      </c>
    </row>
    <row r="21" spans="2:3" s="11" customFormat="1" x14ac:dyDescent="0.2">
      <c r="B21" s="11" t="str">
        <f>Sheet1!H115</f>
        <v>Nyx - Strings</v>
      </c>
      <c r="C21" s="11">
        <f t="shared" si="0"/>
        <v>1</v>
      </c>
    </row>
    <row r="22" spans="2:3" hidden="1" x14ac:dyDescent="0.2">
      <c r="B22" s="11" t="str">
        <f>Sheet1!H116</f>
        <v/>
      </c>
      <c r="C22" s="11" t="str">
        <f t="shared" si="0"/>
        <v/>
      </c>
    </row>
    <row r="23" spans="2:3" hidden="1" x14ac:dyDescent="0.2">
      <c r="B23" s="11" t="str">
        <f>Sheet1!H117</f>
        <v/>
      </c>
      <c r="C23" s="11" t="str">
        <f t="shared" si="0"/>
        <v/>
      </c>
    </row>
    <row r="24" spans="2:3" hidden="1" x14ac:dyDescent="0.2">
      <c r="B24" s="11" t="str">
        <f>Sheet1!H118</f>
        <v/>
      </c>
      <c r="C24" s="11" t="str">
        <f t="shared" si="0"/>
        <v/>
      </c>
    </row>
    <row r="25" spans="2:3" hidden="1" x14ac:dyDescent="0.2">
      <c r="B25" s="11" t="str">
        <f>Sheet1!H119</f>
        <v/>
      </c>
      <c r="C25" s="11" t="str">
        <f t="shared" si="0"/>
        <v/>
      </c>
    </row>
    <row r="26" spans="2:3" hidden="1" x14ac:dyDescent="0.2">
      <c r="B26" s="11" t="str">
        <f>Sheet1!H120</f>
        <v/>
      </c>
      <c r="C26" s="11" t="str">
        <f t="shared" si="0"/>
        <v/>
      </c>
    </row>
    <row r="27" spans="2:3" hidden="1" x14ac:dyDescent="0.2">
      <c r="B27" s="11" t="str">
        <f>Sheet1!H121</f>
        <v/>
      </c>
      <c r="C27" s="11" t="str">
        <f t="shared" si="0"/>
        <v/>
      </c>
    </row>
    <row r="28" spans="2:3" hidden="1" x14ac:dyDescent="0.2">
      <c r="B28" s="11" t="str">
        <f>Sheet1!H122</f>
        <v/>
      </c>
      <c r="C28" s="11" t="str">
        <f t="shared" si="0"/>
        <v/>
      </c>
    </row>
    <row r="29" spans="2:3" s="11" customFormat="1" x14ac:dyDescent="0.2">
      <c r="C29" s="11" t="str">
        <f t="shared" si="0"/>
        <v/>
      </c>
    </row>
    <row r="30" spans="2:3" s="11" customFormat="1" x14ac:dyDescent="0.2"/>
    <row r="31" spans="2:3" s="37" customFormat="1" x14ac:dyDescent="0.2"/>
    <row r="32" spans="2:3" s="11" customFormat="1" x14ac:dyDescent="0.2"/>
    <row r="33" spans="5:6" s="11" customFormat="1" x14ac:dyDescent="0.2">
      <c r="E33" s="11" t="str">
        <f>Sheet1!I99</f>
        <v/>
      </c>
      <c r="F33" s="11" t="str">
        <f xml:space="preserve"> IF(E33 &lt;&gt;"", SUM(COUNTIF($E$33:$E$56, E33)), "")</f>
        <v/>
      </c>
    </row>
    <row r="34" spans="5:6" s="11" customFormat="1" x14ac:dyDescent="0.2">
      <c r="E34" s="11" t="str">
        <f>Sheet1!I100</f>
        <v/>
      </c>
      <c r="F34" s="11" t="str">
        <f t="shared" ref="F34:F56" si="1" xml:space="preserve"> IF(E34 &lt;&gt;"", SUM(COUNTIF($E$33:$E$56, E34)), "")</f>
        <v/>
      </c>
    </row>
    <row r="35" spans="5:6" hidden="1" x14ac:dyDescent="0.2">
      <c r="E35" s="11" t="str">
        <f>Sheet1!I101</f>
        <v/>
      </c>
      <c r="F35" s="11" t="str">
        <f t="shared" si="1"/>
        <v/>
      </c>
    </row>
    <row r="36" spans="5:6" hidden="1" x14ac:dyDescent="0.2">
      <c r="E36" s="11" t="str">
        <f>Sheet1!I102</f>
        <v/>
      </c>
      <c r="F36" s="11" t="str">
        <f t="shared" si="1"/>
        <v/>
      </c>
    </row>
    <row r="37" spans="5:6" hidden="1" x14ac:dyDescent="0.2">
      <c r="E37" s="11" t="str">
        <f>Sheet1!I103</f>
        <v/>
      </c>
      <c r="F37" s="11" t="str">
        <f t="shared" si="1"/>
        <v/>
      </c>
    </row>
    <row r="38" spans="5:6" hidden="1" x14ac:dyDescent="0.2">
      <c r="E38" s="11" t="str">
        <f>Sheet1!I104</f>
        <v/>
      </c>
      <c r="F38" s="11" t="str">
        <f t="shared" si="1"/>
        <v/>
      </c>
    </row>
    <row r="39" spans="5:6" hidden="1" x14ac:dyDescent="0.2">
      <c r="E39" s="11" t="str">
        <f>Sheet1!I105</f>
        <v/>
      </c>
      <c r="F39" s="11" t="str">
        <f t="shared" si="1"/>
        <v/>
      </c>
    </row>
    <row r="40" spans="5:6" hidden="1" x14ac:dyDescent="0.2">
      <c r="E40" s="11" t="str">
        <f>Sheet1!I106</f>
        <v/>
      </c>
      <c r="F40" s="11" t="str">
        <f t="shared" si="1"/>
        <v/>
      </c>
    </row>
    <row r="41" spans="5:6" hidden="1" x14ac:dyDescent="0.2">
      <c r="E41" s="11" t="str">
        <f>Sheet1!I107</f>
        <v/>
      </c>
      <c r="F41" s="11" t="str">
        <f t="shared" si="1"/>
        <v/>
      </c>
    </row>
    <row r="42" spans="5:6" hidden="1" x14ac:dyDescent="0.2">
      <c r="E42" s="11" t="str">
        <f>Sheet1!I108</f>
        <v/>
      </c>
      <c r="F42" s="11" t="str">
        <f t="shared" si="1"/>
        <v/>
      </c>
    </row>
    <row r="43" spans="5:6" hidden="1" x14ac:dyDescent="0.2">
      <c r="E43" s="11" t="str">
        <f>Sheet1!I109</f>
        <v/>
      </c>
      <c r="F43" s="11" t="str">
        <f t="shared" si="1"/>
        <v/>
      </c>
    </row>
    <row r="44" spans="5:6" hidden="1" x14ac:dyDescent="0.2">
      <c r="E44" s="11" t="str">
        <f>Sheet1!I110</f>
        <v/>
      </c>
      <c r="F44" s="11" t="str">
        <f t="shared" si="1"/>
        <v/>
      </c>
    </row>
    <row r="45" spans="5:6" hidden="1" x14ac:dyDescent="0.2">
      <c r="E45" s="11" t="str">
        <f>Sheet1!I111</f>
        <v/>
      </c>
      <c r="F45" s="11" t="str">
        <f t="shared" si="1"/>
        <v/>
      </c>
    </row>
    <row r="46" spans="5:6" hidden="1" x14ac:dyDescent="0.2">
      <c r="E46" s="11" t="str">
        <f>Sheet1!I112</f>
        <v/>
      </c>
      <c r="F46" s="11" t="str">
        <f t="shared" si="1"/>
        <v/>
      </c>
    </row>
    <row r="47" spans="5:6" hidden="1" x14ac:dyDescent="0.2">
      <c r="E47" s="11" t="str">
        <f>Sheet1!I113</f>
        <v/>
      </c>
      <c r="F47" s="11" t="str">
        <f t="shared" si="1"/>
        <v/>
      </c>
    </row>
    <row r="48" spans="5:6" hidden="1" x14ac:dyDescent="0.2">
      <c r="E48" s="11" t="str">
        <f>Sheet1!I114</f>
        <v/>
      </c>
      <c r="F48" s="11" t="str">
        <f t="shared" si="1"/>
        <v/>
      </c>
    </row>
    <row r="49" spans="1:6" hidden="1" x14ac:dyDescent="0.2">
      <c r="E49" s="11" t="str">
        <f>Sheet1!I115</f>
        <v/>
      </c>
      <c r="F49" s="11" t="str">
        <f t="shared" si="1"/>
        <v/>
      </c>
    </row>
    <row r="50" spans="1:6" hidden="1" x14ac:dyDescent="0.2">
      <c r="E50" s="11" t="str">
        <f>Sheet1!I116</f>
        <v/>
      </c>
      <c r="F50" s="11" t="str">
        <f t="shared" si="1"/>
        <v/>
      </c>
    </row>
    <row r="51" spans="1:6" hidden="1" x14ac:dyDescent="0.2">
      <c r="E51" s="11" t="str">
        <f>Sheet1!I117</f>
        <v/>
      </c>
      <c r="F51" s="11" t="str">
        <f t="shared" si="1"/>
        <v/>
      </c>
    </row>
    <row r="52" spans="1:6" s="11" customFormat="1" x14ac:dyDescent="0.2">
      <c r="E52" s="11" t="str">
        <f>Sheet1!I118</f>
        <v>EmbeddedRes/CodeSite/Nyx/Nyx/NyxUtf8String.hpp</v>
      </c>
      <c r="F52" s="11">
        <f t="shared" si="1"/>
        <v>1</v>
      </c>
    </row>
    <row r="53" spans="1:6" hidden="1" x14ac:dyDescent="0.2">
      <c r="E53" s="11" t="str">
        <f>Sheet1!I119</f>
        <v/>
      </c>
      <c r="F53" s="11" t="str">
        <f t="shared" si="1"/>
        <v/>
      </c>
    </row>
    <row r="54" spans="1:6" hidden="1" x14ac:dyDescent="0.2">
      <c r="E54" s="11" t="str">
        <f>Sheet1!I120</f>
        <v/>
      </c>
      <c r="F54" s="11" t="str">
        <f t="shared" si="1"/>
        <v/>
      </c>
    </row>
    <row r="55" spans="1:6" hidden="1" x14ac:dyDescent="0.2">
      <c r="E55" s="11" t="str">
        <f>Sheet1!I121</f>
        <v/>
      </c>
      <c r="F55" s="11" t="str">
        <f t="shared" si="1"/>
        <v/>
      </c>
    </row>
    <row r="56" spans="1:6" hidden="1" x14ac:dyDescent="0.2">
      <c r="E56" s="11" t="str">
        <f>Sheet1!I122</f>
        <v/>
      </c>
      <c r="F56" s="11" t="str">
        <f t="shared" si="1"/>
        <v/>
      </c>
    </row>
    <row r="57" spans="1:6" s="11" customFormat="1" x14ac:dyDescent="0.2"/>
    <row r="58" spans="1:6" s="37" customFormat="1" x14ac:dyDescent="0.2"/>
    <row r="61" spans="1:6" s="38" customFormat="1" ht="17" thickBot="1" x14ac:dyDescent="0.25">
      <c r="A61" s="38" t="s">
        <v>303</v>
      </c>
    </row>
    <row r="62" spans="1:6" s="19" customFormat="1" ht="17" thickTop="1" x14ac:dyDescent="0.2"/>
    <row r="63" spans="1:6" s="19" customFormat="1" x14ac:dyDescent="0.2">
      <c r="B63" s="19" t="str">
        <f>Sheet1!H124</f>
        <v/>
      </c>
      <c r="C63" s="19" t="str">
        <f>IF(B63 &lt;&gt;"", SUM(COUNTIF($B$63:$B$139, B63)), "")</f>
        <v/>
      </c>
    </row>
    <row r="64" spans="1:6" s="19" customFormat="1" x14ac:dyDescent="0.2">
      <c r="B64" s="19" t="str">
        <f>Sheet1!H125</f>
        <v/>
      </c>
      <c r="C64" s="19" t="str">
        <f t="shared" ref="C64:C127" si="2">IF(B64 &lt;&gt;"", SUM(COUNTIF($B$63:$B$139, B64)), "")</f>
        <v/>
      </c>
    </row>
    <row r="65" spans="2:3" hidden="1" x14ac:dyDescent="0.2">
      <c r="B65" s="19" t="str">
        <f>Sheet1!H126</f>
        <v/>
      </c>
      <c r="C65" s="19" t="str">
        <f t="shared" si="2"/>
        <v/>
      </c>
    </row>
    <row r="66" spans="2:3" hidden="1" x14ac:dyDescent="0.2">
      <c r="B66" s="19" t="str">
        <f>Sheet1!H127</f>
        <v/>
      </c>
      <c r="C66" s="19" t="str">
        <f t="shared" si="2"/>
        <v/>
      </c>
    </row>
    <row r="67" spans="2:3" s="19" customFormat="1" x14ac:dyDescent="0.2">
      <c r="B67" s="19" t="str">
        <f>Sheet1!H128</f>
        <v>Nyx</v>
      </c>
      <c r="C67" s="19">
        <f t="shared" si="2"/>
        <v>1</v>
      </c>
    </row>
    <row r="68" spans="2:3" hidden="1" x14ac:dyDescent="0.2">
      <c r="B68" s="19" t="str">
        <f>Sheet1!H129</f>
        <v/>
      </c>
      <c r="C68" s="19" t="str">
        <f t="shared" si="2"/>
        <v/>
      </c>
    </row>
    <row r="69" spans="2:3" hidden="1" x14ac:dyDescent="0.2">
      <c r="B69" s="19" t="str">
        <f>Sheet1!H130</f>
        <v/>
      </c>
      <c r="C69" s="19" t="str">
        <f t="shared" si="2"/>
        <v/>
      </c>
    </row>
    <row r="70" spans="2:3" hidden="1" x14ac:dyDescent="0.2">
      <c r="B70" s="19" t="str">
        <f>Sheet1!H131</f>
        <v/>
      </c>
      <c r="C70" s="19" t="str">
        <f t="shared" si="2"/>
        <v/>
      </c>
    </row>
    <row r="71" spans="2:3" hidden="1" x14ac:dyDescent="0.2">
      <c r="B71" s="19" t="str">
        <f>Sheet1!H132</f>
        <v/>
      </c>
      <c r="C71" s="19" t="str">
        <f t="shared" si="2"/>
        <v/>
      </c>
    </row>
    <row r="72" spans="2:3" s="19" customFormat="1" x14ac:dyDescent="0.2">
      <c r="B72" s="19" t="str">
        <f>Sheet1!H133</f>
        <v>Nyx - Tracing</v>
      </c>
      <c r="C72" s="19">
        <f t="shared" si="2"/>
        <v>1</v>
      </c>
    </row>
    <row r="73" spans="2:3" hidden="1" x14ac:dyDescent="0.2">
      <c r="B73" s="19" t="str">
        <f>Sheet1!H134</f>
        <v/>
      </c>
      <c r="C73" s="19" t="str">
        <f t="shared" si="2"/>
        <v/>
      </c>
    </row>
    <row r="74" spans="2:3" hidden="1" x14ac:dyDescent="0.2">
      <c r="B74" s="19" t="str">
        <f>Sheet1!H135</f>
        <v/>
      </c>
      <c r="C74" s="19" t="str">
        <f t="shared" si="2"/>
        <v/>
      </c>
    </row>
    <row r="75" spans="2:3" hidden="1" x14ac:dyDescent="0.2">
      <c r="B75" s="19" t="str">
        <f>Sheet1!H136</f>
        <v/>
      </c>
      <c r="C75" s="19" t="str">
        <f t="shared" si="2"/>
        <v/>
      </c>
    </row>
    <row r="76" spans="2:3" hidden="1" x14ac:dyDescent="0.2">
      <c r="B76" s="19" t="str">
        <f>Sheet1!H137</f>
        <v/>
      </c>
      <c r="C76" s="19" t="str">
        <f t="shared" si="2"/>
        <v/>
      </c>
    </row>
    <row r="77" spans="2:3" hidden="1" x14ac:dyDescent="0.2">
      <c r="B77" s="19" t="str">
        <f>Sheet1!H138</f>
        <v/>
      </c>
      <c r="C77" s="19" t="str">
        <f t="shared" si="2"/>
        <v/>
      </c>
    </row>
    <row r="78" spans="2:3" hidden="1" x14ac:dyDescent="0.2">
      <c r="B78" s="19" t="str">
        <f>Sheet1!H139</f>
        <v/>
      </c>
      <c r="C78" s="19" t="str">
        <f t="shared" si="2"/>
        <v/>
      </c>
    </row>
    <row r="79" spans="2:3" hidden="1" x14ac:dyDescent="0.2">
      <c r="B79" s="19" t="str">
        <f>Sheet1!H140</f>
        <v/>
      </c>
      <c r="C79" s="19" t="str">
        <f t="shared" si="2"/>
        <v/>
      </c>
    </row>
    <row r="80" spans="2:3" hidden="1" x14ac:dyDescent="0.2">
      <c r="B80" s="19" t="str">
        <f>Sheet1!H141</f>
        <v/>
      </c>
      <c r="C80" s="19" t="str">
        <f t="shared" si="2"/>
        <v/>
      </c>
    </row>
    <row r="81" spans="2:3" hidden="1" x14ac:dyDescent="0.2">
      <c r="B81" s="19" t="str">
        <f>Sheet1!H142</f>
        <v/>
      </c>
      <c r="C81" s="19" t="str">
        <f t="shared" si="2"/>
        <v/>
      </c>
    </row>
    <row r="82" spans="2:3" hidden="1" x14ac:dyDescent="0.2">
      <c r="B82" s="19" t="str">
        <f>Sheet1!H143</f>
        <v/>
      </c>
      <c r="C82" s="19" t="str">
        <f t="shared" si="2"/>
        <v/>
      </c>
    </row>
    <row r="83" spans="2:3" s="19" customFormat="1" x14ac:dyDescent="0.2">
      <c r="B83" s="19" t="str">
        <f>Sheet1!H144</f>
        <v>NyxNet</v>
      </c>
      <c r="C83" s="19">
        <f t="shared" si="2"/>
        <v>1</v>
      </c>
    </row>
    <row r="84" spans="2:3" hidden="1" x14ac:dyDescent="0.2">
      <c r="B84" s="19" t="str">
        <f>Sheet1!H145</f>
        <v/>
      </c>
      <c r="C84" s="19" t="str">
        <f t="shared" si="2"/>
        <v/>
      </c>
    </row>
    <row r="85" spans="2:3" hidden="1" x14ac:dyDescent="0.2">
      <c r="B85" s="19" t="str">
        <f>Sheet1!H146</f>
        <v/>
      </c>
      <c r="C85" s="19" t="str">
        <f t="shared" si="2"/>
        <v/>
      </c>
    </row>
    <row r="86" spans="2:3" s="19" customFormat="1" x14ac:dyDescent="0.2">
      <c r="B86" s="19" t="str">
        <f>Sheet1!H147</f>
        <v>NyxNet - Base Communication Layer</v>
      </c>
      <c r="C86" s="19">
        <f t="shared" si="2"/>
        <v>1</v>
      </c>
    </row>
    <row r="87" spans="2:3" hidden="1" x14ac:dyDescent="0.2">
      <c r="B87" s="19" t="str">
        <f>Sheet1!H148</f>
        <v/>
      </c>
      <c r="C87" s="19" t="str">
        <f t="shared" si="2"/>
        <v/>
      </c>
    </row>
    <row r="88" spans="2:3" hidden="1" x14ac:dyDescent="0.2">
      <c r="B88" s="19" t="str">
        <f>Sheet1!H149</f>
        <v/>
      </c>
      <c r="C88" s="19" t="str">
        <f t="shared" si="2"/>
        <v/>
      </c>
    </row>
    <row r="89" spans="2:3" hidden="1" x14ac:dyDescent="0.2">
      <c r="B89" s="19" t="str">
        <f>Sheet1!H150</f>
        <v/>
      </c>
      <c r="C89" s="19" t="str">
        <f t="shared" si="2"/>
        <v/>
      </c>
    </row>
    <row r="90" spans="2:3" hidden="1" x14ac:dyDescent="0.2">
      <c r="B90" s="19" t="str">
        <f>Sheet1!H151</f>
        <v/>
      </c>
      <c r="C90" s="19" t="str">
        <f t="shared" si="2"/>
        <v/>
      </c>
    </row>
    <row r="91" spans="2:3" hidden="1" x14ac:dyDescent="0.2">
      <c r="B91" s="19" t="str">
        <f>Sheet1!H152</f>
        <v/>
      </c>
      <c r="C91" s="19" t="str">
        <f t="shared" si="2"/>
        <v/>
      </c>
    </row>
    <row r="92" spans="2:3" s="19" customFormat="1" x14ac:dyDescent="0.2">
      <c r="B92" s="19" t="str">
        <f>Sheet1!H153</f>
        <v>NyxNet - Tracing</v>
      </c>
      <c r="C92" s="19">
        <f t="shared" si="2"/>
        <v>1</v>
      </c>
    </row>
    <row r="93" spans="2:3" hidden="1" x14ac:dyDescent="0.2">
      <c r="B93" s="19" t="str">
        <f>Sheet1!H154</f>
        <v/>
      </c>
      <c r="C93" s="19" t="str">
        <f t="shared" si="2"/>
        <v/>
      </c>
    </row>
    <row r="94" spans="2:3" hidden="1" x14ac:dyDescent="0.2">
      <c r="B94" s="19" t="str">
        <f>Sheet1!H155</f>
        <v/>
      </c>
      <c r="C94" s="19" t="str">
        <f t="shared" si="2"/>
        <v/>
      </c>
    </row>
    <row r="95" spans="2:3" hidden="1" x14ac:dyDescent="0.2">
      <c r="B95" s="19" t="str">
        <f>Sheet1!H156</f>
        <v/>
      </c>
      <c r="C95" s="19" t="str">
        <f t="shared" si="2"/>
        <v/>
      </c>
    </row>
    <row r="96" spans="2:3" hidden="1" x14ac:dyDescent="0.2">
      <c r="B96" s="19" t="str">
        <f>Sheet1!H157</f>
        <v/>
      </c>
      <c r="C96" s="19" t="str">
        <f t="shared" si="2"/>
        <v/>
      </c>
    </row>
    <row r="97" spans="2:3" hidden="1" x14ac:dyDescent="0.2">
      <c r="B97" s="19" t="str">
        <f>Sheet1!H158</f>
        <v/>
      </c>
      <c r="C97" s="19" t="str">
        <f t="shared" si="2"/>
        <v/>
      </c>
    </row>
    <row r="98" spans="2:3" hidden="1" x14ac:dyDescent="0.2">
      <c r="B98" s="19" t="str">
        <f>Sheet1!H159</f>
        <v/>
      </c>
      <c r="C98" s="19" t="str">
        <f t="shared" si="2"/>
        <v/>
      </c>
    </row>
    <row r="99" spans="2:3" hidden="1" x14ac:dyDescent="0.2">
      <c r="B99" s="19" t="str">
        <f>Sheet1!H160</f>
        <v/>
      </c>
      <c r="C99" s="19" t="str">
        <f t="shared" si="2"/>
        <v/>
      </c>
    </row>
    <row r="100" spans="2:3" hidden="1" x14ac:dyDescent="0.2">
      <c r="B100" s="19" t="str">
        <f>Sheet1!H161</f>
        <v/>
      </c>
      <c r="C100" s="19" t="str">
        <f t="shared" si="2"/>
        <v/>
      </c>
    </row>
    <row r="101" spans="2:3" s="19" customFormat="1" x14ac:dyDescent="0.2">
      <c r="B101" s="19" t="str">
        <f>Sheet1!H162</f>
        <v>NyxWebSvr</v>
      </c>
      <c r="C101" s="19">
        <f t="shared" si="2"/>
        <v>1</v>
      </c>
    </row>
    <row r="102" spans="2:3" hidden="1" x14ac:dyDescent="0.2">
      <c r="B102" s="19" t="str">
        <f>Sheet1!H163</f>
        <v/>
      </c>
      <c r="C102" s="19" t="str">
        <f t="shared" si="2"/>
        <v/>
      </c>
    </row>
    <row r="103" spans="2:3" hidden="1" x14ac:dyDescent="0.2">
      <c r="B103" s="19" t="str">
        <f>Sheet1!H164</f>
        <v/>
      </c>
      <c r="C103" s="19" t="str">
        <f t="shared" si="2"/>
        <v/>
      </c>
    </row>
    <row r="104" spans="2:3" hidden="1" x14ac:dyDescent="0.2">
      <c r="B104" s="19" t="str">
        <f>Sheet1!H165</f>
        <v/>
      </c>
      <c r="C104" s="19" t="str">
        <f t="shared" si="2"/>
        <v/>
      </c>
    </row>
    <row r="105" spans="2:3" hidden="1" x14ac:dyDescent="0.2">
      <c r="B105" s="19" t="str">
        <f>Sheet1!H166</f>
        <v/>
      </c>
      <c r="C105" s="19" t="str">
        <f t="shared" si="2"/>
        <v/>
      </c>
    </row>
    <row r="106" spans="2:3" hidden="1" x14ac:dyDescent="0.2">
      <c r="B106" s="19" t="str">
        <f>Sheet1!H167</f>
        <v/>
      </c>
      <c r="C106" s="19" t="str">
        <f t="shared" si="2"/>
        <v/>
      </c>
    </row>
    <row r="107" spans="2:3" hidden="1" x14ac:dyDescent="0.2">
      <c r="B107" s="19" t="str">
        <f>Sheet1!H168</f>
        <v/>
      </c>
      <c r="C107" s="19" t="str">
        <f t="shared" si="2"/>
        <v/>
      </c>
    </row>
    <row r="108" spans="2:3" hidden="1" x14ac:dyDescent="0.2">
      <c r="B108" s="19" t="str">
        <f>Sheet1!H169</f>
        <v/>
      </c>
      <c r="C108" s="19" t="str">
        <f t="shared" si="2"/>
        <v/>
      </c>
    </row>
    <row r="109" spans="2:3" s="19" customFormat="1" x14ac:dyDescent="0.2">
      <c r="B109" s="19" t="str">
        <f>Sheet1!H170</f>
        <v>TraceClientCore</v>
      </c>
      <c r="C109" s="19">
        <f t="shared" si="2"/>
        <v>1</v>
      </c>
    </row>
    <row r="110" spans="2:3" hidden="1" x14ac:dyDescent="0.2">
      <c r="B110" s="19" t="str">
        <f>Sheet1!H171</f>
        <v/>
      </c>
      <c r="C110" s="19" t="str">
        <f t="shared" si="2"/>
        <v/>
      </c>
    </row>
    <row r="111" spans="2:3" hidden="1" x14ac:dyDescent="0.2">
      <c r="B111" s="19" t="str">
        <f>Sheet1!H172</f>
        <v/>
      </c>
      <c r="C111" s="19" t="str">
        <f t="shared" si="2"/>
        <v/>
      </c>
    </row>
    <row r="112" spans="2:3" hidden="1" x14ac:dyDescent="0.2">
      <c r="B112" s="19" t="str">
        <f>Sheet1!H173</f>
        <v/>
      </c>
      <c r="C112" s="19" t="str">
        <f t="shared" si="2"/>
        <v/>
      </c>
    </row>
    <row r="113" spans="2:3" hidden="1" x14ac:dyDescent="0.2">
      <c r="B113" s="19" t="str">
        <f>Sheet1!H174</f>
        <v/>
      </c>
      <c r="C113" s="19" t="str">
        <f t="shared" si="2"/>
        <v/>
      </c>
    </row>
    <row r="114" spans="2:3" hidden="1" x14ac:dyDescent="0.2">
      <c r="B114" s="19" t="str">
        <f>Sheet1!H175</f>
        <v/>
      </c>
      <c r="C114" s="19" t="str">
        <f t="shared" si="2"/>
        <v/>
      </c>
    </row>
    <row r="115" spans="2:3" hidden="1" x14ac:dyDescent="0.2">
      <c r="B115" s="19" t="str">
        <f>Sheet1!H176</f>
        <v/>
      </c>
      <c r="C115" s="19" t="str">
        <f t="shared" si="2"/>
        <v/>
      </c>
    </row>
    <row r="116" spans="2:3" hidden="1" x14ac:dyDescent="0.2">
      <c r="B116" s="19" t="str">
        <f>Sheet1!H177</f>
        <v/>
      </c>
      <c r="C116" s="19" t="str">
        <f t="shared" si="2"/>
        <v/>
      </c>
    </row>
    <row r="117" spans="2:3" hidden="1" x14ac:dyDescent="0.2">
      <c r="B117" s="19" t="str">
        <f>Sheet1!H178</f>
        <v/>
      </c>
      <c r="C117" s="19" t="str">
        <f t="shared" si="2"/>
        <v/>
      </c>
    </row>
    <row r="118" spans="2:3" hidden="1" x14ac:dyDescent="0.2">
      <c r="B118" s="19" t="str">
        <f>Sheet1!H179</f>
        <v/>
      </c>
      <c r="C118" s="19" t="str">
        <f t="shared" si="2"/>
        <v/>
      </c>
    </row>
    <row r="119" spans="2:3" hidden="1" x14ac:dyDescent="0.2">
      <c r="B119" s="19" t="str">
        <f>Sheet1!H180</f>
        <v/>
      </c>
      <c r="C119" s="19" t="str">
        <f t="shared" si="2"/>
        <v/>
      </c>
    </row>
    <row r="120" spans="2:3" hidden="1" x14ac:dyDescent="0.2">
      <c r="B120" s="19" t="str">
        <f>Sheet1!H181</f>
        <v/>
      </c>
      <c r="C120" s="19" t="str">
        <f t="shared" si="2"/>
        <v/>
      </c>
    </row>
    <row r="121" spans="2:3" hidden="1" x14ac:dyDescent="0.2">
      <c r="B121" s="19" t="str">
        <f>Sheet1!H182</f>
        <v/>
      </c>
      <c r="C121" s="19" t="str">
        <f t="shared" si="2"/>
        <v/>
      </c>
    </row>
    <row r="122" spans="2:3" hidden="1" x14ac:dyDescent="0.2">
      <c r="B122" s="19" t="str">
        <f>Sheet1!H183</f>
        <v/>
      </c>
      <c r="C122" s="19" t="str">
        <f t="shared" si="2"/>
        <v/>
      </c>
    </row>
    <row r="123" spans="2:3" s="19" customFormat="1" x14ac:dyDescent="0.2">
      <c r="B123" s="19" t="str">
        <f>Sheet1!H184</f>
        <v>TraceClient</v>
      </c>
      <c r="C123" s="19">
        <f t="shared" si="2"/>
        <v>1</v>
      </c>
    </row>
    <row r="124" spans="2:3" hidden="1" x14ac:dyDescent="0.2">
      <c r="B124" s="19" t="str">
        <f>Sheet1!H185</f>
        <v/>
      </c>
      <c r="C124" s="19" t="str">
        <f t="shared" si="2"/>
        <v/>
      </c>
    </row>
    <row r="125" spans="2:3" hidden="1" x14ac:dyDescent="0.2">
      <c r="B125" s="19" t="str">
        <f>Sheet1!H186</f>
        <v/>
      </c>
      <c r="C125" s="19" t="str">
        <f t="shared" si="2"/>
        <v/>
      </c>
    </row>
    <row r="126" spans="2:3" hidden="1" x14ac:dyDescent="0.2">
      <c r="B126" s="19" t="str">
        <f>Sheet1!H187</f>
        <v/>
      </c>
      <c r="C126" s="19" t="str">
        <f t="shared" si="2"/>
        <v/>
      </c>
    </row>
    <row r="127" spans="2:3" hidden="1" x14ac:dyDescent="0.2">
      <c r="B127" s="19" t="str">
        <f>Sheet1!H188</f>
        <v/>
      </c>
      <c r="C127" s="19" t="str">
        <f t="shared" si="2"/>
        <v/>
      </c>
    </row>
    <row r="128" spans="2:3" s="19" customFormat="1" x14ac:dyDescent="0.2">
      <c r="B128" s="19" t="str">
        <f>Sheet1!H189</f>
        <v>TraceClient - App</v>
      </c>
      <c r="C128" s="19">
        <f t="shared" ref="C128:C139" si="3">IF(B128 &lt;&gt;"", SUM(COUNTIF($B$63:$B$139, B128)), "")</f>
        <v>1</v>
      </c>
    </row>
    <row r="129" spans="2:6" hidden="1" x14ac:dyDescent="0.2">
      <c r="B129" s="19" t="str">
        <f>Sheet1!H190</f>
        <v/>
      </c>
      <c r="C129" s="19" t="str">
        <f t="shared" si="3"/>
        <v/>
      </c>
    </row>
    <row r="130" spans="2:6" hidden="1" x14ac:dyDescent="0.2">
      <c r="B130" s="19" t="str">
        <f>Sheet1!H191</f>
        <v/>
      </c>
      <c r="C130" s="19" t="str">
        <f t="shared" si="3"/>
        <v/>
      </c>
    </row>
    <row r="131" spans="2:6" hidden="1" x14ac:dyDescent="0.2">
      <c r="B131" s="19" t="str">
        <f>Sheet1!H192</f>
        <v/>
      </c>
      <c r="C131" s="19" t="str">
        <f t="shared" si="3"/>
        <v/>
      </c>
    </row>
    <row r="132" spans="2:6" hidden="1" x14ac:dyDescent="0.2">
      <c r="B132" s="19" t="str">
        <f>Sheet1!H193</f>
        <v/>
      </c>
      <c r="C132" s="19" t="str">
        <f t="shared" si="3"/>
        <v/>
      </c>
    </row>
    <row r="133" spans="2:6" hidden="1" x14ac:dyDescent="0.2">
      <c r="B133" s="19" t="str">
        <f>Sheet1!H194</f>
        <v/>
      </c>
      <c r="C133" s="19" t="str">
        <f t="shared" si="3"/>
        <v/>
      </c>
    </row>
    <row r="134" spans="2:6" hidden="1" x14ac:dyDescent="0.2">
      <c r="B134" s="19" t="str">
        <f>Sheet1!H195</f>
        <v/>
      </c>
      <c r="C134" s="19" t="str">
        <f t="shared" si="3"/>
        <v/>
      </c>
    </row>
    <row r="135" spans="2:6" hidden="1" x14ac:dyDescent="0.2">
      <c r="B135" s="19" t="str">
        <f>Sheet1!H196</f>
        <v/>
      </c>
      <c r="C135" s="19" t="str">
        <f t="shared" si="3"/>
        <v/>
      </c>
    </row>
    <row r="136" spans="2:6" hidden="1" x14ac:dyDescent="0.2">
      <c r="B136" s="19" t="str">
        <f>Sheet1!H197</f>
        <v/>
      </c>
      <c r="C136" s="19" t="str">
        <f t="shared" si="3"/>
        <v/>
      </c>
    </row>
    <row r="137" spans="2:6" hidden="1" x14ac:dyDescent="0.2">
      <c r="B137" s="19" t="str">
        <f>Sheet1!H198</f>
        <v/>
      </c>
      <c r="C137" s="19" t="str">
        <f t="shared" si="3"/>
        <v/>
      </c>
    </row>
    <row r="138" spans="2:6" hidden="1" x14ac:dyDescent="0.2">
      <c r="B138" s="19" t="str">
        <f>Sheet1!H199</f>
        <v/>
      </c>
      <c r="C138" s="19" t="str">
        <f t="shared" si="3"/>
        <v/>
      </c>
    </row>
    <row r="139" spans="2:6" hidden="1" x14ac:dyDescent="0.2">
      <c r="B139" s="19" t="str">
        <f>Sheet1!H200</f>
        <v/>
      </c>
      <c r="C139" s="19" t="str">
        <f t="shared" si="3"/>
        <v/>
      </c>
    </row>
    <row r="140" spans="2:6" s="19" customFormat="1" x14ac:dyDescent="0.2"/>
    <row r="141" spans="2:6" s="39" customFormat="1" x14ac:dyDescent="0.2"/>
    <row r="142" spans="2:6" s="19" customFormat="1" x14ac:dyDescent="0.2"/>
    <row r="143" spans="2:6" s="19" customFormat="1" x14ac:dyDescent="0.2">
      <c r="E143" s="19" t="str">
        <f>Sheet1!I124</f>
        <v/>
      </c>
      <c r="F143" s="19" t="str">
        <f xml:space="preserve"> IF(E143 &lt;&gt;"", SUM(COUNTIF($E$143:$E$219, E143)), "")</f>
        <v/>
      </c>
    </row>
    <row r="144" spans="2:6" s="19" customFormat="1" x14ac:dyDescent="0.2">
      <c r="E144" s="19" t="str">
        <f>Sheet1!I125</f>
        <v/>
      </c>
      <c r="F144" s="19" t="str">
        <f t="shared" ref="F144:F207" si="4" xml:space="preserve"> IF(E144 &lt;&gt;"", SUM(COUNTIF($E$143:$E$219, E144)), "")</f>
        <v/>
      </c>
    </row>
    <row r="145" spans="5:6" hidden="1" x14ac:dyDescent="0.2">
      <c r="E145" s="19" t="str">
        <f>Sheet1!I126</f>
        <v/>
      </c>
      <c r="F145" s="19" t="str">
        <f t="shared" si="4"/>
        <v/>
      </c>
    </row>
    <row r="146" spans="5:6" hidden="1" x14ac:dyDescent="0.2">
      <c r="E146" s="19" t="str">
        <f>Sheet1!I127</f>
        <v/>
      </c>
      <c r="F146" s="19" t="str">
        <f t="shared" si="4"/>
        <v/>
      </c>
    </row>
    <row r="147" spans="5:6" hidden="1" x14ac:dyDescent="0.2">
      <c r="E147" s="19" t="str">
        <f>Sheet1!I128</f>
        <v/>
      </c>
      <c r="F147" s="19" t="str">
        <f t="shared" si="4"/>
        <v/>
      </c>
    </row>
    <row r="148" spans="5:6" hidden="1" x14ac:dyDescent="0.2">
      <c r="E148" s="19" t="str">
        <f>Sheet1!I129</f>
        <v/>
      </c>
      <c r="F148" s="19" t="str">
        <f t="shared" si="4"/>
        <v/>
      </c>
    </row>
    <row r="149" spans="5:6" hidden="1" x14ac:dyDescent="0.2">
      <c r="E149" s="19" t="str">
        <f>Sheet1!I130</f>
        <v/>
      </c>
      <c r="F149" s="19" t="str">
        <f t="shared" si="4"/>
        <v/>
      </c>
    </row>
    <row r="150" spans="5:6" hidden="1" x14ac:dyDescent="0.2">
      <c r="E150" s="19" t="str">
        <f>Sheet1!I131</f>
        <v/>
      </c>
      <c r="F150" s="19" t="str">
        <f t="shared" si="4"/>
        <v/>
      </c>
    </row>
    <row r="151" spans="5:6" hidden="1" x14ac:dyDescent="0.2">
      <c r="E151" s="19" t="str">
        <f>Sheet1!I132</f>
        <v/>
      </c>
      <c r="F151" s="19" t="str">
        <f t="shared" si="4"/>
        <v/>
      </c>
    </row>
    <row r="152" spans="5:6" hidden="1" x14ac:dyDescent="0.2">
      <c r="E152" s="19" t="str">
        <f>Sheet1!I133</f>
        <v/>
      </c>
      <c r="F152" s="19" t="str">
        <f t="shared" si="4"/>
        <v/>
      </c>
    </row>
    <row r="153" spans="5:6" hidden="1" x14ac:dyDescent="0.2">
      <c r="E153" s="19" t="str">
        <f>Sheet1!I134</f>
        <v/>
      </c>
      <c r="F153" s="19" t="str">
        <f t="shared" si="4"/>
        <v/>
      </c>
    </row>
    <row r="154" spans="5:6" hidden="1" x14ac:dyDescent="0.2">
      <c r="E154" s="19" t="str">
        <f>Sheet1!I135</f>
        <v/>
      </c>
      <c r="F154" s="19" t="str">
        <f t="shared" si="4"/>
        <v/>
      </c>
    </row>
    <row r="155" spans="5:6" hidden="1" x14ac:dyDescent="0.2">
      <c r="E155" s="19" t="str">
        <f>Sheet1!I136</f>
        <v/>
      </c>
      <c r="F155" s="19" t="str">
        <f t="shared" si="4"/>
        <v/>
      </c>
    </row>
    <row r="156" spans="5:6" hidden="1" x14ac:dyDescent="0.2">
      <c r="E156" s="19" t="str">
        <f>Sheet1!I137</f>
        <v/>
      </c>
      <c r="F156" s="19" t="str">
        <f t="shared" si="4"/>
        <v/>
      </c>
    </row>
    <row r="157" spans="5:6" hidden="1" x14ac:dyDescent="0.2">
      <c r="E157" s="19" t="str">
        <f>Sheet1!I138</f>
        <v/>
      </c>
      <c r="F157" s="19" t="str">
        <f t="shared" si="4"/>
        <v/>
      </c>
    </row>
    <row r="158" spans="5:6" hidden="1" x14ac:dyDescent="0.2">
      <c r="E158" s="19" t="str">
        <f>Sheet1!I139</f>
        <v/>
      </c>
      <c r="F158" s="19" t="str">
        <f t="shared" si="4"/>
        <v/>
      </c>
    </row>
    <row r="159" spans="5:6" hidden="1" x14ac:dyDescent="0.2">
      <c r="E159" s="19" t="str">
        <f>Sheet1!I140</f>
        <v/>
      </c>
      <c r="F159" s="19" t="str">
        <f t="shared" si="4"/>
        <v/>
      </c>
    </row>
    <row r="160" spans="5:6" hidden="1" x14ac:dyDescent="0.2">
      <c r="E160" s="19" t="str">
        <f>Sheet1!I141</f>
        <v/>
      </c>
      <c r="F160" s="19" t="str">
        <f t="shared" si="4"/>
        <v/>
      </c>
    </row>
    <row r="161" spans="5:6" hidden="1" x14ac:dyDescent="0.2">
      <c r="E161" s="19" t="str">
        <f>Sheet1!I142</f>
        <v/>
      </c>
      <c r="F161" s="19" t="str">
        <f t="shared" si="4"/>
        <v/>
      </c>
    </row>
    <row r="162" spans="5:6" hidden="1" x14ac:dyDescent="0.2">
      <c r="E162" s="19" t="str">
        <f>Sheet1!I143</f>
        <v/>
      </c>
      <c r="F162" s="19" t="str">
        <f t="shared" si="4"/>
        <v/>
      </c>
    </row>
    <row r="163" spans="5:6" hidden="1" x14ac:dyDescent="0.2">
      <c r="E163" s="19" t="str">
        <f>Sheet1!I144</f>
        <v/>
      </c>
      <c r="F163" s="19" t="str">
        <f t="shared" si="4"/>
        <v/>
      </c>
    </row>
    <row r="164" spans="5:6" hidden="1" x14ac:dyDescent="0.2">
      <c r="E164" s="19" t="str">
        <f>Sheet1!I145</f>
        <v/>
      </c>
      <c r="F164" s="19" t="str">
        <f t="shared" si="4"/>
        <v/>
      </c>
    </row>
    <row r="165" spans="5:6" hidden="1" x14ac:dyDescent="0.2">
      <c r="E165" s="19" t="str">
        <f>Sheet1!I146</f>
        <v/>
      </c>
      <c r="F165" s="19" t="str">
        <f t="shared" si="4"/>
        <v/>
      </c>
    </row>
    <row r="166" spans="5:6" hidden="1" x14ac:dyDescent="0.2">
      <c r="E166" s="19" t="str">
        <f>Sheet1!I147</f>
        <v/>
      </c>
      <c r="F166" s="19" t="str">
        <f t="shared" si="4"/>
        <v/>
      </c>
    </row>
    <row r="167" spans="5:6" hidden="1" x14ac:dyDescent="0.2">
      <c r="E167" s="19" t="str">
        <f>Sheet1!I148</f>
        <v/>
      </c>
      <c r="F167" s="19" t="str">
        <f t="shared" si="4"/>
        <v/>
      </c>
    </row>
    <row r="168" spans="5:6" hidden="1" x14ac:dyDescent="0.2">
      <c r="E168" s="19" t="str">
        <f>Sheet1!I149</f>
        <v/>
      </c>
      <c r="F168" s="19" t="str">
        <f t="shared" si="4"/>
        <v/>
      </c>
    </row>
    <row r="169" spans="5:6" hidden="1" x14ac:dyDescent="0.2">
      <c r="E169" s="19" t="str">
        <f>Sheet1!I150</f>
        <v/>
      </c>
      <c r="F169" s="19" t="str">
        <f t="shared" si="4"/>
        <v/>
      </c>
    </row>
    <row r="170" spans="5:6" hidden="1" x14ac:dyDescent="0.2">
      <c r="E170" s="19" t="str">
        <f>Sheet1!I151</f>
        <v/>
      </c>
      <c r="F170" s="19" t="str">
        <f t="shared" si="4"/>
        <v/>
      </c>
    </row>
    <row r="171" spans="5:6" hidden="1" x14ac:dyDescent="0.2">
      <c r="E171" s="19" t="str">
        <f>Sheet1!I152</f>
        <v/>
      </c>
      <c r="F171" s="19" t="str">
        <f t="shared" si="4"/>
        <v/>
      </c>
    </row>
    <row r="172" spans="5:6" hidden="1" x14ac:dyDescent="0.2">
      <c r="E172" s="19" t="str">
        <f>Sheet1!I153</f>
        <v/>
      </c>
      <c r="F172" s="19" t="str">
        <f t="shared" si="4"/>
        <v/>
      </c>
    </row>
    <row r="173" spans="5:6" hidden="1" x14ac:dyDescent="0.2">
      <c r="E173" s="19" t="str">
        <f>Sheet1!I154</f>
        <v/>
      </c>
      <c r="F173" s="19" t="str">
        <f t="shared" si="4"/>
        <v/>
      </c>
    </row>
    <row r="174" spans="5:6" hidden="1" x14ac:dyDescent="0.2">
      <c r="E174" s="19" t="str">
        <f>Sheet1!I155</f>
        <v/>
      </c>
      <c r="F174" s="19" t="str">
        <f t="shared" si="4"/>
        <v/>
      </c>
    </row>
    <row r="175" spans="5:6" hidden="1" x14ac:dyDescent="0.2">
      <c r="E175" s="19" t="str">
        <f>Sheet1!I156</f>
        <v/>
      </c>
      <c r="F175" s="19" t="str">
        <f t="shared" si="4"/>
        <v/>
      </c>
    </row>
    <row r="176" spans="5:6" hidden="1" x14ac:dyDescent="0.2">
      <c r="E176" s="19" t="str">
        <f>Sheet1!I157</f>
        <v/>
      </c>
      <c r="F176" s="19" t="str">
        <f t="shared" si="4"/>
        <v/>
      </c>
    </row>
    <row r="177" spans="5:6" hidden="1" x14ac:dyDescent="0.2">
      <c r="E177" s="19" t="str">
        <f>Sheet1!I158</f>
        <v/>
      </c>
      <c r="F177" s="19" t="str">
        <f t="shared" si="4"/>
        <v/>
      </c>
    </row>
    <row r="178" spans="5:6" hidden="1" x14ac:dyDescent="0.2">
      <c r="E178" s="19" t="str">
        <f>Sheet1!I159</f>
        <v/>
      </c>
      <c r="F178" s="19" t="str">
        <f t="shared" si="4"/>
        <v/>
      </c>
    </row>
    <row r="179" spans="5:6" hidden="1" x14ac:dyDescent="0.2">
      <c r="E179" s="19" t="str">
        <f>Sheet1!I160</f>
        <v/>
      </c>
      <c r="F179" s="19" t="str">
        <f t="shared" si="4"/>
        <v/>
      </c>
    </row>
    <row r="180" spans="5:6" hidden="1" x14ac:dyDescent="0.2">
      <c r="E180" s="19" t="str">
        <f>Sheet1!I161</f>
        <v/>
      </c>
      <c r="F180" s="19" t="str">
        <f t="shared" si="4"/>
        <v/>
      </c>
    </row>
    <row r="181" spans="5:6" hidden="1" x14ac:dyDescent="0.2">
      <c r="E181" s="19" t="str">
        <f>Sheet1!I162</f>
        <v/>
      </c>
      <c r="F181" s="19" t="str">
        <f t="shared" si="4"/>
        <v/>
      </c>
    </row>
    <row r="182" spans="5:6" hidden="1" x14ac:dyDescent="0.2">
      <c r="E182" s="19" t="str">
        <f>Sheet1!I163</f>
        <v/>
      </c>
      <c r="F182" s="19" t="str">
        <f t="shared" si="4"/>
        <v/>
      </c>
    </row>
    <row r="183" spans="5:6" hidden="1" x14ac:dyDescent="0.2">
      <c r="E183" s="19" t="str">
        <f>Sheet1!I164</f>
        <v/>
      </c>
      <c r="F183" s="19" t="str">
        <f t="shared" si="4"/>
        <v/>
      </c>
    </row>
    <row r="184" spans="5:6" hidden="1" x14ac:dyDescent="0.2">
      <c r="E184" s="19" t="str">
        <f>Sheet1!I165</f>
        <v/>
      </c>
      <c r="F184" s="19" t="str">
        <f t="shared" si="4"/>
        <v/>
      </c>
    </row>
    <row r="185" spans="5:6" hidden="1" x14ac:dyDescent="0.2">
      <c r="E185" s="19" t="str">
        <f>Sheet1!I166</f>
        <v/>
      </c>
      <c r="F185" s="19" t="str">
        <f t="shared" si="4"/>
        <v/>
      </c>
    </row>
    <row r="186" spans="5:6" hidden="1" x14ac:dyDescent="0.2">
      <c r="E186" s="19" t="str">
        <f>Sheet1!I167</f>
        <v/>
      </c>
      <c r="F186" s="19" t="str">
        <f t="shared" si="4"/>
        <v/>
      </c>
    </row>
    <row r="187" spans="5:6" hidden="1" x14ac:dyDescent="0.2">
      <c r="E187" s="19" t="str">
        <f>Sheet1!I168</f>
        <v/>
      </c>
      <c r="F187" s="19" t="str">
        <f t="shared" si="4"/>
        <v/>
      </c>
    </row>
    <row r="188" spans="5:6" hidden="1" x14ac:dyDescent="0.2">
      <c r="E188" s="19" t="str">
        <f>Sheet1!I169</f>
        <v/>
      </c>
      <c r="F188" s="19" t="str">
        <f t="shared" si="4"/>
        <v/>
      </c>
    </row>
    <row r="189" spans="5:6" hidden="1" x14ac:dyDescent="0.2">
      <c r="E189" s="19" t="str">
        <f>Sheet1!I170</f>
        <v/>
      </c>
      <c r="F189" s="19" t="str">
        <f t="shared" si="4"/>
        <v/>
      </c>
    </row>
    <row r="190" spans="5:6" hidden="1" x14ac:dyDescent="0.2">
      <c r="E190" s="19" t="str">
        <f>Sheet1!I171</f>
        <v/>
      </c>
      <c r="F190" s="19" t="str">
        <f t="shared" si="4"/>
        <v/>
      </c>
    </row>
    <row r="191" spans="5:6" hidden="1" x14ac:dyDescent="0.2">
      <c r="E191" s="19" t="str">
        <f>Sheet1!I172</f>
        <v/>
      </c>
      <c r="F191" s="19" t="str">
        <f t="shared" si="4"/>
        <v/>
      </c>
    </row>
    <row r="192" spans="5:6" hidden="1" x14ac:dyDescent="0.2">
      <c r="E192" s="19" t="str">
        <f>Sheet1!I173</f>
        <v/>
      </c>
      <c r="F192" s="19" t="str">
        <f t="shared" si="4"/>
        <v/>
      </c>
    </row>
    <row r="193" spans="5:6" hidden="1" x14ac:dyDescent="0.2">
      <c r="E193" s="19" t="str">
        <f>Sheet1!I174</f>
        <v/>
      </c>
      <c r="F193" s="19" t="str">
        <f t="shared" si="4"/>
        <v/>
      </c>
    </row>
    <row r="194" spans="5:6" hidden="1" x14ac:dyDescent="0.2">
      <c r="E194" s="19" t="str">
        <f>Sheet1!I175</f>
        <v/>
      </c>
      <c r="F194" s="19" t="str">
        <f t="shared" si="4"/>
        <v/>
      </c>
    </row>
    <row r="195" spans="5:6" hidden="1" x14ac:dyDescent="0.2">
      <c r="E195" s="19" t="str">
        <f>Sheet1!I176</f>
        <v/>
      </c>
      <c r="F195" s="19" t="str">
        <f t="shared" si="4"/>
        <v/>
      </c>
    </row>
    <row r="196" spans="5:6" hidden="1" x14ac:dyDescent="0.2">
      <c r="E196" s="19" t="str">
        <f>Sheet1!I177</f>
        <v/>
      </c>
      <c r="F196" s="19" t="str">
        <f t="shared" si="4"/>
        <v/>
      </c>
    </row>
    <row r="197" spans="5:6" hidden="1" x14ac:dyDescent="0.2">
      <c r="E197" s="19" t="str">
        <f>Sheet1!I178</f>
        <v/>
      </c>
      <c r="F197" s="19" t="str">
        <f t="shared" si="4"/>
        <v/>
      </c>
    </row>
    <row r="198" spans="5:6" hidden="1" x14ac:dyDescent="0.2">
      <c r="E198" s="19" t="str">
        <f>Sheet1!I179</f>
        <v/>
      </c>
      <c r="F198" s="19" t="str">
        <f t="shared" si="4"/>
        <v/>
      </c>
    </row>
    <row r="199" spans="5:6" hidden="1" x14ac:dyDescent="0.2">
      <c r="E199" s="19" t="str">
        <f>Sheet1!I180</f>
        <v/>
      </c>
      <c r="F199" s="19" t="str">
        <f t="shared" si="4"/>
        <v/>
      </c>
    </row>
    <row r="200" spans="5:6" hidden="1" x14ac:dyDescent="0.2">
      <c r="E200" s="19" t="str">
        <f>Sheet1!I181</f>
        <v/>
      </c>
      <c r="F200" s="19" t="str">
        <f t="shared" si="4"/>
        <v/>
      </c>
    </row>
    <row r="201" spans="5:6" hidden="1" x14ac:dyDescent="0.2">
      <c r="E201" s="19" t="str">
        <f>Sheet1!I182</f>
        <v/>
      </c>
      <c r="F201" s="19" t="str">
        <f t="shared" si="4"/>
        <v/>
      </c>
    </row>
    <row r="202" spans="5:6" hidden="1" x14ac:dyDescent="0.2">
      <c r="E202" s="19" t="str">
        <f>Sheet1!I183</f>
        <v/>
      </c>
      <c r="F202" s="19" t="str">
        <f t="shared" si="4"/>
        <v/>
      </c>
    </row>
    <row r="203" spans="5:6" hidden="1" x14ac:dyDescent="0.2">
      <c r="E203" s="19" t="str">
        <f>Sheet1!I184</f>
        <v/>
      </c>
      <c r="F203" s="19" t="str">
        <f t="shared" si="4"/>
        <v/>
      </c>
    </row>
    <row r="204" spans="5:6" hidden="1" x14ac:dyDescent="0.2">
      <c r="E204" s="19" t="str">
        <f>Sheet1!I185</f>
        <v/>
      </c>
      <c r="F204" s="19" t="str">
        <f t="shared" si="4"/>
        <v/>
      </c>
    </row>
    <row r="205" spans="5:6" hidden="1" x14ac:dyDescent="0.2">
      <c r="E205" s="19" t="str">
        <f>Sheet1!I186</f>
        <v/>
      </c>
      <c r="F205" s="19" t="str">
        <f t="shared" si="4"/>
        <v/>
      </c>
    </row>
    <row r="206" spans="5:6" hidden="1" x14ac:dyDescent="0.2">
      <c r="E206" s="19" t="str">
        <f>Sheet1!I187</f>
        <v/>
      </c>
      <c r="F206" s="19" t="str">
        <f t="shared" si="4"/>
        <v/>
      </c>
    </row>
    <row r="207" spans="5:6" hidden="1" x14ac:dyDescent="0.2">
      <c r="E207" s="19" t="str">
        <f>Sheet1!I188</f>
        <v/>
      </c>
      <c r="F207" s="19" t="str">
        <f t="shared" si="4"/>
        <v/>
      </c>
    </row>
    <row r="208" spans="5:6" hidden="1" x14ac:dyDescent="0.2">
      <c r="E208" s="19" t="str">
        <f>Sheet1!I189</f>
        <v/>
      </c>
      <c r="F208" s="19" t="str">
        <f t="shared" ref="F208:F221" si="5" xml:space="preserve"> IF(E208 &lt;&gt;"", SUM(COUNTIF($E$143:$E$219, E208)), "")</f>
        <v/>
      </c>
    </row>
    <row r="209" spans="1:6" hidden="1" x14ac:dyDescent="0.2">
      <c r="E209" s="19" t="str">
        <f>Sheet1!I190</f>
        <v/>
      </c>
      <c r="F209" s="19" t="str">
        <f t="shared" si="5"/>
        <v/>
      </c>
    </row>
    <row r="210" spans="1:6" hidden="1" x14ac:dyDescent="0.2">
      <c r="E210" s="19" t="str">
        <f>Sheet1!I191</f>
        <v/>
      </c>
      <c r="F210" s="19" t="str">
        <f t="shared" si="5"/>
        <v/>
      </c>
    </row>
    <row r="211" spans="1:6" s="19" customFormat="1" x14ac:dyDescent="0.2">
      <c r="E211" s="19" t="str">
        <f>Sheet1!I192</f>
        <v>EmbeddedRes/CodeSite/Nyx/NyxTraceViewer/QtTraceClient/Sources/AppSettings.hpp</v>
      </c>
      <c r="F211" s="19">
        <f t="shared" si="5"/>
        <v>1</v>
      </c>
    </row>
    <row r="212" spans="1:6" hidden="1" x14ac:dyDescent="0.2">
      <c r="E212" s="19" t="str">
        <f>Sheet1!I193</f>
        <v/>
      </c>
      <c r="F212" s="19" t="str">
        <f t="shared" si="5"/>
        <v/>
      </c>
    </row>
    <row r="213" spans="1:6" hidden="1" x14ac:dyDescent="0.2">
      <c r="E213" s="19" t="str">
        <f>Sheet1!I194</f>
        <v/>
      </c>
      <c r="F213" s="19" t="str">
        <f t="shared" si="5"/>
        <v/>
      </c>
    </row>
    <row r="214" spans="1:6" hidden="1" x14ac:dyDescent="0.2">
      <c r="E214" s="19" t="str">
        <f>Sheet1!I195</f>
        <v/>
      </c>
      <c r="F214" s="19" t="str">
        <f t="shared" si="5"/>
        <v/>
      </c>
    </row>
    <row r="215" spans="1:6" s="19" customFormat="1" x14ac:dyDescent="0.2">
      <c r="E215" s="19" t="str">
        <f>Sheet1!I196</f>
        <v>EmbeddedRes/CodeSite/Nyx/NyxTraceViewer/QtTraceClient/Sources/Config/ConfigReader.hpp</v>
      </c>
      <c r="F215" s="19">
        <f t="shared" si="5"/>
        <v>1</v>
      </c>
    </row>
    <row r="216" spans="1:6" hidden="1" x14ac:dyDescent="0.2">
      <c r="E216" s="19" t="str">
        <f>Sheet1!I197</f>
        <v/>
      </c>
      <c r="F216" s="19" t="str">
        <f t="shared" si="5"/>
        <v/>
      </c>
    </row>
    <row r="217" spans="1:6" hidden="1" x14ac:dyDescent="0.2">
      <c r="E217" s="19" t="str">
        <f>Sheet1!I198</f>
        <v/>
      </c>
      <c r="F217" s="19" t="str">
        <f t="shared" si="5"/>
        <v/>
      </c>
    </row>
    <row r="218" spans="1:6" hidden="1" x14ac:dyDescent="0.2">
      <c r="E218" s="19" t="str">
        <f>Sheet1!I199</f>
        <v/>
      </c>
      <c r="F218" s="19" t="str">
        <f t="shared" si="5"/>
        <v/>
      </c>
    </row>
    <row r="219" spans="1:6" hidden="1" x14ac:dyDescent="0.2">
      <c r="E219" s="19" t="str">
        <f>Sheet1!I200</f>
        <v/>
      </c>
      <c r="F219" s="19" t="str">
        <f t="shared" si="5"/>
        <v/>
      </c>
    </row>
    <row r="220" spans="1:6" s="19" customFormat="1" x14ac:dyDescent="0.2"/>
    <row r="221" spans="1:6" s="39" customFormat="1" x14ac:dyDescent="0.2"/>
    <row r="224" spans="1:6" s="40" customFormat="1" ht="17" thickBot="1" x14ac:dyDescent="0.25">
      <c r="A224" s="40" t="s">
        <v>304</v>
      </c>
    </row>
    <row r="225" spans="2:3" s="27" customFormat="1" ht="17" thickTop="1" x14ac:dyDescent="0.2"/>
    <row r="226" spans="2:3" s="27" customFormat="1" x14ac:dyDescent="0.2">
      <c r="B226" s="27" t="str">
        <f>Sheet1!H202</f>
        <v/>
      </c>
      <c r="C226" s="27" t="str">
        <f>IF(B226 &lt;&gt;"", SUM(COUNTIF($B$226:$B$327, B226)), "")</f>
        <v/>
      </c>
    </row>
    <row r="227" spans="2:3" s="27" customFormat="1" x14ac:dyDescent="0.2">
      <c r="B227" s="27" t="str">
        <f>Sheet1!H203</f>
        <v/>
      </c>
      <c r="C227" s="27" t="str">
        <f t="shared" ref="C227:C290" si="6">IF(B227 &lt;&gt;"", SUM(COUNTIF($B$226:$B$327, B227)), "")</f>
        <v/>
      </c>
    </row>
    <row r="228" spans="2:3" hidden="1" x14ac:dyDescent="0.2">
      <c r="B228" s="27" t="str">
        <f>Sheet1!H204</f>
        <v/>
      </c>
      <c r="C228" s="27" t="str">
        <f t="shared" si="6"/>
        <v/>
      </c>
    </row>
    <row r="229" spans="2:3" hidden="1" x14ac:dyDescent="0.2">
      <c r="B229" s="27" t="str">
        <f>Sheet1!H205</f>
        <v/>
      </c>
      <c r="C229" s="27" t="str">
        <f t="shared" si="6"/>
        <v/>
      </c>
    </row>
    <row r="230" spans="2:3" s="27" customFormat="1" x14ac:dyDescent="0.2">
      <c r="B230" s="27" t="str">
        <f>Sheet1!H206</f>
        <v>TraceClient</v>
      </c>
      <c r="C230" s="27">
        <f t="shared" si="6"/>
        <v>2</v>
      </c>
    </row>
    <row r="231" spans="2:3" hidden="1" x14ac:dyDescent="0.2">
      <c r="B231" s="27" t="str">
        <f>Sheet1!H207</f>
        <v/>
      </c>
      <c r="C231" s="27" t="str">
        <f t="shared" si="6"/>
        <v/>
      </c>
    </row>
    <row r="232" spans="2:3" hidden="1" x14ac:dyDescent="0.2">
      <c r="B232" s="27" t="str">
        <f>Sheet1!H208</f>
        <v/>
      </c>
      <c r="C232" s="27" t="str">
        <f t="shared" si="6"/>
        <v/>
      </c>
    </row>
    <row r="233" spans="2:3" hidden="1" x14ac:dyDescent="0.2">
      <c r="B233" s="27" t="str">
        <f>Sheet1!H209</f>
        <v/>
      </c>
      <c r="C233" s="27" t="str">
        <f t="shared" si="6"/>
        <v/>
      </c>
    </row>
    <row r="234" spans="2:3" hidden="1" x14ac:dyDescent="0.2">
      <c r="B234" s="27" t="str">
        <f>Sheet1!H210</f>
        <v/>
      </c>
      <c r="C234" s="27" t="str">
        <f t="shared" si="6"/>
        <v/>
      </c>
    </row>
    <row r="235" spans="2:3" s="27" customFormat="1" x14ac:dyDescent="0.2">
      <c r="B235" s="27" t="str">
        <f>Sheet1!H211</f>
        <v>TraceClient - Dialogs</v>
      </c>
      <c r="C235" s="27">
        <f t="shared" si="6"/>
        <v>2</v>
      </c>
    </row>
    <row r="236" spans="2:3" hidden="1" x14ac:dyDescent="0.2">
      <c r="B236" s="27" t="str">
        <f>Sheet1!H212</f>
        <v/>
      </c>
      <c r="C236" s="27" t="str">
        <f t="shared" si="6"/>
        <v/>
      </c>
    </row>
    <row r="237" spans="2:3" hidden="1" x14ac:dyDescent="0.2">
      <c r="B237" s="27" t="str">
        <f>Sheet1!H213</f>
        <v/>
      </c>
      <c r="C237" s="27" t="str">
        <f t="shared" si="6"/>
        <v/>
      </c>
    </row>
    <row r="238" spans="2:3" hidden="1" x14ac:dyDescent="0.2">
      <c r="B238" s="27" t="str">
        <f>Sheet1!H214</f>
        <v/>
      </c>
      <c r="C238" s="27" t="str">
        <f t="shared" si="6"/>
        <v/>
      </c>
    </row>
    <row r="239" spans="2:3" hidden="1" x14ac:dyDescent="0.2">
      <c r="B239" s="27" t="str">
        <f>Sheet1!H215</f>
        <v/>
      </c>
      <c r="C239" s="27" t="str">
        <f t="shared" si="6"/>
        <v/>
      </c>
    </row>
    <row r="240" spans="2:3" hidden="1" x14ac:dyDescent="0.2">
      <c r="B240" s="27" t="str">
        <f>Sheet1!H216</f>
        <v/>
      </c>
      <c r="C240" s="27" t="str">
        <f t="shared" si="6"/>
        <v/>
      </c>
    </row>
    <row r="241" spans="2:3" hidden="1" x14ac:dyDescent="0.2">
      <c r="B241" s="27" t="str">
        <f>Sheet1!H217</f>
        <v/>
      </c>
      <c r="C241" s="27" t="str">
        <f t="shared" si="6"/>
        <v/>
      </c>
    </row>
    <row r="242" spans="2:3" hidden="1" x14ac:dyDescent="0.2">
      <c r="B242" s="27" t="str">
        <f>Sheet1!H218</f>
        <v/>
      </c>
      <c r="C242" s="27" t="str">
        <f t="shared" si="6"/>
        <v/>
      </c>
    </row>
    <row r="243" spans="2:3" hidden="1" x14ac:dyDescent="0.2">
      <c r="B243" s="27" t="str">
        <f>Sheet1!H219</f>
        <v/>
      </c>
      <c r="C243" s="27" t="str">
        <f t="shared" si="6"/>
        <v/>
      </c>
    </row>
    <row r="244" spans="2:3" hidden="1" x14ac:dyDescent="0.2">
      <c r="B244" s="27" t="str">
        <f>Sheet1!H220</f>
        <v/>
      </c>
      <c r="C244" s="27" t="str">
        <f t="shared" si="6"/>
        <v/>
      </c>
    </row>
    <row r="245" spans="2:3" hidden="1" x14ac:dyDescent="0.2">
      <c r="B245" s="27" t="str">
        <f>Sheet1!H221</f>
        <v/>
      </c>
      <c r="C245" s="27" t="str">
        <f t="shared" si="6"/>
        <v/>
      </c>
    </row>
    <row r="246" spans="2:3" hidden="1" x14ac:dyDescent="0.2">
      <c r="B246" s="27" t="str">
        <f>Sheet1!H222</f>
        <v/>
      </c>
      <c r="C246" s="27" t="str">
        <f t="shared" si="6"/>
        <v/>
      </c>
    </row>
    <row r="247" spans="2:3" hidden="1" x14ac:dyDescent="0.2">
      <c r="B247" s="27" t="str">
        <f>Sheet1!H223</f>
        <v/>
      </c>
      <c r="C247" s="27" t="str">
        <f t="shared" si="6"/>
        <v/>
      </c>
    </row>
    <row r="248" spans="2:3" hidden="1" x14ac:dyDescent="0.2">
      <c r="B248" s="27" t="str">
        <f>Sheet1!H224</f>
        <v/>
      </c>
      <c r="C248" s="27" t="str">
        <f t="shared" si="6"/>
        <v/>
      </c>
    </row>
    <row r="249" spans="2:3" hidden="1" x14ac:dyDescent="0.2">
      <c r="B249" s="27" t="str">
        <f>Sheet1!H225</f>
        <v/>
      </c>
      <c r="C249" s="27" t="str">
        <f t="shared" si="6"/>
        <v/>
      </c>
    </row>
    <row r="250" spans="2:3" hidden="1" x14ac:dyDescent="0.2">
      <c r="B250" s="27" t="str">
        <f>Sheet1!H226</f>
        <v/>
      </c>
      <c r="C250" s="27" t="str">
        <f t="shared" si="6"/>
        <v/>
      </c>
    </row>
    <row r="251" spans="2:3" s="27" customFormat="1" x14ac:dyDescent="0.2">
      <c r="B251" s="27" t="str">
        <f>Sheet1!H227</f>
        <v>TraceClient - App</v>
      </c>
      <c r="C251" s="27">
        <f t="shared" si="6"/>
        <v>1</v>
      </c>
    </row>
    <row r="252" spans="2:3" hidden="1" x14ac:dyDescent="0.2">
      <c r="B252" s="27" t="str">
        <f>Sheet1!H228</f>
        <v/>
      </c>
      <c r="C252" s="27" t="str">
        <f t="shared" si="6"/>
        <v/>
      </c>
    </row>
    <row r="253" spans="2:3" hidden="1" x14ac:dyDescent="0.2">
      <c r="B253" s="27" t="str">
        <f>Sheet1!H229</f>
        <v/>
      </c>
      <c r="C253" s="27" t="str">
        <f t="shared" si="6"/>
        <v/>
      </c>
    </row>
    <row r="254" spans="2:3" hidden="1" x14ac:dyDescent="0.2">
      <c r="B254" s="27" t="str">
        <f>Sheet1!H230</f>
        <v/>
      </c>
      <c r="C254" s="27" t="str">
        <f t="shared" si="6"/>
        <v/>
      </c>
    </row>
    <row r="255" spans="2:3" hidden="1" x14ac:dyDescent="0.2">
      <c r="B255" s="27" t="str">
        <f>Sheet1!H231</f>
        <v/>
      </c>
      <c r="C255" s="27" t="str">
        <f t="shared" si="6"/>
        <v/>
      </c>
    </row>
    <row r="256" spans="2:3" hidden="1" x14ac:dyDescent="0.2">
      <c r="B256" s="27" t="str">
        <f>Sheet1!H232</f>
        <v/>
      </c>
      <c r="C256" s="27" t="str">
        <f t="shared" si="6"/>
        <v/>
      </c>
    </row>
    <row r="257" spans="2:3" hidden="1" x14ac:dyDescent="0.2">
      <c r="B257" s="27" t="str">
        <f>Sheet1!H233</f>
        <v/>
      </c>
      <c r="C257" s="27" t="str">
        <f t="shared" si="6"/>
        <v/>
      </c>
    </row>
    <row r="258" spans="2:3" hidden="1" x14ac:dyDescent="0.2">
      <c r="B258" s="27" t="str">
        <f>Sheet1!H234</f>
        <v/>
      </c>
      <c r="C258" s="27" t="str">
        <f t="shared" si="6"/>
        <v/>
      </c>
    </row>
    <row r="259" spans="2:3" hidden="1" x14ac:dyDescent="0.2">
      <c r="B259" s="27" t="str">
        <f>Sheet1!H235</f>
        <v/>
      </c>
      <c r="C259" s="27" t="str">
        <f t="shared" si="6"/>
        <v/>
      </c>
    </row>
    <row r="260" spans="2:3" hidden="1" x14ac:dyDescent="0.2">
      <c r="B260" s="27" t="str">
        <f>Sheet1!H236</f>
        <v/>
      </c>
      <c r="C260" s="27" t="str">
        <f t="shared" si="6"/>
        <v/>
      </c>
    </row>
    <row r="261" spans="2:3" hidden="1" x14ac:dyDescent="0.2">
      <c r="B261" s="27" t="str">
        <f>Sheet1!H237</f>
        <v/>
      </c>
      <c r="C261" s="27" t="str">
        <f t="shared" si="6"/>
        <v/>
      </c>
    </row>
    <row r="262" spans="2:3" hidden="1" x14ac:dyDescent="0.2">
      <c r="B262" s="27" t="str">
        <f>Sheet1!H238</f>
        <v/>
      </c>
      <c r="C262" s="27" t="str">
        <f t="shared" si="6"/>
        <v/>
      </c>
    </row>
    <row r="263" spans="2:3" hidden="1" x14ac:dyDescent="0.2">
      <c r="B263" s="27" t="str">
        <f>Sheet1!H239</f>
        <v/>
      </c>
      <c r="C263" s="27" t="str">
        <f t="shared" si="6"/>
        <v/>
      </c>
    </row>
    <row r="264" spans="2:3" hidden="1" x14ac:dyDescent="0.2">
      <c r="B264" s="27" t="str">
        <f>Sheet1!H240</f>
        <v/>
      </c>
      <c r="C264" s="27" t="str">
        <f t="shared" si="6"/>
        <v/>
      </c>
    </row>
    <row r="265" spans="2:3" hidden="1" x14ac:dyDescent="0.2">
      <c r="B265" s="27" t="str">
        <f>Sheet1!H241</f>
        <v/>
      </c>
      <c r="C265" s="27" t="str">
        <f t="shared" si="6"/>
        <v/>
      </c>
    </row>
    <row r="266" spans="2:3" hidden="1" x14ac:dyDescent="0.2">
      <c r="B266" s="27" t="str">
        <f>Sheet1!H242</f>
        <v/>
      </c>
      <c r="C266" s="27" t="str">
        <f t="shared" si="6"/>
        <v/>
      </c>
    </row>
    <row r="267" spans="2:3" hidden="1" x14ac:dyDescent="0.2">
      <c r="B267" s="27" t="str">
        <f>Sheet1!H243</f>
        <v/>
      </c>
      <c r="C267" s="27" t="str">
        <f t="shared" si="6"/>
        <v/>
      </c>
    </row>
    <row r="268" spans="2:3" hidden="1" x14ac:dyDescent="0.2">
      <c r="B268" s="27" t="str">
        <f>Sheet1!H244</f>
        <v/>
      </c>
      <c r="C268" s="27" t="str">
        <f t="shared" si="6"/>
        <v/>
      </c>
    </row>
    <row r="269" spans="2:3" hidden="1" x14ac:dyDescent="0.2">
      <c r="B269" s="27" t="str">
        <f>Sheet1!H245</f>
        <v/>
      </c>
      <c r="C269" s="27" t="str">
        <f t="shared" si="6"/>
        <v/>
      </c>
    </row>
    <row r="270" spans="2:3" hidden="1" x14ac:dyDescent="0.2">
      <c r="B270" s="27" t="str">
        <f>Sheet1!H246</f>
        <v/>
      </c>
      <c r="C270" s="27" t="str">
        <f t="shared" si="6"/>
        <v/>
      </c>
    </row>
    <row r="271" spans="2:3" hidden="1" x14ac:dyDescent="0.2">
      <c r="B271" s="27" t="str">
        <f>Sheet1!H247</f>
        <v/>
      </c>
      <c r="C271" s="27" t="str">
        <f t="shared" si="6"/>
        <v/>
      </c>
    </row>
    <row r="272" spans="2:3" hidden="1" x14ac:dyDescent="0.2">
      <c r="B272" s="27" t="str">
        <f>Sheet1!H248</f>
        <v/>
      </c>
      <c r="C272" s="27" t="str">
        <f t="shared" si="6"/>
        <v/>
      </c>
    </row>
    <row r="273" spans="2:3" hidden="1" x14ac:dyDescent="0.2">
      <c r="B273" s="27" t="str">
        <f>Sheet1!H249</f>
        <v/>
      </c>
      <c r="C273" s="27" t="str">
        <f t="shared" si="6"/>
        <v/>
      </c>
    </row>
    <row r="274" spans="2:3" hidden="1" x14ac:dyDescent="0.2">
      <c r="B274" s="27" t="str">
        <f>Sheet1!H250</f>
        <v/>
      </c>
      <c r="C274" s="27" t="str">
        <f t="shared" si="6"/>
        <v/>
      </c>
    </row>
    <row r="275" spans="2:3" hidden="1" x14ac:dyDescent="0.2">
      <c r="B275" s="27" t="str">
        <f>Sheet1!H251</f>
        <v/>
      </c>
      <c r="C275" s="27" t="str">
        <f t="shared" si="6"/>
        <v/>
      </c>
    </row>
    <row r="276" spans="2:3" s="27" customFormat="1" x14ac:dyDescent="0.2">
      <c r="B276" s="27" t="str">
        <f>Sheet1!H252</f>
        <v>TraceClientCore</v>
      </c>
      <c r="C276" s="27">
        <f t="shared" si="6"/>
        <v>1</v>
      </c>
    </row>
    <row r="277" spans="2:3" hidden="1" x14ac:dyDescent="0.2">
      <c r="B277" s="27" t="str">
        <f>Sheet1!H253</f>
        <v/>
      </c>
      <c r="C277" s="27" t="str">
        <f t="shared" si="6"/>
        <v/>
      </c>
    </row>
    <row r="278" spans="2:3" hidden="1" x14ac:dyDescent="0.2">
      <c r="B278" s="27" t="str">
        <f>Sheet1!H254</f>
        <v/>
      </c>
      <c r="C278" s="27" t="str">
        <f t="shared" si="6"/>
        <v/>
      </c>
    </row>
    <row r="279" spans="2:3" hidden="1" x14ac:dyDescent="0.2">
      <c r="B279" s="27" t="str">
        <f>Sheet1!H255</f>
        <v/>
      </c>
      <c r="C279" s="27" t="str">
        <f t="shared" si="6"/>
        <v/>
      </c>
    </row>
    <row r="280" spans="2:3" hidden="1" x14ac:dyDescent="0.2">
      <c r="B280" s="27" t="str">
        <f>Sheet1!H256</f>
        <v/>
      </c>
      <c r="C280" s="27" t="str">
        <f t="shared" si="6"/>
        <v/>
      </c>
    </row>
    <row r="281" spans="2:3" hidden="1" x14ac:dyDescent="0.2">
      <c r="B281" s="27" t="str">
        <f>Sheet1!H257</f>
        <v/>
      </c>
      <c r="C281" s="27" t="str">
        <f t="shared" si="6"/>
        <v/>
      </c>
    </row>
    <row r="282" spans="2:3" hidden="1" x14ac:dyDescent="0.2">
      <c r="B282" s="27" t="str">
        <f>Sheet1!H258</f>
        <v/>
      </c>
      <c r="C282" s="27" t="str">
        <f t="shared" si="6"/>
        <v/>
      </c>
    </row>
    <row r="283" spans="2:3" hidden="1" x14ac:dyDescent="0.2">
      <c r="B283" s="27" t="str">
        <f>Sheet1!H259</f>
        <v/>
      </c>
      <c r="C283" s="27" t="str">
        <f t="shared" si="6"/>
        <v/>
      </c>
    </row>
    <row r="284" spans="2:3" hidden="1" x14ac:dyDescent="0.2">
      <c r="B284" s="27" t="str">
        <f>Sheet1!H260</f>
        <v/>
      </c>
      <c r="C284" s="27" t="str">
        <f t="shared" si="6"/>
        <v/>
      </c>
    </row>
    <row r="285" spans="2:3" hidden="1" x14ac:dyDescent="0.2">
      <c r="B285" s="27" t="str">
        <f>Sheet1!H261</f>
        <v/>
      </c>
      <c r="C285" s="27" t="str">
        <f t="shared" si="6"/>
        <v/>
      </c>
    </row>
    <row r="286" spans="2:3" hidden="1" x14ac:dyDescent="0.2">
      <c r="B286" s="27" t="str">
        <f>Sheet1!H262</f>
        <v/>
      </c>
      <c r="C286" s="27" t="str">
        <f t="shared" si="6"/>
        <v/>
      </c>
    </row>
    <row r="287" spans="2:3" hidden="1" x14ac:dyDescent="0.2">
      <c r="B287" s="27" t="str">
        <f>Sheet1!H263</f>
        <v/>
      </c>
      <c r="C287" s="27" t="str">
        <f t="shared" si="6"/>
        <v/>
      </c>
    </row>
    <row r="288" spans="2:3" hidden="1" x14ac:dyDescent="0.2">
      <c r="B288" s="27" t="str">
        <f>Sheet1!H264</f>
        <v/>
      </c>
      <c r="C288" s="27" t="str">
        <f t="shared" si="6"/>
        <v/>
      </c>
    </row>
    <row r="289" spans="2:3" hidden="1" x14ac:dyDescent="0.2">
      <c r="B289" s="27" t="str">
        <f>Sheet1!H265</f>
        <v/>
      </c>
      <c r="C289" s="27" t="str">
        <f t="shared" si="6"/>
        <v/>
      </c>
    </row>
    <row r="290" spans="2:3" hidden="1" x14ac:dyDescent="0.2">
      <c r="B290" s="27" t="str">
        <f>Sheet1!H266</f>
        <v/>
      </c>
      <c r="C290" s="27" t="str">
        <f t="shared" si="6"/>
        <v/>
      </c>
    </row>
    <row r="291" spans="2:3" hidden="1" x14ac:dyDescent="0.2">
      <c r="B291" s="27" t="str">
        <f>Sheet1!H267</f>
        <v/>
      </c>
      <c r="C291" s="27" t="str">
        <f t="shared" ref="C291:C327" si="7">IF(B291 &lt;&gt;"", SUM(COUNTIF($B$226:$B$327, B291)), "")</f>
        <v/>
      </c>
    </row>
    <row r="292" spans="2:3" hidden="1" x14ac:dyDescent="0.2">
      <c r="B292" s="27" t="str">
        <f>Sheet1!H268</f>
        <v/>
      </c>
      <c r="C292" s="27" t="str">
        <f t="shared" si="7"/>
        <v/>
      </c>
    </row>
    <row r="293" spans="2:3" hidden="1" x14ac:dyDescent="0.2">
      <c r="B293" s="27" t="str">
        <f>Sheet1!H269</f>
        <v/>
      </c>
      <c r="C293" s="27" t="str">
        <f t="shared" si="7"/>
        <v/>
      </c>
    </row>
    <row r="294" spans="2:3" hidden="1" x14ac:dyDescent="0.2">
      <c r="B294" s="27" t="str">
        <f>Sheet1!H270</f>
        <v/>
      </c>
      <c r="C294" s="27" t="str">
        <f t="shared" si="7"/>
        <v/>
      </c>
    </row>
    <row r="295" spans="2:3" hidden="1" x14ac:dyDescent="0.2">
      <c r="B295" s="27" t="str">
        <f>Sheet1!H271</f>
        <v/>
      </c>
      <c r="C295" s="27" t="str">
        <f t="shared" si="7"/>
        <v/>
      </c>
    </row>
    <row r="296" spans="2:3" hidden="1" x14ac:dyDescent="0.2">
      <c r="B296" s="27" t="str">
        <f>Sheet1!H272</f>
        <v/>
      </c>
      <c r="C296" s="27" t="str">
        <f t="shared" si="7"/>
        <v/>
      </c>
    </row>
    <row r="297" spans="2:3" hidden="1" x14ac:dyDescent="0.2">
      <c r="B297" s="27" t="str">
        <f>Sheet1!H273</f>
        <v/>
      </c>
      <c r="C297" s="27" t="str">
        <f t="shared" si="7"/>
        <v/>
      </c>
    </row>
    <row r="298" spans="2:3" s="27" customFormat="1" x14ac:dyDescent="0.2">
      <c r="B298" s="27" t="str">
        <f>Sheet1!H274</f>
        <v>Nyx</v>
      </c>
      <c r="C298" s="27">
        <f t="shared" si="7"/>
        <v>1</v>
      </c>
    </row>
    <row r="299" spans="2:3" hidden="1" x14ac:dyDescent="0.2">
      <c r="B299" s="27" t="str">
        <f>Sheet1!H275</f>
        <v/>
      </c>
      <c r="C299" s="27" t="str">
        <f t="shared" si="7"/>
        <v/>
      </c>
    </row>
    <row r="300" spans="2:3" hidden="1" x14ac:dyDescent="0.2">
      <c r="B300" s="27" t="str">
        <f>Sheet1!H276</f>
        <v/>
      </c>
      <c r="C300" s="27" t="str">
        <f t="shared" si="7"/>
        <v/>
      </c>
    </row>
    <row r="301" spans="2:3" hidden="1" x14ac:dyDescent="0.2">
      <c r="B301" s="27" t="str">
        <f>Sheet1!H277</f>
        <v/>
      </c>
      <c r="C301" s="27" t="str">
        <f t="shared" si="7"/>
        <v/>
      </c>
    </row>
    <row r="302" spans="2:3" hidden="1" x14ac:dyDescent="0.2">
      <c r="B302" s="27" t="str">
        <f>Sheet1!H278</f>
        <v/>
      </c>
      <c r="C302" s="27" t="str">
        <f t="shared" si="7"/>
        <v/>
      </c>
    </row>
    <row r="303" spans="2:3" hidden="1" x14ac:dyDescent="0.2">
      <c r="B303" s="27" t="str">
        <f>Sheet1!H279</f>
        <v/>
      </c>
      <c r="C303" s="27" t="str">
        <f t="shared" si="7"/>
        <v/>
      </c>
    </row>
    <row r="304" spans="2:3" hidden="1" x14ac:dyDescent="0.2">
      <c r="B304" s="27" t="str">
        <f>Sheet1!H280</f>
        <v>TraceClient</v>
      </c>
      <c r="C304" s="27">
        <f t="shared" si="7"/>
        <v>2</v>
      </c>
    </row>
    <row r="305" spans="2:3" hidden="1" x14ac:dyDescent="0.2">
      <c r="B305" s="27" t="str">
        <f>Sheet1!H281</f>
        <v/>
      </c>
      <c r="C305" s="27" t="str">
        <f t="shared" si="7"/>
        <v/>
      </c>
    </row>
    <row r="306" spans="2:3" hidden="1" x14ac:dyDescent="0.2">
      <c r="B306" s="27" t="str">
        <f>Sheet1!H282</f>
        <v/>
      </c>
      <c r="C306" s="27" t="str">
        <f t="shared" si="7"/>
        <v/>
      </c>
    </row>
    <row r="307" spans="2:3" hidden="1" x14ac:dyDescent="0.2">
      <c r="B307" s="27" t="str">
        <f>Sheet1!H283</f>
        <v>TraceClient - Dialogs</v>
      </c>
      <c r="C307" s="27">
        <f t="shared" si="7"/>
        <v>2</v>
      </c>
    </row>
    <row r="308" spans="2:3" hidden="1" x14ac:dyDescent="0.2">
      <c r="B308" s="27" t="str">
        <f>Sheet1!H284</f>
        <v/>
      </c>
      <c r="C308" s="27" t="str">
        <f t="shared" si="7"/>
        <v/>
      </c>
    </row>
    <row r="309" spans="2:3" hidden="1" x14ac:dyDescent="0.2">
      <c r="B309" s="27" t="str">
        <f>Sheet1!H285</f>
        <v/>
      </c>
      <c r="C309" s="27" t="str">
        <f t="shared" si="7"/>
        <v/>
      </c>
    </row>
    <row r="310" spans="2:3" hidden="1" x14ac:dyDescent="0.2">
      <c r="B310" s="27" t="str">
        <f>Sheet1!H286</f>
        <v/>
      </c>
      <c r="C310" s="27" t="str">
        <f t="shared" si="7"/>
        <v/>
      </c>
    </row>
    <row r="311" spans="2:3" hidden="1" x14ac:dyDescent="0.2">
      <c r="B311" s="27" t="str">
        <f>Sheet1!H287</f>
        <v/>
      </c>
      <c r="C311" s="27" t="str">
        <f t="shared" si="7"/>
        <v/>
      </c>
    </row>
    <row r="312" spans="2:3" hidden="1" x14ac:dyDescent="0.2">
      <c r="B312" s="27" t="str">
        <f>Sheet1!H288</f>
        <v/>
      </c>
      <c r="C312" s="27" t="str">
        <f t="shared" si="7"/>
        <v/>
      </c>
    </row>
    <row r="313" spans="2:3" hidden="1" x14ac:dyDescent="0.2">
      <c r="B313" s="27" t="str">
        <f>Sheet1!H289</f>
        <v/>
      </c>
      <c r="C313" s="27" t="str">
        <f t="shared" si="7"/>
        <v/>
      </c>
    </row>
    <row r="314" spans="2:3" hidden="1" x14ac:dyDescent="0.2">
      <c r="B314" s="27" t="str">
        <f>Sheet1!H290</f>
        <v/>
      </c>
      <c r="C314" s="27" t="str">
        <f t="shared" si="7"/>
        <v/>
      </c>
    </row>
    <row r="315" spans="2:3" hidden="1" x14ac:dyDescent="0.2">
      <c r="B315" s="27" t="str">
        <f>Sheet1!H291</f>
        <v/>
      </c>
      <c r="C315" s="27" t="str">
        <f t="shared" si="7"/>
        <v/>
      </c>
    </row>
    <row r="316" spans="2:3" hidden="1" x14ac:dyDescent="0.2">
      <c r="B316" s="27" t="str">
        <f>Sheet1!H292</f>
        <v/>
      </c>
      <c r="C316" s="27" t="str">
        <f t="shared" si="7"/>
        <v/>
      </c>
    </row>
    <row r="317" spans="2:3" hidden="1" x14ac:dyDescent="0.2">
      <c r="B317" s="27" t="str">
        <f>Sheet1!H293</f>
        <v/>
      </c>
      <c r="C317" s="27" t="str">
        <f t="shared" si="7"/>
        <v/>
      </c>
    </row>
    <row r="318" spans="2:3" hidden="1" x14ac:dyDescent="0.2">
      <c r="B318" s="27" t="str">
        <f>Sheet1!H294</f>
        <v/>
      </c>
      <c r="C318" s="27" t="str">
        <f t="shared" si="7"/>
        <v/>
      </c>
    </row>
    <row r="319" spans="2:3" hidden="1" x14ac:dyDescent="0.2">
      <c r="B319" s="27" t="str">
        <f>Sheet1!H295</f>
        <v/>
      </c>
      <c r="C319" s="27" t="str">
        <f t="shared" si="7"/>
        <v/>
      </c>
    </row>
    <row r="320" spans="2:3" hidden="1" x14ac:dyDescent="0.2">
      <c r="B320" s="27" t="str">
        <f>Sheet1!H296</f>
        <v/>
      </c>
      <c r="C320" s="27" t="str">
        <f t="shared" si="7"/>
        <v/>
      </c>
    </row>
    <row r="321" spans="2:6" hidden="1" x14ac:dyDescent="0.2">
      <c r="B321" s="27" t="str">
        <f>Sheet1!H297</f>
        <v/>
      </c>
      <c r="C321" s="27" t="str">
        <f t="shared" si="7"/>
        <v/>
      </c>
    </row>
    <row r="322" spans="2:6" hidden="1" x14ac:dyDescent="0.2">
      <c r="B322" s="27" t="str">
        <f>Sheet1!H298</f>
        <v/>
      </c>
      <c r="C322" s="27" t="str">
        <f t="shared" si="7"/>
        <v/>
      </c>
    </row>
    <row r="323" spans="2:6" hidden="1" x14ac:dyDescent="0.2">
      <c r="B323" s="27" t="str">
        <f>Sheet1!H299</f>
        <v/>
      </c>
      <c r="C323" s="27" t="str">
        <f t="shared" si="7"/>
        <v/>
      </c>
    </row>
    <row r="324" spans="2:6" hidden="1" x14ac:dyDescent="0.2">
      <c r="B324" s="27" t="str">
        <f>Sheet1!H300</f>
        <v/>
      </c>
      <c r="C324" s="27" t="str">
        <f t="shared" si="7"/>
        <v/>
      </c>
    </row>
    <row r="325" spans="2:6" hidden="1" x14ac:dyDescent="0.2">
      <c r="B325" s="27" t="str">
        <f>Sheet1!H301</f>
        <v/>
      </c>
      <c r="C325" s="27" t="str">
        <f t="shared" si="7"/>
        <v/>
      </c>
    </row>
    <row r="326" spans="2:6" hidden="1" x14ac:dyDescent="0.2">
      <c r="B326" s="27" t="str">
        <f>Sheet1!H302</f>
        <v/>
      </c>
      <c r="C326" s="27" t="str">
        <f t="shared" si="7"/>
        <v/>
      </c>
    </row>
    <row r="327" spans="2:6" hidden="1" x14ac:dyDescent="0.2">
      <c r="B327" s="27" t="str">
        <f>Sheet1!H303</f>
        <v/>
      </c>
      <c r="C327" s="27" t="str">
        <f t="shared" si="7"/>
        <v/>
      </c>
    </row>
    <row r="328" spans="2:6" s="27" customFormat="1" x14ac:dyDescent="0.2"/>
    <row r="329" spans="2:6" s="41" customFormat="1" x14ac:dyDescent="0.2"/>
    <row r="330" spans="2:6" s="27" customFormat="1" x14ac:dyDescent="0.2"/>
    <row r="331" spans="2:6" s="27" customFormat="1" x14ac:dyDescent="0.2">
      <c r="E331" s="27" t="str">
        <f>Sheet1!I202</f>
        <v/>
      </c>
      <c r="F331" s="27" t="str">
        <f xml:space="preserve"> IF(E331 &lt;&gt;"", SUM(COUNTIF($E$331:$E$432, E331)), "")</f>
        <v/>
      </c>
    </row>
    <row r="332" spans="2:6" s="27" customFormat="1" x14ac:dyDescent="0.2">
      <c r="E332" s="27" t="str">
        <f>Sheet1!I203</f>
        <v/>
      </c>
      <c r="F332" s="27" t="str">
        <f t="shared" ref="F332:F395" si="8" xml:space="preserve"> IF(E332 &lt;&gt;"", SUM(COUNTIF($E$331:$E$432, E332)), "")</f>
        <v/>
      </c>
    </row>
    <row r="333" spans="2:6" hidden="1" x14ac:dyDescent="0.2">
      <c r="E333" s="27" t="str">
        <f>Sheet1!I204</f>
        <v/>
      </c>
      <c r="F333" s="27" t="str">
        <f t="shared" si="8"/>
        <v/>
      </c>
    </row>
    <row r="334" spans="2:6" hidden="1" x14ac:dyDescent="0.2">
      <c r="E334" s="27" t="str">
        <f>Sheet1!I205</f>
        <v/>
      </c>
      <c r="F334" s="27" t="str">
        <f t="shared" si="8"/>
        <v/>
      </c>
    </row>
    <row r="335" spans="2:6" hidden="1" x14ac:dyDescent="0.2">
      <c r="E335" s="27" t="str">
        <f>Sheet1!I206</f>
        <v/>
      </c>
      <c r="F335" s="27" t="str">
        <f t="shared" si="8"/>
        <v/>
      </c>
    </row>
    <row r="336" spans="2:6" hidden="1" x14ac:dyDescent="0.2">
      <c r="E336" s="27" t="str">
        <f>Sheet1!I207</f>
        <v/>
      </c>
      <c r="F336" s="27" t="str">
        <f t="shared" si="8"/>
        <v/>
      </c>
    </row>
    <row r="337" spans="5:6" hidden="1" x14ac:dyDescent="0.2">
      <c r="E337" s="27" t="str">
        <f>Sheet1!I208</f>
        <v/>
      </c>
      <c r="F337" s="27" t="str">
        <f t="shared" si="8"/>
        <v/>
      </c>
    </row>
    <row r="338" spans="5:6" hidden="1" x14ac:dyDescent="0.2">
      <c r="E338" s="27" t="str">
        <f>Sheet1!I209</f>
        <v/>
      </c>
      <c r="F338" s="27" t="str">
        <f t="shared" si="8"/>
        <v/>
      </c>
    </row>
    <row r="339" spans="5:6" hidden="1" x14ac:dyDescent="0.2">
      <c r="E339" s="27" t="str">
        <f>Sheet1!I210</f>
        <v/>
      </c>
      <c r="F339" s="27" t="str">
        <f t="shared" si="8"/>
        <v/>
      </c>
    </row>
    <row r="340" spans="5:6" hidden="1" x14ac:dyDescent="0.2">
      <c r="E340" s="27" t="str">
        <f>Sheet1!I211</f>
        <v/>
      </c>
      <c r="F340" s="27" t="str">
        <f t="shared" si="8"/>
        <v/>
      </c>
    </row>
    <row r="341" spans="5:6" hidden="1" x14ac:dyDescent="0.2">
      <c r="E341" s="27" t="str">
        <f>Sheet1!I212</f>
        <v/>
      </c>
      <c r="F341" s="27" t="str">
        <f t="shared" si="8"/>
        <v/>
      </c>
    </row>
    <row r="342" spans="5:6" hidden="1" x14ac:dyDescent="0.2">
      <c r="E342" s="27" t="str">
        <f>Sheet1!I213</f>
        <v/>
      </c>
      <c r="F342" s="27" t="str">
        <f t="shared" si="8"/>
        <v/>
      </c>
    </row>
    <row r="343" spans="5:6" hidden="1" x14ac:dyDescent="0.2">
      <c r="E343" s="27" t="str">
        <f>Sheet1!I214</f>
        <v/>
      </c>
      <c r="F343" s="27" t="str">
        <f t="shared" si="8"/>
        <v/>
      </c>
    </row>
    <row r="344" spans="5:6" hidden="1" x14ac:dyDescent="0.2">
      <c r="E344" s="27" t="str">
        <f>Sheet1!I215</f>
        <v/>
      </c>
      <c r="F344" s="27" t="str">
        <f t="shared" si="8"/>
        <v/>
      </c>
    </row>
    <row r="345" spans="5:6" s="27" customFormat="1" x14ac:dyDescent="0.2">
      <c r="E345" s="27" t="str">
        <f>Sheet1!I216</f>
        <v>EmbeddedRes/CodeSite/Nyx/NyxTraceViewer/QtTraceClient/Sources/MainWindow/ViewPage.hpp</v>
      </c>
      <c r="F345" s="27">
        <f t="shared" si="8"/>
        <v>1</v>
      </c>
    </row>
    <row r="346" spans="5:6" hidden="1" x14ac:dyDescent="0.2">
      <c r="E346" s="27" t="str">
        <f>Sheet1!I217</f>
        <v/>
      </c>
      <c r="F346" s="27" t="str">
        <f t="shared" si="8"/>
        <v/>
      </c>
    </row>
    <row r="347" spans="5:6" hidden="1" x14ac:dyDescent="0.2">
      <c r="E347" s="27" t="str">
        <f>Sheet1!I218</f>
        <v/>
      </c>
      <c r="F347" s="27" t="str">
        <f t="shared" si="8"/>
        <v/>
      </c>
    </row>
    <row r="348" spans="5:6" hidden="1" x14ac:dyDescent="0.2">
      <c r="E348" s="27" t="str">
        <f>Sheet1!I219</f>
        <v/>
      </c>
      <c r="F348" s="27" t="str">
        <f t="shared" si="8"/>
        <v/>
      </c>
    </row>
    <row r="349" spans="5:6" s="27" customFormat="1" x14ac:dyDescent="0.2">
      <c r="E349" s="27" t="str">
        <f>Sheet1!I220</f>
        <v>EmbeddedRes/CodeSite/Nyx/NyxTraceViewer/QtTraceClient/Sources/Dialogs/AboutDlg.h</v>
      </c>
      <c r="F349" s="27">
        <f t="shared" si="8"/>
        <v>1</v>
      </c>
    </row>
    <row r="350" spans="5:6" hidden="1" x14ac:dyDescent="0.2">
      <c r="E350" s="27" t="str">
        <f>Sheet1!I221</f>
        <v/>
      </c>
      <c r="F350" s="27" t="str">
        <f t="shared" si="8"/>
        <v/>
      </c>
    </row>
    <row r="351" spans="5:6" hidden="1" x14ac:dyDescent="0.2">
      <c r="E351" s="27" t="str">
        <f>Sheet1!I222</f>
        <v/>
      </c>
      <c r="F351" s="27" t="str">
        <f t="shared" si="8"/>
        <v/>
      </c>
    </row>
    <row r="352" spans="5:6" hidden="1" x14ac:dyDescent="0.2">
      <c r="E352" s="27" t="str">
        <f>Sheet1!I223</f>
        <v/>
      </c>
      <c r="F352" s="27" t="str">
        <f t="shared" si="8"/>
        <v/>
      </c>
    </row>
    <row r="353" spans="5:6" hidden="1" x14ac:dyDescent="0.2">
      <c r="E353" s="27" t="str">
        <f>Sheet1!I224</f>
        <v/>
      </c>
      <c r="F353" s="27" t="str">
        <f t="shared" si="8"/>
        <v/>
      </c>
    </row>
    <row r="354" spans="5:6" hidden="1" x14ac:dyDescent="0.2">
      <c r="E354" s="27" t="str">
        <f>Sheet1!I225</f>
        <v/>
      </c>
      <c r="F354" s="27" t="str">
        <f t="shared" si="8"/>
        <v/>
      </c>
    </row>
    <row r="355" spans="5:6" hidden="1" x14ac:dyDescent="0.2">
      <c r="E355" s="27" t="str">
        <f>Sheet1!I226</f>
        <v/>
      </c>
      <c r="F355" s="27" t="str">
        <f t="shared" si="8"/>
        <v/>
      </c>
    </row>
    <row r="356" spans="5:6" hidden="1" x14ac:dyDescent="0.2">
      <c r="E356" s="27" t="str">
        <f>Sheet1!I227</f>
        <v/>
      </c>
      <c r="F356" s="27" t="str">
        <f t="shared" si="8"/>
        <v/>
      </c>
    </row>
    <row r="357" spans="5:6" hidden="1" x14ac:dyDescent="0.2">
      <c r="E357" s="27" t="str">
        <f>Sheet1!I228</f>
        <v/>
      </c>
      <c r="F357" s="27" t="str">
        <f t="shared" si="8"/>
        <v/>
      </c>
    </row>
    <row r="358" spans="5:6" hidden="1" x14ac:dyDescent="0.2">
      <c r="E358" s="27" t="str">
        <f>Sheet1!I229</f>
        <v/>
      </c>
      <c r="F358" s="27" t="str">
        <f t="shared" si="8"/>
        <v/>
      </c>
    </row>
    <row r="359" spans="5:6" hidden="1" x14ac:dyDescent="0.2">
      <c r="E359" s="27" t="str">
        <f>Sheet1!I230</f>
        <v/>
      </c>
      <c r="F359" s="27" t="str">
        <f t="shared" si="8"/>
        <v/>
      </c>
    </row>
    <row r="360" spans="5:6" hidden="1" x14ac:dyDescent="0.2">
      <c r="E360" s="27" t="str">
        <f>Sheet1!I231</f>
        <v/>
      </c>
      <c r="F360" s="27" t="str">
        <f t="shared" si="8"/>
        <v/>
      </c>
    </row>
    <row r="361" spans="5:6" s="27" customFormat="1" x14ac:dyDescent="0.2">
      <c r="E361" s="27" t="str">
        <f>Sheet1!I232</f>
        <v>EmbeddedRes/CodeSite/Nyx/NyxTraceViewer/QtTraceClient/Sources/WindowsManager.hpp</v>
      </c>
      <c r="F361" s="27">
        <f t="shared" si="8"/>
        <v>1</v>
      </c>
    </row>
    <row r="362" spans="5:6" hidden="1" x14ac:dyDescent="0.2">
      <c r="E362" s="27" t="str">
        <f>Sheet1!I233</f>
        <v/>
      </c>
      <c r="F362" s="27" t="str">
        <f t="shared" si="8"/>
        <v/>
      </c>
    </row>
    <row r="363" spans="5:6" hidden="1" x14ac:dyDescent="0.2">
      <c r="E363" s="27" t="str">
        <f>Sheet1!I234</f>
        <v/>
      </c>
      <c r="F363" s="27" t="str">
        <f t="shared" si="8"/>
        <v/>
      </c>
    </row>
    <row r="364" spans="5:6" hidden="1" x14ac:dyDescent="0.2">
      <c r="E364" s="27" t="str">
        <f>Sheet1!I235</f>
        <v/>
      </c>
      <c r="F364" s="27" t="str">
        <f t="shared" si="8"/>
        <v/>
      </c>
    </row>
    <row r="365" spans="5:6" s="27" customFormat="1" x14ac:dyDescent="0.2">
      <c r="E365" s="27" t="str">
        <f>Sheet1!I236</f>
        <v>EmbeddedRes/CodeSite/Nyx/NyxTraceViewer/QtTraceClient/Sources/TracesWindow.hpp</v>
      </c>
      <c r="F365" s="27">
        <f t="shared" si="8"/>
        <v>1</v>
      </c>
    </row>
    <row r="366" spans="5:6" hidden="1" x14ac:dyDescent="0.2">
      <c r="E366" s="27" t="str">
        <f>Sheet1!I237</f>
        <v/>
      </c>
      <c r="F366" s="27" t="str">
        <f t="shared" si="8"/>
        <v/>
      </c>
    </row>
    <row r="367" spans="5:6" hidden="1" x14ac:dyDescent="0.2">
      <c r="E367" s="27" t="str">
        <f>Sheet1!I238</f>
        <v/>
      </c>
      <c r="F367" s="27" t="str">
        <f t="shared" si="8"/>
        <v/>
      </c>
    </row>
    <row r="368" spans="5:6" hidden="1" x14ac:dyDescent="0.2">
      <c r="E368" s="27" t="str">
        <f>Sheet1!I239</f>
        <v/>
      </c>
      <c r="F368" s="27" t="str">
        <f t="shared" si="8"/>
        <v/>
      </c>
    </row>
    <row r="369" spans="5:6" s="27" customFormat="1" x14ac:dyDescent="0.2">
      <c r="E369" s="27" t="str">
        <f>Sheet1!I240</f>
        <v>EmbeddedRes/CodeSite/Nyx/NyxTraceViewer/QtTraceClient/Sources/Panels/SettingsPanel.h</v>
      </c>
      <c r="F369" s="27">
        <f t="shared" si="8"/>
        <v>1</v>
      </c>
    </row>
    <row r="370" spans="5:6" hidden="1" x14ac:dyDescent="0.2">
      <c r="E370" s="27" t="str">
        <f>Sheet1!I241</f>
        <v/>
      </c>
      <c r="F370" s="27" t="str">
        <f t="shared" si="8"/>
        <v/>
      </c>
    </row>
    <row r="371" spans="5:6" hidden="1" x14ac:dyDescent="0.2">
      <c r="E371" s="27" t="str">
        <f>Sheet1!I242</f>
        <v/>
      </c>
      <c r="F371" s="27" t="str">
        <f t="shared" si="8"/>
        <v/>
      </c>
    </row>
    <row r="372" spans="5:6" hidden="1" x14ac:dyDescent="0.2">
      <c r="E372" s="27" t="str">
        <f>Sheet1!I243</f>
        <v/>
      </c>
      <c r="F372" s="27" t="str">
        <f t="shared" si="8"/>
        <v/>
      </c>
    </row>
    <row r="373" spans="5:6" hidden="1" x14ac:dyDescent="0.2">
      <c r="E373" s="27" t="str">
        <f>Sheet1!I244</f>
        <v/>
      </c>
      <c r="F373" s="27" t="str">
        <f t="shared" si="8"/>
        <v/>
      </c>
    </row>
    <row r="374" spans="5:6" hidden="1" x14ac:dyDescent="0.2">
      <c r="E374" s="27" t="str">
        <f>Sheet1!I245</f>
        <v/>
      </c>
      <c r="F374" s="27" t="str">
        <f t="shared" si="8"/>
        <v/>
      </c>
    </row>
    <row r="375" spans="5:6" hidden="1" x14ac:dyDescent="0.2">
      <c r="E375" s="27" t="str">
        <f>Sheet1!I246</f>
        <v/>
      </c>
      <c r="F375" s="27" t="str">
        <f t="shared" si="8"/>
        <v/>
      </c>
    </row>
    <row r="376" spans="5:6" hidden="1" x14ac:dyDescent="0.2">
      <c r="E376" s="27" t="str">
        <f>Sheet1!I247</f>
        <v/>
      </c>
      <c r="F376" s="27" t="str">
        <f t="shared" si="8"/>
        <v/>
      </c>
    </row>
    <row r="377" spans="5:6" hidden="1" x14ac:dyDescent="0.2">
      <c r="E377" s="27" t="str">
        <f>Sheet1!I248</f>
        <v/>
      </c>
      <c r="F377" s="27" t="str">
        <f t="shared" si="8"/>
        <v/>
      </c>
    </row>
    <row r="378" spans="5:6" hidden="1" x14ac:dyDescent="0.2">
      <c r="E378" s="27" t="str">
        <f>Sheet1!I249</f>
        <v/>
      </c>
      <c r="F378" s="27" t="str">
        <f t="shared" si="8"/>
        <v/>
      </c>
    </row>
    <row r="379" spans="5:6" hidden="1" x14ac:dyDescent="0.2">
      <c r="E379" s="27" t="str">
        <f>Sheet1!I250</f>
        <v/>
      </c>
      <c r="F379" s="27" t="str">
        <f t="shared" si="8"/>
        <v/>
      </c>
    </row>
    <row r="380" spans="5:6" hidden="1" x14ac:dyDescent="0.2">
      <c r="E380" s="27" t="str">
        <f>Sheet1!I251</f>
        <v/>
      </c>
      <c r="F380" s="27" t="str">
        <f t="shared" si="8"/>
        <v/>
      </c>
    </row>
    <row r="381" spans="5:6" hidden="1" x14ac:dyDescent="0.2">
      <c r="E381" s="27" t="str">
        <f>Sheet1!I252</f>
        <v/>
      </c>
      <c r="F381" s="27" t="str">
        <f t="shared" si="8"/>
        <v/>
      </c>
    </row>
    <row r="382" spans="5:6" hidden="1" x14ac:dyDescent="0.2">
      <c r="E382" s="27" t="str">
        <f>Sheet1!I253</f>
        <v/>
      </c>
      <c r="F382" s="27" t="str">
        <f t="shared" si="8"/>
        <v/>
      </c>
    </row>
    <row r="383" spans="5:6" hidden="1" x14ac:dyDescent="0.2">
      <c r="E383" s="27" t="str">
        <f>Sheet1!I254</f>
        <v/>
      </c>
      <c r="F383" s="27" t="str">
        <f t="shared" si="8"/>
        <v/>
      </c>
    </row>
    <row r="384" spans="5:6" s="27" customFormat="1" x14ac:dyDescent="0.2">
      <c r="E384" s="27" t="str">
        <f>Sheet1!I255</f>
        <v>EmbeddedRes/CodeSite/Nyx/NyxTraceViewer/TraceClientCore/include/TracesGroupMgr.hpp</v>
      </c>
      <c r="F384" s="27">
        <f t="shared" si="8"/>
        <v>3</v>
      </c>
    </row>
    <row r="385" spans="5:6" hidden="1" x14ac:dyDescent="0.2">
      <c r="E385" s="27" t="str">
        <f>Sheet1!I256</f>
        <v/>
      </c>
      <c r="F385" s="27" t="str">
        <f t="shared" si="8"/>
        <v/>
      </c>
    </row>
    <row r="386" spans="5:6" hidden="1" x14ac:dyDescent="0.2">
      <c r="E386" s="27" t="str">
        <f>Sheet1!I257</f>
        <v/>
      </c>
      <c r="F386" s="27" t="str">
        <f t="shared" si="8"/>
        <v/>
      </c>
    </row>
    <row r="387" spans="5:6" hidden="1" x14ac:dyDescent="0.2">
      <c r="E387" s="27" t="str">
        <f>Sheet1!I258</f>
        <v/>
      </c>
      <c r="F387" s="27" t="str">
        <f t="shared" si="8"/>
        <v/>
      </c>
    </row>
    <row r="388" spans="5:6" hidden="1" x14ac:dyDescent="0.2">
      <c r="E388" s="27" t="str">
        <f>Sheet1!I259</f>
        <v>EmbeddedRes/CodeSite/Nyx/NyxTraceViewer/TraceClientCore/include/TracesGroupMgr.hpp</v>
      </c>
      <c r="F388" s="27">
        <f t="shared" si="8"/>
        <v>3</v>
      </c>
    </row>
    <row r="389" spans="5:6" hidden="1" x14ac:dyDescent="0.2">
      <c r="E389" s="27" t="str">
        <f>Sheet1!I260</f>
        <v/>
      </c>
      <c r="F389" s="27" t="str">
        <f t="shared" si="8"/>
        <v/>
      </c>
    </row>
    <row r="390" spans="5:6" hidden="1" x14ac:dyDescent="0.2">
      <c r="E390" s="27" t="str">
        <f>Sheet1!I261</f>
        <v/>
      </c>
      <c r="F390" s="27" t="str">
        <f t="shared" si="8"/>
        <v/>
      </c>
    </row>
    <row r="391" spans="5:6" hidden="1" x14ac:dyDescent="0.2">
      <c r="E391" s="27" t="str">
        <f>Sheet1!I262</f>
        <v/>
      </c>
      <c r="F391" s="27" t="str">
        <f t="shared" si="8"/>
        <v/>
      </c>
    </row>
    <row r="392" spans="5:6" hidden="1" x14ac:dyDescent="0.2">
      <c r="E392" s="27" t="str">
        <f>Sheet1!I263</f>
        <v>EmbeddedRes/CodeSite/Nyx/NyxTraceViewer/TraceClientCore/include/TracesGroupMgr.hpp</v>
      </c>
      <c r="F392" s="27">
        <f t="shared" si="8"/>
        <v>3</v>
      </c>
    </row>
    <row r="393" spans="5:6" hidden="1" x14ac:dyDescent="0.2">
      <c r="E393" s="27" t="str">
        <f>Sheet1!I264</f>
        <v/>
      </c>
      <c r="F393" s="27" t="str">
        <f t="shared" si="8"/>
        <v/>
      </c>
    </row>
    <row r="394" spans="5:6" hidden="1" x14ac:dyDescent="0.2">
      <c r="E394" s="27" t="str">
        <f>Sheet1!I265</f>
        <v/>
      </c>
      <c r="F394" s="27" t="str">
        <f t="shared" si="8"/>
        <v/>
      </c>
    </row>
    <row r="395" spans="5:6" hidden="1" x14ac:dyDescent="0.2">
      <c r="E395" s="27" t="str">
        <f>Sheet1!I266</f>
        <v/>
      </c>
      <c r="F395" s="27" t="str">
        <f t="shared" si="8"/>
        <v/>
      </c>
    </row>
    <row r="396" spans="5:6" hidden="1" x14ac:dyDescent="0.2">
      <c r="E396" s="27" t="str">
        <f>Sheet1!I267</f>
        <v/>
      </c>
      <c r="F396" s="27" t="str">
        <f t="shared" ref="F396:F432" si="9" xml:space="preserve"> IF(E396 &lt;&gt;"", SUM(COUNTIF($E$331:$E$432, E396)), "")</f>
        <v/>
      </c>
    </row>
    <row r="397" spans="5:6" hidden="1" x14ac:dyDescent="0.2">
      <c r="E397" s="27" t="str">
        <f>Sheet1!I268</f>
        <v/>
      </c>
      <c r="F397" s="27" t="str">
        <f t="shared" si="9"/>
        <v/>
      </c>
    </row>
    <row r="398" spans="5:6" hidden="1" x14ac:dyDescent="0.2">
      <c r="E398" s="27" t="str">
        <f>Sheet1!I269</f>
        <v/>
      </c>
      <c r="F398" s="27" t="str">
        <f t="shared" si="9"/>
        <v/>
      </c>
    </row>
    <row r="399" spans="5:6" hidden="1" x14ac:dyDescent="0.2">
      <c r="E399" s="27" t="str">
        <f>Sheet1!I270</f>
        <v/>
      </c>
      <c r="F399" s="27" t="str">
        <f t="shared" si="9"/>
        <v/>
      </c>
    </row>
    <row r="400" spans="5:6" hidden="1" x14ac:dyDescent="0.2">
      <c r="E400" s="27" t="str">
        <f>Sheet1!I271</f>
        <v/>
      </c>
      <c r="F400" s="27" t="str">
        <f t="shared" si="9"/>
        <v/>
      </c>
    </row>
    <row r="401" spans="5:6" hidden="1" x14ac:dyDescent="0.2">
      <c r="E401" s="27" t="str">
        <f>Sheet1!I272</f>
        <v/>
      </c>
      <c r="F401" s="27" t="str">
        <f t="shared" si="9"/>
        <v/>
      </c>
    </row>
    <row r="402" spans="5:6" hidden="1" x14ac:dyDescent="0.2">
      <c r="E402" s="27" t="str">
        <f>Sheet1!I273</f>
        <v/>
      </c>
      <c r="F402" s="27" t="str">
        <f t="shared" si="9"/>
        <v/>
      </c>
    </row>
    <row r="403" spans="5:6" hidden="1" x14ac:dyDescent="0.2">
      <c r="E403" s="27" t="str">
        <f>Sheet1!I274</f>
        <v/>
      </c>
      <c r="F403" s="27" t="str">
        <f t="shared" si="9"/>
        <v/>
      </c>
    </row>
    <row r="404" spans="5:6" hidden="1" x14ac:dyDescent="0.2">
      <c r="E404" s="27" t="str">
        <f>Sheet1!I275</f>
        <v/>
      </c>
      <c r="F404" s="27" t="str">
        <f t="shared" si="9"/>
        <v/>
      </c>
    </row>
    <row r="405" spans="5:6" hidden="1" x14ac:dyDescent="0.2">
      <c r="E405" s="27" t="str">
        <f>Sheet1!I276</f>
        <v/>
      </c>
      <c r="F405" s="27" t="str">
        <f t="shared" si="9"/>
        <v/>
      </c>
    </row>
    <row r="406" spans="5:6" hidden="1" x14ac:dyDescent="0.2">
      <c r="E406" s="27" t="str">
        <f>Sheet1!I277</f>
        <v/>
      </c>
      <c r="F406" s="27" t="str">
        <f t="shared" si="9"/>
        <v/>
      </c>
    </row>
    <row r="407" spans="5:6" hidden="1" x14ac:dyDescent="0.2">
      <c r="E407" s="27" t="str">
        <f>Sheet1!I278</f>
        <v/>
      </c>
      <c r="F407" s="27" t="str">
        <f t="shared" si="9"/>
        <v/>
      </c>
    </row>
    <row r="408" spans="5:6" hidden="1" x14ac:dyDescent="0.2">
      <c r="E408" s="27" t="str">
        <f>Sheet1!I279</f>
        <v/>
      </c>
      <c r="F408" s="27" t="str">
        <f t="shared" si="9"/>
        <v/>
      </c>
    </row>
    <row r="409" spans="5:6" hidden="1" x14ac:dyDescent="0.2">
      <c r="E409" s="27" t="str">
        <f>Sheet1!I280</f>
        <v/>
      </c>
      <c r="F409" s="27" t="str">
        <f t="shared" si="9"/>
        <v/>
      </c>
    </row>
    <row r="410" spans="5:6" hidden="1" x14ac:dyDescent="0.2">
      <c r="E410" s="27" t="str">
        <f>Sheet1!I281</f>
        <v/>
      </c>
      <c r="F410" s="27" t="str">
        <f t="shared" si="9"/>
        <v/>
      </c>
    </row>
    <row r="411" spans="5:6" hidden="1" x14ac:dyDescent="0.2">
      <c r="E411" s="27" t="str">
        <f>Sheet1!I282</f>
        <v/>
      </c>
      <c r="F411" s="27" t="str">
        <f t="shared" si="9"/>
        <v/>
      </c>
    </row>
    <row r="412" spans="5:6" hidden="1" x14ac:dyDescent="0.2">
      <c r="E412" s="27" t="str">
        <f>Sheet1!I283</f>
        <v/>
      </c>
      <c r="F412" s="27" t="str">
        <f t="shared" si="9"/>
        <v/>
      </c>
    </row>
    <row r="413" spans="5:6" hidden="1" x14ac:dyDescent="0.2">
      <c r="E413" s="27" t="str">
        <f>Sheet1!I284</f>
        <v/>
      </c>
      <c r="F413" s="27" t="str">
        <f t="shared" si="9"/>
        <v/>
      </c>
    </row>
    <row r="414" spans="5:6" hidden="1" x14ac:dyDescent="0.2">
      <c r="E414" s="27" t="str">
        <f>Sheet1!I285</f>
        <v/>
      </c>
      <c r="F414" s="27" t="str">
        <f t="shared" si="9"/>
        <v/>
      </c>
    </row>
    <row r="415" spans="5:6" hidden="1" x14ac:dyDescent="0.2">
      <c r="E415" s="27" t="str">
        <f>Sheet1!I286</f>
        <v/>
      </c>
      <c r="F415" s="27" t="str">
        <f t="shared" si="9"/>
        <v/>
      </c>
    </row>
    <row r="416" spans="5:6" hidden="1" x14ac:dyDescent="0.2">
      <c r="E416" s="27" t="str">
        <f>Sheet1!I287</f>
        <v/>
      </c>
      <c r="F416" s="27" t="str">
        <f t="shared" si="9"/>
        <v/>
      </c>
    </row>
    <row r="417" spans="5:6" s="27" customFormat="1" x14ac:dyDescent="0.2">
      <c r="E417" s="27" t="str">
        <f>Sheet1!I288</f>
        <v>EmbeddedRes/CodeSite/Nyx/NyxTraceViewer/QtTraceClient/Sources/Dialogs/NewViewDlg.hpp</v>
      </c>
      <c r="F417" s="27">
        <f t="shared" si="9"/>
        <v>1</v>
      </c>
    </row>
    <row r="418" spans="5:6" hidden="1" x14ac:dyDescent="0.2">
      <c r="E418" s="27" t="str">
        <f>Sheet1!I289</f>
        <v/>
      </c>
      <c r="F418" s="27" t="str">
        <f t="shared" si="9"/>
        <v/>
      </c>
    </row>
    <row r="419" spans="5:6" hidden="1" x14ac:dyDescent="0.2">
      <c r="E419" s="27" t="str">
        <f>Sheet1!I290</f>
        <v/>
      </c>
      <c r="F419" s="27" t="str">
        <f t="shared" si="9"/>
        <v/>
      </c>
    </row>
    <row r="420" spans="5:6" hidden="1" x14ac:dyDescent="0.2">
      <c r="E420" s="27" t="str">
        <f>Sheet1!I291</f>
        <v/>
      </c>
      <c r="F420" s="27" t="str">
        <f t="shared" si="9"/>
        <v/>
      </c>
    </row>
    <row r="421" spans="5:6" s="27" customFormat="1" x14ac:dyDescent="0.2">
      <c r="E421" s="27" t="str">
        <f>Sheet1!I292</f>
        <v>EmbeddedRes/CodeSite/Nyx/NyxTraceViewer/QtTraceClient/Sources/Dialogs/NewDocumentDlg.hpp</v>
      </c>
      <c r="F421" s="27">
        <f t="shared" si="9"/>
        <v>1</v>
      </c>
    </row>
    <row r="422" spans="5:6" hidden="1" x14ac:dyDescent="0.2">
      <c r="E422" s="27" t="str">
        <f>Sheet1!I293</f>
        <v/>
      </c>
      <c r="F422" s="27" t="str">
        <f t="shared" si="9"/>
        <v/>
      </c>
    </row>
    <row r="423" spans="5:6" hidden="1" x14ac:dyDescent="0.2">
      <c r="E423" s="27" t="str">
        <f>Sheet1!I294</f>
        <v/>
      </c>
      <c r="F423" s="27" t="str">
        <f t="shared" si="9"/>
        <v/>
      </c>
    </row>
    <row r="424" spans="5:6" hidden="1" x14ac:dyDescent="0.2">
      <c r="E424" s="27" t="str">
        <f>Sheet1!I295</f>
        <v/>
      </c>
      <c r="F424" s="27" t="str">
        <f t="shared" si="9"/>
        <v/>
      </c>
    </row>
    <row r="425" spans="5:6" s="27" customFormat="1" x14ac:dyDescent="0.2">
      <c r="E425" s="27" t="str">
        <f>Sheet1!I296</f>
        <v>EmbeddedRes/CodeSite/Nyx/NyxTraceViewer/QtTraceClient/Sources/ChannelsMgnt/CClearChannelContentConfirmationDlg.hpp</v>
      </c>
      <c r="F425" s="27">
        <f t="shared" si="9"/>
        <v>1</v>
      </c>
    </row>
    <row r="426" spans="5:6" hidden="1" x14ac:dyDescent="0.2">
      <c r="E426" s="27" t="str">
        <f>Sheet1!I297</f>
        <v/>
      </c>
      <c r="F426" s="27" t="str">
        <f t="shared" si="9"/>
        <v/>
      </c>
    </row>
    <row r="427" spans="5:6" hidden="1" x14ac:dyDescent="0.2">
      <c r="E427" s="27" t="str">
        <f>Sheet1!I298</f>
        <v/>
      </c>
      <c r="F427" s="27" t="str">
        <f t="shared" si="9"/>
        <v/>
      </c>
    </row>
    <row r="428" spans="5:6" hidden="1" x14ac:dyDescent="0.2">
      <c r="E428" s="27" t="str">
        <f>Sheet1!I299</f>
        <v/>
      </c>
      <c r="F428" s="27" t="str">
        <f t="shared" si="9"/>
        <v/>
      </c>
    </row>
    <row r="429" spans="5:6" s="27" customFormat="1" x14ac:dyDescent="0.2">
      <c r="E429" s="27" t="str">
        <f>Sheet1!I300</f>
        <v>EmbeddedRes/CodeSite/Nyx/NyxTraceViewer/QtTraceClient/Sources/StatusUpdaters/StatusUpdater.hpp</v>
      </c>
      <c r="F429" s="27">
        <f t="shared" si="9"/>
        <v>1</v>
      </c>
    </row>
    <row r="430" spans="5:6" hidden="1" x14ac:dyDescent="0.2">
      <c r="E430" s="27" t="str">
        <f>Sheet1!I301</f>
        <v/>
      </c>
      <c r="F430" s="27" t="str">
        <f t="shared" si="9"/>
        <v/>
      </c>
    </row>
    <row r="431" spans="5:6" hidden="1" x14ac:dyDescent="0.2">
      <c r="E431" s="27" t="str">
        <f>Sheet1!I302</f>
        <v/>
      </c>
      <c r="F431" s="27" t="str">
        <f t="shared" si="9"/>
        <v/>
      </c>
    </row>
    <row r="432" spans="5:6" hidden="1" x14ac:dyDescent="0.2">
      <c r="E432" s="27" t="str">
        <f>Sheet1!I303</f>
        <v/>
      </c>
      <c r="F432" s="27" t="str">
        <f t="shared" si="9"/>
        <v/>
      </c>
    </row>
    <row r="433" s="27" customFormat="1" x14ac:dyDescent="0.2"/>
    <row r="434" s="4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2016-05-23T23:43:23Z</dcterms:created>
  <dcterms:modified xsi:type="dcterms:W3CDTF">2016-06-12T23:03:09Z</dcterms:modified>
</cp:coreProperties>
</file>