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dannyt/Dropbox/cours/Essai/Résultats MSDevMtl Mar 19, 2016/Analyse/Schematique/"/>
    </mc:Choice>
  </mc:AlternateContent>
  <bookViews>
    <workbookView xWindow="0" yWindow="0" windowWidth="51200" windowHeight="28800" tabRatio="500" activeTab="1"/>
  </bookViews>
  <sheets>
    <sheet name="Sheet1" sheetId="1" r:id="rId1"/>
    <sheet name="Sheet2" sheetId="2" r:id="rId2"/>
  </sheets>
  <definedNames>
    <definedName name="_xlnm._FilterDatabase" localSheetId="1" hidden="1">Sheet2!$E$114:$F$131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5" i="2" l="1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14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94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71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52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27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5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J166" i="1"/>
  <c r="B166" i="1"/>
  <c r="J146" i="1"/>
  <c r="B146" i="1"/>
  <c r="J128" i="1"/>
  <c r="B128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7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9" i="1"/>
  <c r="J130" i="1"/>
  <c r="J131" i="1"/>
  <c r="J132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<sst xmlns="http://schemas.openxmlformats.org/spreadsheetml/2006/main" count="178" uniqueCount="171">
  <si>
    <t>Notes</t>
  </si>
  <si>
    <t>temps de recherche</t>
  </si>
  <si>
    <t>Zoom</t>
  </si>
  <si>
    <t>Tap</t>
  </si>
  <si>
    <t>Long Press</t>
  </si>
  <si>
    <t>Enter Diagram</t>
  </si>
  <si>
    <t>Exit Diagram</t>
  </si>
  <si>
    <t>Elements Visited</t>
  </si>
  <si>
    <t>File Opened</t>
  </si>
  <si>
    <t>Revisit de la question</t>
  </si>
  <si>
    <t>[Saturday, March 19, 2016 at 15:24:44 GMT-04:00, Open Story] opening story PresentationPageStory</t>
  </si>
  <si>
    <t>[Saturday, March 19, 2016 at 15:25:10 GMT-04:00, Open Story] opening story QuestionnaireStory</t>
  </si>
  <si>
    <t>[Saturday, March 19, 2016 at 15:25:30 GMT-04:00, Write Question &amp; Answer]  {Éducation} -- Diplôme collégial</t>
  </si>
  <si>
    <t>[Saturday, March 19, 2016 at 15:25:30 GMT-04:00, Write Question &amp; Answer]  {Connaissance de UML} -- Intermédiaire</t>
  </si>
  <si>
    <t>[Saturday, March 19, 2016 at 15:25:30 GMT-04:00, Write Question &amp; Answer]  {Utilisation de UML} -- Jamais</t>
  </si>
  <si>
    <t>[Saturday, March 19, 2016 at 15:25:30 GMT-04:00, Write Question &amp; Answer]  {Expérience en développement logiciel} -- none</t>
  </si>
  <si>
    <t>[Saturday, March 19, 2016 at 15:25:30 GMT-04:00, Write Question &amp; Answer]  {Possédez ou utilisez vous régulièrement un appareil à écran tactile} -- none</t>
  </si>
  <si>
    <t>[Saturday, March 19, 2016 at 15:25:30 GMT-04:00, Open Story] opening story MethodSelectionStory</t>
  </si>
  <si>
    <t>[Saturday, March 19, 2016 at 15:25:38 GMT-04:00, Method Selection] method selected : Schematique</t>
  </si>
  <si>
    <t>[Saturday, March 19, 2016 at 15:25:47 GMT-04:00, Open Story] opening story DisplayTextContentStory</t>
  </si>
  <si>
    <t>[Saturday, March 19, 2016 at 15:25:47 GMT-04:00] question : 'Trouver l'élément de base responsable du parsing XML.'</t>
  </si>
  <si>
    <t>[Saturday, March 19, 2016 at 15:26:02 GMT-04:00] Starting warmup question</t>
  </si>
  <si>
    <t>[Saturday, March 19, 2016 at 15:26:02 GMT-04:00, Open Story] opening story SchematicViewStory</t>
  </si>
  <si>
    <t xml:space="preserve">[Saturday, March 19, 2016 at 15:26:12 GMT-04:00, Show Question Recherche] </t>
  </si>
  <si>
    <t>[Saturday, March 19, 2016 at 15:26:20 GMT-04:00, Close Story] closing story QuestionRecherchePopupStory</t>
  </si>
  <si>
    <t xml:space="preserve">[Saturday, March 19, 2016 at 15:26:27 GMT-04:00, Show Question Recherche] </t>
  </si>
  <si>
    <t>[Saturday, March 19, 2016 at 15:26:29 GMT-04:00, Close Story] closing story QuestionRecherchePopupStory</t>
  </si>
  <si>
    <t>[Saturday, March 19, 2016 at 15:26:29 GMT-04:00, Tap Diagram] tap diagram action at : (699.971563981043, 179.95971563981)</t>
  </si>
  <si>
    <t>[Saturday, March 19, 2016 at 15:26:29 GMT-04:00, Select Diagram Element] diagram element selected: loading</t>
  </si>
  <si>
    <t>[Saturday, March 19, 2016 at 15:26:29 GMT-04:00, Show Diagram] showing diagram loading</t>
  </si>
  <si>
    <t xml:space="preserve">[Saturday, March 19, 2016 at 15:26:39 GMT-04:00, Show Question Recherche] </t>
  </si>
  <si>
    <t>[Saturday, March 19, 2016 at 15:26:40 GMT-04:00, Close Story] closing story QuestionRecherchePopupStory</t>
  </si>
  <si>
    <t>[Saturday, March 19, 2016 at 15:26:50 GMT-04:00, Tap Diagram] tap diagram action at : (414.74644549763, 400.332938388626)</t>
  </si>
  <si>
    <t>[Saturday, March 19, 2016 at 15:26:50 GMT-04:00, Select Diagram Element] diagram element selected: XmlDocParser</t>
  </si>
  <si>
    <t>[Saturday, March 19, 2016 at 15:26:50 GMT-04:00, File View] viewing file : EmbeddedRes/CodeSite/ProjectFV/VpProject/XmlDocParser.swift</t>
  </si>
  <si>
    <t>[Saturday, March 19, 2016 at 15:27:00 GMT-04:00, Close Story] closing story FileViewStory</t>
  </si>
  <si>
    <t xml:space="preserve">[Saturday, March 19, 2016 at 15:27:11 GMT-04:00, Recenter Diagram] </t>
  </si>
  <si>
    <t>[Saturday, March 19, 2016 at 15:27:12 GMT-04:00, Pan Diagram] Began --&gt; Translation = (7.4892367906067, 33.8923679060666)</t>
  </si>
  <si>
    <t>[Saturday, March 19, 2016 at 15:27:12 GMT-04:00, Pan Diagram] Ended --&gt; Translation = (99.4892367906067, -100.607632093933)</t>
  </si>
  <si>
    <t>[Saturday, March 19, 2016 at 15:27:13 GMT-04:00, Tap Diagram] tap diagram action at : (411.719194312796, 415.469194312796)</t>
  </si>
  <si>
    <t>[Saturday, March 19, 2016 at 15:27:13 GMT-04:00, Select Diagram Element] diagram element selected: XmlDocParser</t>
  </si>
  <si>
    <t>[Saturday, March 19, 2016 at 15:27:13 GMT-04:00, File View] viewing file : EmbeddedRes/CodeSite/ProjectFV/VpProject/XmlDocParser.swift</t>
  </si>
  <si>
    <t>[Saturday, March 19, 2016 at 15:27:16 GMT-04:00, Close Story] closing story FileViewStory</t>
  </si>
  <si>
    <t>[Saturday, March 19, 2016 at 15:27:17 GMT-04:00, Pan Diagram] Began --&gt; Translation = (99.4892367906067, -100.607632093933)</t>
  </si>
  <si>
    <t>[Saturday, March 19, 2016 at 15:27:18 GMT-04:00, Pan Diagram] Ended --&gt; Translation = (94.4892367906067, 34.8923679060666)</t>
  </si>
  <si>
    <t xml:space="preserve">[Saturday, March 19, 2016 at 15:27:20 GMT-04:00, Show Question Recherche] </t>
  </si>
  <si>
    <t>[Saturday, March 19, 2016 at 15:27:22 GMT-04:00, Close Story] closing story QuestionRecherchePopupStory</t>
  </si>
  <si>
    <t>[Saturday, March 19, 2016 at 15:27:27 GMT-04:00, Tap Diagram] tap diagram action at : (230.084123222749, 192.058056872038)</t>
  </si>
  <si>
    <t>[Saturday, March 19, 2016 at 15:27:27 GMT-04:00, Select Diagram Element] diagram element selected: VpProject</t>
  </si>
  <si>
    <t>[Saturday, March 19, 2016 at 15:27:28 GMT-04:00, File View] viewing file : EmbeddedRes/CodeSite/ProjectFV/VpProject/VpProject.swift</t>
  </si>
  <si>
    <t>[Saturday, March 19, 2016 at 15:27:30 GMT-04:00, Close Story] closing story FileViewStory</t>
  </si>
  <si>
    <t>[Saturday, March 19, 2016 at 15:27:34 GMT-04:00, Zoom Diagram] diagram zoom --&gt; scale = 1.0, velocity = 0.420652075885383</t>
  </si>
  <si>
    <t>[Saturday, March 19, 2016 at 15:27:35 GMT-04:00, Zoom Diagram] diagram zoom --&gt; scale = 1.66786079915007, velocity = -0.379115397592479</t>
  </si>
  <si>
    <t>[Saturday, March 19, 2016 at 15:27:36 GMT-04:00, Pan Diagram] Began --&gt; Translation = (-329.275628595739, -208.280846240827)</t>
  </si>
  <si>
    <t>[Saturday, March 19, 2016 at 15:27:36 GMT-04:00, Pan Diagram] Ended --&gt; Translation = (-49.2756285957391, -157.280846240827)</t>
  </si>
  <si>
    <t>[Saturday, March 19, 2016 at 15:27:39 GMT-04:00, Tap Diagram] tap diagram action at : (502.606025146988, 205.304579918702)</t>
  </si>
  <si>
    <t>[Saturday, March 19, 2016 at 15:27:40 GMT-04:00, Zoom Diagram] diagram zoom --&gt; scale = 1.66786079915007, velocity = 0.0560673298200254</t>
  </si>
  <si>
    <t>[Saturday, March 19, 2016 at 15:27:41 GMT-04:00, Zoom Diagram] diagram zoom --&gt; scale = 8.3982247474737, velocity = 0.0</t>
  </si>
  <si>
    <t>[Saturday, March 19, 2016 at 15:27:41 GMT-04:00, Pan Diagram] Began --&gt; Translation = (-2826.69295237429, -1280.23509758044)</t>
  </si>
  <si>
    <t>[Saturday, March 19, 2016 at 15:27:42 GMT-04:00, Pan Diagram] Ended --&gt; Translation = (-2678.69295237429, -1096.73509758044)</t>
  </si>
  <si>
    <t>[Saturday, March 19, 2016 at 15:27:42 GMT-04:00, Zoom Diagram] diagram zoom --&gt; scale = 8.3982247474737, velocity = 0.054208277911423</t>
  </si>
  <si>
    <t>[Saturday, March 19, 2016 at 15:27:43 GMT-04:00, Zoom Diagram] diagram zoom --&gt; scale = 20.6444578236693, velocity = 5.09787152998118</t>
  </si>
  <si>
    <t>[Saturday, March 19, 2016 at 15:27:43 GMT-04:00, Enter subdiagram] enter sub diagram : 'Document'</t>
  </si>
  <si>
    <t>[Saturday, March 19, 2016 at 15:27:47 GMT-04:00, Zoom Diagram] diagram zoom --&gt; scale = 1.0, velocity = -0.0469421473184272</t>
  </si>
  <si>
    <t>[Saturday, March 19, 2016 at 15:27:48 GMT-04:00, Zoom Diagram] diagram zoom --&gt; scale = 0.347978427950956, velocity = -5.39269499910429</t>
  </si>
  <si>
    <t>[Saturday, March 19, 2016 at 15:27:48 GMT-04:00, Exit subdiagram] exit subdiagram Document</t>
  </si>
  <si>
    <t>[Saturday, March 19, 2016 at 15:27:49 GMT-04:00, Pan Diagram] Began --&gt; Translation = (7.4892367906067, 33.8923679060666)</t>
  </si>
  <si>
    <t>[Saturday, March 19, 2016 at 15:27:50 GMT-04:00, Pan Diagram] Ended --&gt; Translation = (142.989236790607, -23.1076320939334)</t>
  </si>
  <si>
    <t>[Saturday, March 19, 2016 at 15:27:50 GMT-04:00, Zoom Diagram] diagram zoom --&gt; scale = 1.0, velocity = 0.237546516526268</t>
  </si>
  <si>
    <t>[Saturday, March 19, 2016 at 15:27:51 GMT-04:00, Zoom Diagram] diagram zoom --&gt; scale = 2.45163612213865, velocity = 3.76611227876501</t>
  </si>
  <si>
    <t>[Saturday, March 19, 2016 at 15:27:52 GMT-04:00, Pan Diagram] Began --&gt; Translation = (-643.813165672087, -493.593978302311)</t>
  </si>
  <si>
    <t>[Saturday, March 19, 2016 at 15:27:52 GMT-04:00, Pan Diagram] Ended --&gt; Translation = (-355.813165672087, -479.593978302311)</t>
  </si>
  <si>
    <t>[Saturday, March 19, 2016 at 15:27:53 GMT-04:00, Zoom Diagram] diagram zoom --&gt; scale = 2.45163612213865, velocity = 0.233058291693739</t>
  </si>
  <si>
    <t>[Saturday, March 19, 2016 at 15:27:53 GMT-04:00, Zoom Diagram] diagram zoom --&gt; scale = 13.0300810650752, velocity = 8.00660581142865</t>
  </si>
  <si>
    <t>[Saturday, March 19, 2016 at 15:27:54 GMT-04:00, Zoom Diagram] diagram zoom --&gt; scale = 13.0300810650752, velocity = 0.691033118984694</t>
  </si>
  <si>
    <t>[Saturday, March 19, 2016 at 15:27:54 GMT-04:00, Zoom Diagram] diagram zoom --&gt; scale = 28.4105167475936, velocity = 6.24920127520829</t>
  </si>
  <si>
    <t>[Saturday, March 19, 2016 at 15:27:55 GMT-04:00, Zoom Diagram] diagram zoom --&gt; scale = 28.4105167475936, velocity = -0.540830834338273</t>
  </si>
  <si>
    <t>[Saturday, March 19, 2016 at 15:27:56 GMT-04:00, Zoom Diagram] diagram zoom --&gt; scale = 4.82387354930154, velocity = -0.569062124819022</t>
  </si>
  <si>
    <t>[Saturday, March 19, 2016 at 15:27:56 GMT-04:00, Zoom Diagram] diagram zoom --&gt; scale = 0.772400514703171, velocity = -0.148563808715831</t>
  </si>
  <si>
    <t>[Saturday, March 19, 2016 at 15:27:58 GMT-04:00, Zoom Diagram] diagram zoom --&gt; scale = 0.772400514703171, velocity = 1.36785937986523</t>
  </si>
  <si>
    <t>[Saturday, March 19, 2016 at 15:27:59 GMT-04:00, Zoom Diagram] diagram zoom --&gt; scale = 1.50934394163425, velocity = 0.377375104436922</t>
  </si>
  <si>
    <t>[Saturday, March 19, 2016 at 15:27:59 GMT-04:00, Pan Diagram] Began --&gt; Translation = (-60.1570725593547, -61.3005974120065)</t>
  </si>
  <si>
    <t>[Saturday, March 19, 2016 at 15:28:00 GMT-04:00, Pan Diagram] Ended --&gt; Translation = (-12.6570725593547, 142.199402587993)</t>
  </si>
  <si>
    <t>[Saturday, March 19, 2016 at 15:28:01 GMT-04:00, Tap Diagram] tap diagram action at : (516.386380011544, 74.0499458523292)</t>
  </si>
  <si>
    <t>[Saturday, March 19, 2016 at 15:28:02 GMT-04:00, Tap Diagram] tap diagram action at : (501.544395921743, 70.4397335061615)</t>
  </si>
  <si>
    <t>[Saturday, March 19, 2016 at 15:28:02 GMT-04:00, Select Diagram Element] diagram element selected: Application</t>
  </si>
  <si>
    <t>[Saturday, March 19, 2016 at 15:28:02 GMT-04:00, File View] viewing file : EmbeddedRes/CodeSite/ProjectFV/ProjectFV/Application.swift</t>
  </si>
  <si>
    <t>[Saturday, March 19, 2016 at 15:28:08 GMT-04:00, Close Story] closing story FileViewStory</t>
  </si>
  <si>
    <t>[Saturday, March 19, 2016 at 15:28:09 GMT-04:00, Pan Diagram] Began --&gt; Translation = (-12.6570725593547, 142.199402587993)</t>
  </si>
  <si>
    <t>[Saturday, March 19, 2016 at 15:28:09 GMT-04:00, Pan Diagram] Ended --&gt; Translation = (28.3429274406453, -272.300597412007)</t>
  </si>
  <si>
    <t>[Saturday, March 19, 2016 at 15:28:10 GMT-04:00, Zoom Diagram] diagram zoom --&gt; scale = 1.50934394163425, velocity = -0.823878370215738</t>
  </si>
  <si>
    <t>[Saturday, March 19, 2016 at 15:28:11 GMT-04:00, Zoom Diagram] diagram zoom --&gt; scale = 1.01754270081742, velocity = -0.648110763393706</t>
  </si>
  <si>
    <t>[Saturday, March 19, 2016 at 15:28:11 GMT-04:00, Pan Diagram] Began --&gt; Translation = (251.755888368831, -30.4310375348689)</t>
  </si>
  <si>
    <t>[Saturday, March 19, 2016 at 15:28:14 GMT-04:00, Pan Diagram] Ended --&gt; Translation = (33.7558883688313, -19.4310375348689)</t>
  </si>
  <si>
    <t xml:space="preserve">[Saturday, March 19, 2016 at 15:28:19 GMT-04:00, Show Question Recherche] </t>
  </si>
  <si>
    <t>[Saturday, March 19, 2016 at 15:28:23 GMT-04:00, Close Story] closing story QuestionRecherchePopupStory</t>
  </si>
  <si>
    <t>[Saturday, March 19, 2016 at 15:28:27 GMT-04:00, Tap Diagram] tap diagram action at : (400.733653772937, 318.249415808689)</t>
  </si>
  <si>
    <t>[Saturday, March 19, 2016 at 15:28:27 GMT-04:00, Select Diagram Element] diagram element selected: NSObject</t>
  </si>
  <si>
    <t>[Saturday, March 19, 2016 at 15:28:27 GMT-04:00, Tap Diagram] tap diagram action at : (412.633896121105, 276.598567590102)</t>
  </si>
  <si>
    <t>[Saturday, March 19, 2016 at 15:28:28 GMT-04:00, Tap Diagram] tap diagram action at : (426.914186938906, 298.614015934212)</t>
  </si>
  <si>
    <t>[Saturday, March 19, 2016 at 15:28:28 GMT-04:00, Select Diagram Element] diagram element selected: NSObject</t>
  </si>
  <si>
    <t>[Saturday, March 19, 2016 at 15:28:28 GMT-04:00, Tap Diagram] tap diagram action at : (425.129150586681, 292.06888264272)</t>
  </si>
  <si>
    <t>[Saturday, March 19, 2016 at 15:28:29 GMT-04:00, Tap Diagram] tap diagram action at : (410.253847651471, 317.654403691281)</t>
  </si>
  <si>
    <t>[Saturday, March 19, 2016 at 15:28:29 GMT-04:00, Select Diagram Element] diagram element selected: NSObject</t>
  </si>
  <si>
    <t>[Saturday, March 19, 2016 at 15:28:29 GMT-04:00, Tap Diagram] tap diagram action at : (387.643387189953, 516.388450905683)</t>
  </si>
  <si>
    <t>[Saturday, March 19, 2016 at 15:28:29 GMT-04:00, Select Diagram Element] diagram element selected: XmlElementParserDelegate</t>
  </si>
  <si>
    <t>[Saturday, March 19, 2016 at 15:28:29 GMT-04:00, File View] viewing file : EmbeddedRes/CodeSite/ProjectFV/VpProject/XmlElementParserDelegate.swift</t>
  </si>
  <si>
    <t>[Saturday, March 19, 2016 at 15:28:31 GMT-04:00, Close Story] closing story FileViewStory</t>
  </si>
  <si>
    <t>[Saturday, March 19, 2016 at 15:28:32 GMT-04:00, Tap Diagram] tap diagram action at : (636.358452266659, 411.071306124398)</t>
  </si>
  <si>
    <t>[Saturday, March 19, 2016 at 15:28:32 GMT-04:00, Select Diagram Element] diagram element selected: XMLElementParser</t>
  </si>
  <si>
    <t>[Saturday, March 19, 2016 at 15:28:32 GMT-04:00, File View] viewing file : EmbeddedRes/CodeSite/ProjectFV/VpProject/XmlElementParser.swift</t>
  </si>
  <si>
    <t>[Saturday, March 19, 2016 at 15:28:32 GMT-04:00] item found</t>
  </si>
  <si>
    <t>[Saturday, March 19, 2016 at 15:28:34 GMT-04:00, Open Story] opening story DisplayTextContentStory</t>
  </si>
  <si>
    <t>[Saturday, March 19, 2016 at 15:28:59 GMT-04:00, Open Story] opening story DisplayTextContentStory</t>
  </si>
  <si>
    <t>[Saturday, March 19, 2016 at 15:28:59 GMT-04:00] question : 'Problème avec les string UTF-8'</t>
  </si>
  <si>
    <t>[Saturday, March 19, 2016 at 15:28:59 GMT-04:00] starting question 1</t>
  </si>
  <si>
    <t>[Saturday, March 19, 2016 at 15:28:59 GMT-04:00, Open Story] opening story SchematicViewStory</t>
  </si>
  <si>
    <t xml:space="preserve">[Saturday, March 19, 2016 at 15:29:03 GMT-04:00, Show Question Recherche] </t>
  </si>
  <si>
    <t>[Saturday, March 19, 2016 at 15:29:08 GMT-04:00, Close Story] closing story QuestionRecherchePopupStory</t>
  </si>
  <si>
    <t>[Saturday, March 19, 2016 at 15:29:18 GMT-04:00, Pan Diagram] Began --&gt; Translation = (-59.1422018348624, -36.6605504587156)</t>
  </si>
  <si>
    <t>[Saturday, March 19, 2016 at 15:29:19 GMT-04:00, Pan Diagram] Ended --&gt; Translation = (-57.6422018348624, -163.660550458716)</t>
  </si>
  <si>
    <t>[Saturday, March 19, 2016 at 15:29:20 GMT-04:00, Tap Diagram] tap diagram action at : (192.252279635258, 471.556231003039)</t>
  </si>
  <si>
    <t>[Saturday, March 19, 2016 at 15:29:20 GMT-04:00, Select Diagram Element] diagram element selected: Nyx</t>
  </si>
  <si>
    <t>[Saturday, March 19, 2016 at 15:29:20 GMT-04:00, Show Diagram] showing diagram Nyx</t>
  </si>
  <si>
    <t>[Saturday, March 19, 2016 at 15:29:28 GMT-04:00, Tap Diagram] tap diagram action at : (368.818389057751, 86.7211246200608)</t>
  </si>
  <si>
    <t>[Saturday, March 19, 2016 at 15:29:28 GMT-04:00, Select Diagram Element] diagram element selected: Strings</t>
  </si>
  <si>
    <t>[Saturday, March 19, 2016 at 15:29:28 GMT-04:00, Show Diagram] showing diagram Nyx - Strings</t>
  </si>
  <si>
    <t>[Saturday, March 19, 2016 at 15:29:31 GMT-04:00, Tap Diagram] tap diagram action at : (544.796208530806, 328.63981042654)</t>
  </si>
  <si>
    <t>[Saturday, March 19, 2016 at 15:29:31 GMT-04:00, Select Diagram Element] diagram element selected: CUtf8String</t>
  </si>
  <si>
    <t>[Saturday, March 19, 2016 at 15:29:31 GMT-04:00, File View] viewing file : EmbeddedRes/CodeSite/Nyx/Nyx/NyxUtf8String.hpp</t>
  </si>
  <si>
    <t>[Saturday, March 19, 2016 at 15:29:31 GMT-04:00] item found</t>
  </si>
  <si>
    <t>[Saturday, March 19, 2016 at 15:29:32 GMT-04:00, Open Story] opening story DisplayTextContentStory</t>
  </si>
  <si>
    <t>[Saturday, March 19, 2016 at 15:29:32 GMT-04:00] question : 'Problème de lecture de configuration lors du démarrage de l'application'</t>
  </si>
  <si>
    <t>[Saturday, March 19, 2016 at 15:29:35 GMT-04:00] starting question 2</t>
  </si>
  <si>
    <t>[Saturday, March 19, 2016 at 15:29:35 GMT-04:00, Open Story] opening story SchematicViewStory</t>
  </si>
  <si>
    <t>[Saturday, March 19, 2016 at 15:29:39 GMT-04:00, Tap Diagram] tap diagram action at : (402.300911854103, 126.996960486322)</t>
  </si>
  <si>
    <t>[Saturday, March 19, 2016 at 15:29:39 GMT-04:00, Select Diagram Element] diagram element selected: TraceClient</t>
  </si>
  <si>
    <t>[Saturday, March 19, 2016 at 15:29:39 GMT-04:00, Show Diagram] showing diagram TraceClient</t>
  </si>
  <si>
    <t>[Saturday, March 19, 2016 at 15:29:40 GMT-04:00, Pan Diagram] Began --&gt; Translation = (-107.092896174863, 114.44262295082)</t>
  </si>
  <si>
    <t>[Saturday, March 19, 2016 at 15:29:41 GMT-04:00, Pan Diagram] Ended --&gt; Translation = (-113.092896174863, 118.94262295082)</t>
  </si>
  <si>
    <t>[Saturday, March 19, 2016 at 15:29:41 GMT-04:00, Tap Diagram] tap diagram action at : (144.445497630332, 128.168246445498)</t>
  </si>
  <si>
    <t>[Saturday, March 19, 2016 at 15:29:41 GMT-04:00, Select Diagram Element] diagram element selected: Application</t>
  </si>
  <si>
    <t>[Saturday, March 19, 2016 at 15:29:41 GMT-04:00, Show Diagram] showing diagram TraceClient - App</t>
  </si>
  <si>
    <t>[Saturday, March 19, 2016 at 15:29:45 GMT-04:00, Tap Diagram] tap diagram action at : (451.407582938389, 535.135071090047)</t>
  </si>
  <si>
    <t>[Saturday, March 19, 2016 at 15:29:45 GMT-04:00, Select Diagram Element] diagram element selected: CConfigReader</t>
  </si>
  <si>
    <t>[Saturday, March 19, 2016 at 15:29:45 GMT-04:00, File View] viewing file : EmbeddedRes/CodeSite/Nyx/NyxTraceViewer/QtTraceClient/Sources/Config/ConfigReader.hpp</t>
  </si>
  <si>
    <t>[Saturday, March 19, 2016 at 15:29:45 GMT-04:00] item found</t>
  </si>
  <si>
    <t>[Saturday, March 19, 2016 at 15:29:46 GMT-04:00, Open Story] opening story DisplayTextContentStory</t>
  </si>
  <si>
    <t>[Saturday, March 19, 2016 at 15:29:46 GMT-04:00] question : 'Problème de mise à jour du status lors de la création d'une nouvelle vue ou de l'affichage d'une boite de dialogue.'</t>
  </si>
  <si>
    <t>[Saturday, March 19, 2016 at 15:29:55 GMT-04:00] starting question 3</t>
  </si>
  <si>
    <t>[Saturday, March 19, 2016 at 15:29:55 GMT-04:00, Open Story] opening story SchematicViewStory</t>
  </si>
  <si>
    <t>[Saturday, March 19, 2016 at 15:29:56 GMT-04:00, Tap Diagram] tap diagram action at : (414.227963525836, 117.720364741641)</t>
  </si>
  <si>
    <t>[Saturday, March 19, 2016 at 15:29:56 GMT-04:00, Select Diagram Element] diagram element selected: TraceClient</t>
  </si>
  <si>
    <t>[Saturday, March 19, 2016 at 15:29:56 GMT-04:00, Show Diagram] showing diagram TraceClient</t>
  </si>
  <si>
    <t>[Saturday, March 19, 2016 at 15:29:57 GMT-04:00, Tap Diagram] tap diagram action at : (387.289099526066, 123.614928909953)</t>
  </si>
  <si>
    <t>[Saturday, March 19, 2016 at 15:29:57 GMT-04:00, Select Diagram Element] diagram element selected: Dialogs</t>
  </si>
  <si>
    <t>[Saturday, March 19, 2016 at 15:29:57 GMT-04:00, Show Diagram] showing diagram TraceClient - Dialogs</t>
  </si>
  <si>
    <t>[Saturday, March 19, 2016 at 15:30:01 GMT-04:00, Tap Diagram] tap diagram action at : (1214.74585308057, 229.982819905213)</t>
  </si>
  <si>
    <t>[Saturday, March 19, 2016 at 15:30:01 GMT-04:00, Select Diagram Element] diagram element selected: CNewViewDlg</t>
  </si>
  <si>
    <t>[Saturday, March 19, 2016 at 15:30:01 GMT-04:00, File View] viewing file : EmbeddedRes/CodeSite/Nyx/NyxTraceViewer/QtTraceClient/Sources/Dialogs/NewViewDlg.hpp</t>
  </si>
  <si>
    <t>[Saturday, March 19, 2016 at 15:30:03 GMT-04:00, Close Story] closing story FileViewStory</t>
  </si>
  <si>
    <t>[Saturday, March 19, 2016 at 15:30:04 GMT-04:00, Tap Diagram] tap diagram action at : (1154.48696682464, 429.541469194313)</t>
  </si>
  <si>
    <t>[Saturday, March 19, 2016 at 15:30:04 GMT-04:00, Select Diagram Element] diagram element selected: CStatusUpdater</t>
  </si>
  <si>
    <t>[Saturday, March 19, 2016 at 15:30:04 GMT-04:00, File View] viewing file : EmbeddedRes/CodeSite/Nyx/NyxTraceViewer/QtTraceClient/Sources/StatusUpdaters/StatusUpdater.hpp</t>
  </si>
  <si>
    <t>[Saturday, March 19, 2016 at 15:30:04 GMT-04:00] item found</t>
  </si>
  <si>
    <t>[Saturday, March 19, 2016 at 15:30:05 GMT-04:00, Open Story] opening story DisplayTextContentStory</t>
  </si>
  <si>
    <t>Warmup</t>
  </si>
  <si>
    <t>Question 1</t>
  </si>
  <si>
    <t>Question 2</t>
  </si>
  <si>
    <t>Question 3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</si>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</sst>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1" fillId="0" borderId="1" xfId="1" applyFont="1"/>
    <xf numFmtId="0" fontId="1" fillId="0" borderId="1" xfId="1" applyFont="1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/>
    <xf numFmtId="0" fontId="0" fillId="0" borderId="0" xfId="0" applyFont="1" applyFill="1"/>
    <xf numFmtId="0" fontId="0" fillId="2" borderId="0" xfId="0" applyFill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/>
    <xf numFmtId="0" fontId="0" fillId="3" borderId="0" xfId="0" applyFill="1"/>
    <xf numFmtId="0" fontId="0" fillId="3" borderId="0" xfId="0" applyFont="1" applyFill="1" applyAlignment="1">
      <alignment horizontal="center"/>
    </xf>
    <xf numFmtId="0" fontId="0" fillId="3" borderId="0" xfId="0" applyFont="1" applyFill="1"/>
    <xf numFmtId="0" fontId="0" fillId="3" borderId="0" xfId="0" applyFont="1" applyFill="1" applyAlignment="1"/>
    <xf numFmtId="0" fontId="0" fillId="4" borderId="0" xfId="0" applyFill="1"/>
    <xf numFmtId="0" fontId="0" fillId="4" borderId="0" xfId="0" applyFont="1" applyFill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/>
    <xf numFmtId="21" fontId="0" fillId="2" borderId="0" xfId="0" applyNumberFormat="1" applyFill="1"/>
    <xf numFmtId="21" fontId="2" fillId="2" borderId="0" xfId="0" applyNumberFormat="1" applyFont="1" applyFill="1"/>
    <xf numFmtId="0" fontId="2" fillId="2" borderId="0" xfId="0" applyFont="1" applyFill="1"/>
    <xf numFmtId="21" fontId="0" fillId="3" borderId="0" xfId="0" applyNumberFormat="1" applyFill="1"/>
    <xf numFmtId="21" fontId="2" fillId="3" borderId="0" xfId="0" applyNumberFormat="1" applyFont="1" applyFill="1"/>
    <xf numFmtId="0" fontId="2" fillId="3" borderId="0" xfId="0" applyFont="1" applyFill="1"/>
    <xf numFmtId="21" fontId="0" fillId="4" borderId="0" xfId="0" applyNumberFormat="1" applyFill="1"/>
    <xf numFmtId="21" fontId="2" fillId="4" borderId="0" xfId="0" applyNumberFormat="1" applyFont="1" applyFill="1"/>
    <xf numFmtId="0" fontId="1" fillId="0" borderId="1" xfId="1" applyAlignment="1"/>
    <xf numFmtId="0" fontId="0" fillId="2" borderId="2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showRuler="0" topLeftCell="A101" workbookViewId="0">
      <selection activeCell="I150" sqref="I150:I167"/>
    </sheetView>
  </sheetViews>
  <sheetFormatPr baseColWidth="10" defaultRowHeight="16" x14ac:dyDescent="0.2"/>
  <cols>
    <col min="1" max="1" width="15" customWidth="1"/>
    <col min="2" max="2" width="21.6640625" bestFit="1" customWidth="1"/>
    <col min="3" max="3" width="7" bestFit="1" customWidth="1"/>
    <col min="4" max="4" width="4.83203125" bestFit="1" customWidth="1"/>
    <col min="5" max="5" width="12" bestFit="1" customWidth="1"/>
    <col min="6" max="6" width="16" bestFit="1" customWidth="1"/>
    <col min="7" max="7" width="14.33203125" bestFit="1" customWidth="1"/>
    <col min="8" max="8" width="18.33203125" bestFit="1" customWidth="1"/>
    <col min="9" max="9" width="87.1640625" bestFit="1" customWidth="1"/>
    <col min="10" max="10" width="23.33203125" bestFit="1" customWidth="1"/>
    <col min="12" max="12" width="147.83203125" bestFit="1" customWidth="1"/>
  </cols>
  <sheetData>
    <row r="1" spans="1:12" s="1" customFormat="1" ht="21" thickBo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3" t="s">
        <v>9</v>
      </c>
    </row>
    <row r="2" spans="1:12" ht="17" thickTop="1" x14ac:dyDescent="0.2"/>
    <row r="4" spans="1:12" x14ac:dyDescent="0.2">
      <c r="A4" t="s">
        <v>166</v>
      </c>
      <c r="C4" s="5" t="str">
        <f>IF( ISNUMBER(FIND("Zoom Diagram]", L4)), "X", "")</f>
        <v/>
      </c>
      <c r="D4" s="5" t="str">
        <f>IF( ISNUMBER(FIND("Tap Diagram]", L4)), "X", "")</f>
        <v/>
      </c>
      <c r="E4" s="5" t="str">
        <f>IF( ISNUMBER(FIND("Long Press]", L4)), "X", "")</f>
        <v/>
      </c>
      <c r="F4" s="6" t="str">
        <f t="shared" ref="F4:F67" si="0" xml:space="preserve"> IF(ISNUMBER(FIND("enter sub diagram : '", L4)), MID(L4, FIND("enter sub diagram : '", L4) + LEN("enter sub diagram : '"), LEN(L4) - FIND("enter sub diagram : '",L4) - LEN("enter sub diagram : '")  ), "")</f>
        <v/>
      </c>
      <c r="G4" s="6" t="str">
        <f xml:space="preserve"> IF(ISNUMBER(FIND("exit subdiagram ", L4)), MID(L4, FIND("exit subdiagram ", L4) + LEN("exit subdiagram "), LEN(L4) - FIND("exit subdiagram ", L4) - LEN("exit subdiagram ")  + 1 ), "")</f>
        <v/>
      </c>
      <c r="H4" s="6" t="str">
        <f t="shared" ref="H4:H67" si="1" xml:space="preserve"> IF(ISNUMBER(FIND("showing diagram ", L4)), MID( L4, FIND("showing diagram ", L4) + LEN("showing diagram "), LEN(L4) - FIND("showing diagram ", L4) - LEN("showing diagram ")  + 1 ), "")</f>
        <v/>
      </c>
      <c r="I4" s="7" t="str">
        <f t="shared" ref="I4:I67" si="2" xml:space="preserve"> IF(ISNUMBER(FIND("viewing file : ", L4)), MID( L4, FIND("viewing file : ", L4) + LEN("viewing file : "), LEN(L4) - FIND("viewing file : ", L4) - LEN("viewing file : ") + 1  ), "")</f>
        <v/>
      </c>
      <c r="J4" s="8" t="str">
        <f t="shared" ref="J4:J67" si="3" xml:space="preserve"> IF( ISNUMBER(FIND("Show Question Recherche", L4)), 1, "")</f>
        <v/>
      </c>
      <c r="L4" t="s">
        <v>10</v>
      </c>
    </row>
    <row r="5" spans="1:12" x14ac:dyDescent="0.2">
      <c r="C5" s="5" t="str">
        <f t="shared" ref="C5:C68" si="4">IF( ISNUMBER(FIND("Zoom Diagram]", L5)), "X", "")</f>
        <v/>
      </c>
      <c r="D5" s="5" t="str">
        <f t="shared" ref="D5:D68" si="5">IF( ISNUMBER(FIND("Tap Diagram]", L5)), "X", "")</f>
        <v/>
      </c>
      <c r="E5" s="5" t="str">
        <f t="shared" ref="E5:E68" si="6">IF( ISNUMBER(FIND("Long Press]", L5)), "X", "")</f>
        <v/>
      </c>
      <c r="F5" s="6" t="str">
        <f t="shared" si="0"/>
        <v/>
      </c>
      <c r="G5" s="6" t="str">
        <f t="shared" ref="G5:G68" si="7" xml:space="preserve"> IF(ISNUMBER(FIND("exit subdiagram ", L5)), MID(L5, FIND("exit subdiagram ", L5) + LEN("exit subdiagram "), LEN(L5) - FIND("exit subdiagram ", L5) - LEN("exit subdiagram ")  + 1 ), "")</f>
        <v/>
      </c>
      <c r="H5" s="6" t="str">
        <f t="shared" si="1"/>
        <v/>
      </c>
      <c r="I5" s="7" t="str">
        <f t="shared" si="2"/>
        <v/>
      </c>
      <c r="J5" s="8" t="str">
        <f t="shared" si="3"/>
        <v/>
      </c>
      <c r="L5" t="s">
        <v>11</v>
      </c>
    </row>
    <row r="6" spans="1:12" x14ac:dyDescent="0.2">
      <c r="C6" s="5" t="str">
        <f t="shared" si="4"/>
        <v/>
      </c>
      <c r="D6" s="5" t="str">
        <f t="shared" si="5"/>
        <v/>
      </c>
      <c r="E6" s="5" t="str">
        <f t="shared" si="6"/>
        <v/>
      </c>
      <c r="F6" s="6" t="str">
        <f t="shared" si="0"/>
        <v/>
      </c>
      <c r="G6" s="6" t="str">
        <f t="shared" si="7"/>
        <v/>
      </c>
      <c r="H6" s="6" t="str">
        <f t="shared" si="1"/>
        <v/>
      </c>
      <c r="I6" s="7" t="str">
        <f t="shared" si="2"/>
        <v/>
      </c>
      <c r="J6" s="8" t="str">
        <f t="shared" si="3"/>
        <v/>
      </c>
      <c r="L6" t="s">
        <v>12</v>
      </c>
    </row>
    <row r="7" spans="1:12" x14ac:dyDescent="0.2">
      <c r="C7" s="5" t="str">
        <f t="shared" si="4"/>
        <v/>
      </c>
      <c r="D7" s="5" t="str">
        <f t="shared" si="5"/>
        <v/>
      </c>
      <c r="E7" s="5" t="str">
        <f t="shared" si="6"/>
        <v/>
      </c>
      <c r="F7" s="6" t="str">
        <f t="shared" si="0"/>
        <v/>
      </c>
      <c r="G7" s="6" t="str">
        <f t="shared" si="7"/>
        <v/>
      </c>
      <c r="H7" s="6" t="str">
        <f t="shared" si="1"/>
        <v/>
      </c>
      <c r="I7" s="7" t="str">
        <f t="shared" si="2"/>
        <v/>
      </c>
      <c r="J7" s="8" t="str">
        <f t="shared" si="3"/>
        <v/>
      </c>
      <c r="L7" t="s">
        <v>13</v>
      </c>
    </row>
    <row r="8" spans="1:12" x14ac:dyDescent="0.2">
      <c r="C8" s="5" t="str">
        <f t="shared" si="4"/>
        <v/>
      </c>
      <c r="D8" s="5" t="str">
        <f t="shared" si="5"/>
        <v/>
      </c>
      <c r="E8" s="5" t="str">
        <f t="shared" si="6"/>
        <v/>
      </c>
      <c r="F8" s="6" t="str">
        <f t="shared" si="0"/>
        <v/>
      </c>
      <c r="G8" s="6" t="str">
        <f t="shared" si="7"/>
        <v/>
      </c>
      <c r="H8" s="6" t="str">
        <f t="shared" si="1"/>
        <v/>
      </c>
      <c r="I8" s="7" t="str">
        <f t="shared" si="2"/>
        <v/>
      </c>
      <c r="J8" s="8" t="str">
        <f t="shared" si="3"/>
        <v/>
      </c>
      <c r="L8" t="s">
        <v>14</v>
      </c>
    </row>
    <row r="9" spans="1:12" x14ac:dyDescent="0.2">
      <c r="C9" s="5" t="str">
        <f t="shared" si="4"/>
        <v/>
      </c>
      <c r="D9" s="5" t="str">
        <f t="shared" si="5"/>
        <v/>
      </c>
      <c r="E9" s="5" t="str">
        <f t="shared" si="6"/>
        <v/>
      </c>
      <c r="F9" s="6" t="str">
        <f t="shared" si="0"/>
        <v/>
      </c>
      <c r="G9" s="6" t="str">
        <f t="shared" si="7"/>
        <v/>
      </c>
      <c r="H9" s="6" t="str">
        <f t="shared" si="1"/>
        <v/>
      </c>
      <c r="I9" s="7" t="str">
        <f t="shared" si="2"/>
        <v/>
      </c>
      <c r="J9" s="8" t="str">
        <f t="shared" si="3"/>
        <v/>
      </c>
      <c r="L9" t="s">
        <v>15</v>
      </c>
    </row>
    <row r="10" spans="1:12" x14ac:dyDescent="0.2">
      <c r="C10" s="5" t="str">
        <f t="shared" si="4"/>
        <v/>
      </c>
      <c r="D10" s="5" t="str">
        <f t="shared" si="5"/>
        <v/>
      </c>
      <c r="E10" s="5" t="str">
        <f t="shared" si="6"/>
        <v/>
      </c>
      <c r="F10" s="6" t="str">
        <f t="shared" si="0"/>
        <v/>
      </c>
      <c r="G10" s="6" t="str">
        <f t="shared" si="7"/>
        <v/>
      </c>
      <c r="H10" s="6" t="str">
        <f t="shared" si="1"/>
        <v/>
      </c>
      <c r="I10" s="7" t="str">
        <f t="shared" si="2"/>
        <v/>
      </c>
      <c r="J10" s="8" t="str">
        <f t="shared" si="3"/>
        <v/>
      </c>
      <c r="L10" t="s">
        <v>16</v>
      </c>
    </row>
    <row r="11" spans="1:12" x14ac:dyDescent="0.2">
      <c r="C11" s="5" t="str">
        <f t="shared" si="4"/>
        <v/>
      </c>
      <c r="D11" s="5" t="str">
        <f t="shared" si="5"/>
        <v/>
      </c>
      <c r="E11" s="5" t="str">
        <f t="shared" si="6"/>
        <v/>
      </c>
      <c r="F11" s="6" t="str">
        <f t="shared" si="0"/>
        <v/>
      </c>
      <c r="G11" s="6" t="str">
        <f t="shared" si="7"/>
        <v/>
      </c>
      <c r="H11" s="6" t="str">
        <f t="shared" si="1"/>
        <v/>
      </c>
      <c r="I11" s="7" t="str">
        <f t="shared" si="2"/>
        <v/>
      </c>
      <c r="J11" s="8" t="str">
        <f t="shared" si="3"/>
        <v/>
      </c>
      <c r="L11" t="s">
        <v>17</v>
      </c>
    </row>
    <row r="12" spans="1:12" x14ac:dyDescent="0.2">
      <c r="C12" s="5" t="str">
        <f t="shared" si="4"/>
        <v/>
      </c>
      <c r="D12" s="5" t="str">
        <f t="shared" si="5"/>
        <v/>
      </c>
      <c r="E12" s="5" t="str">
        <f t="shared" si="6"/>
        <v/>
      </c>
      <c r="F12" s="6" t="str">
        <f t="shared" si="0"/>
        <v/>
      </c>
      <c r="G12" s="6" t="str">
        <f t="shared" si="7"/>
        <v/>
      </c>
      <c r="H12" s="6" t="str">
        <f t="shared" si="1"/>
        <v/>
      </c>
      <c r="I12" s="7" t="str">
        <f t="shared" si="2"/>
        <v/>
      </c>
      <c r="J12" s="8" t="str">
        <f t="shared" si="3"/>
        <v/>
      </c>
      <c r="L12" t="s">
        <v>18</v>
      </c>
    </row>
    <row r="13" spans="1:12" x14ac:dyDescent="0.2">
      <c r="C13" s="5" t="str">
        <f t="shared" si="4"/>
        <v/>
      </c>
      <c r="D13" s="5" t="str">
        <f t="shared" si="5"/>
        <v/>
      </c>
      <c r="E13" s="5" t="str">
        <f t="shared" si="6"/>
        <v/>
      </c>
      <c r="F13" s="6" t="str">
        <f t="shared" si="0"/>
        <v/>
      </c>
      <c r="G13" s="6" t="str">
        <f t="shared" si="7"/>
        <v/>
      </c>
      <c r="H13" s="6" t="str">
        <f t="shared" si="1"/>
        <v/>
      </c>
      <c r="I13" s="7" t="str">
        <f t="shared" si="2"/>
        <v/>
      </c>
      <c r="J13" s="8" t="str">
        <f t="shared" si="3"/>
        <v/>
      </c>
      <c r="L13" t="s">
        <v>19</v>
      </c>
    </row>
    <row r="14" spans="1:12" x14ac:dyDescent="0.2">
      <c r="C14" s="5" t="str">
        <f t="shared" si="4"/>
        <v/>
      </c>
      <c r="D14" s="5" t="str">
        <f t="shared" si="5"/>
        <v/>
      </c>
      <c r="E14" s="5" t="str">
        <f t="shared" si="6"/>
        <v/>
      </c>
      <c r="F14" s="6" t="str">
        <f t="shared" si="0"/>
        <v/>
      </c>
      <c r="G14" s="6" t="str">
        <f t="shared" si="7"/>
        <v/>
      </c>
      <c r="H14" s="6" t="str">
        <f t="shared" si="1"/>
        <v/>
      </c>
      <c r="I14" s="7" t="str">
        <f t="shared" si="2"/>
        <v/>
      </c>
      <c r="J14" s="8" t="str">
        <f t="shared" si="3"/>
        <v/>
      </c>
      <c r="L14" t="s">
        <v>20</v>
      </c>
    </row>
    <row r="15" spans="1:12" x14ac:dyDescent="0.2">
      <c r="C15" s="5" t="str">
        <f t="shared" si="4"/>
        <v/>
      </c>
      <c r="D15" s="5" t="str">
        <f t="shared" si="5"/>
        <v/>
      </c>
      <c r="E15" s="5" t="str">
        <f t="shared" si="6"/>
        <v/>
      </c>
      <c r="F15" s="6" t="str">
        <f t="shared" si="0"/>
        <v/>
      </c>
      <c r="G15" s="6" t="str">
        <f t="shared" si="7"/>
        <v/>
      </c>
      <c r="H15" s="6" t="str">
        <f t="shared" si="1"/>
        <v/>
      </c>
      <c r="I15" s="7" t="str">
        <f t="shared" si="2"/>
        <v/>
      </c>
      <c r="J15" s="8" t="str">
        <f t="shared" si="3"/>
        <v/>
      </c>
      <c r="L15" t="s">
        <v>21</v>
      </c>
    </row>
    <row r="16" spans="1:12" x14ac:dyDescent="0.2">
      <c r="C16" s="5" t="str">
        <f t="shared" si="4"/>
        <v/>
      </c>
      <c r="D16" s="5" t="str">
        <f t="shared" si="5"/>
        <v/>
      </c>
      <c r="E16" s="5" t="str">
        <f t="shared" si="6"/>
        <v/>
      </c>
      <c r="F16" s="6" t="str">
        <f t="shared" si="0"/>
        <v/>
      </c>
      <c r="G16" s="6" t="str">
        <f t="shared" si="7"/>
        <v/>
      </c>
      <c r="H16" s="6" t="str">
        <f t="shared" si="1"/>
        <v/>
      </c>
      <c r="I16" s="7" t="str">
        <f t="shared" si="2"/>
        <v/>
      </c>
      <c r="J16" s="8" t="str">
        <f t="shared" si="3"/>
        <v/>
      </c>
      <c r="L16" t="s">
        <v>22</v>
      </c>
    </row>
    <row r="17" spans="3:12" x14ac:dyDescent="0.2">
      <c r="C17" s="5" t="str">
        <f t="shared" si="4"/>
        <v/>
      </c>
      <c r="D17" s="5" t="str">
        <f t="shared" si="5"/>
        <v/>
      </c>
      <c r="E17" s="5" t="str">
        <f t="shared" si="6"/>
        <v/>
      </c>
      <c r="F17" s="6" t="str">
        <f t="shared" si="0"/>
        <v/>
      </c>
      <c r="G17" s="6" t="str">
        <f t="shared" si="7"/>
        <v/>
      </c>
      <c r="H17" s="6" t="str">
        <f t="shared" si="1"/>
        <v/>
      </c>
      <c r="I17" s="7" t="str">
        <f t="shared" si="2"/>
        <v/>
      </c>
      <c r="J17" s="8">
        <f t="shared" si="3"/>
        <v>1</v>
      </c>
      <c r="L17" t="s">
        <v>23</v>
      </c>
    </row>
    <row r="18" spans="3:12" x14ac:dyDescent="0.2">
      <c r="C18" s="5" t="str">
        <f t="shared" si="4"/>
        <v/>
      </c>
      <c r="D18" s="5" t="str">
        <f t="shared" si="5"/>
        <v/>
      </c>
      <c r="E18" s="5" t="str">
        <f t="shared" si="6"/>
        <v/>
      </c>
      <c r="F18" s="6" t="str">
        <f t="shared" si="0"/>
        <v/>
      </c>
      <c r="G18" s="6" t="str">
        <f t="shared" si="7"/>
        <v/>
      </c>
      <c r="H18" s="6" t="str">
        <f t="shared" si="1"/>
        <v/>
      </c>
      <c r="I18" s="7" t="str">
        <f t="shared" si="2"/>
        <v/>
      </c>
      <c r="J18" s="8" t="str">
        <f t="shared" si="3"/>
        <v/>
      </c>
      <c r="L18" t="s">
        <v>24</v>
      </c>
    </row>
    <row r="19" spans="3:12" x14ac:dyDescent="0.2">
      <c r="C19" s="5" t="str">
        <f t="shared" si="4"/>
        <v/>
      </c>
      <c r="D19" s="5" t="str">
        <f t="shared" si="5"/>
        <v/>
      </c>
      <c r="E19" s="5" t="str">
        <f t="shared" si="6"/>
        <v/>
      </c>
      <c r="F19" s="6" t="str">
        <f t="shared" si="0"/>
        <v/>
      </c>
      <c r="G19" s="6" t="str">
        <f t="shared" si="7"/>
        <v/>
      </c>
      <c r="H19" s="6" t="str">
        <f t="shared" si="1"/>
        <v/>
      </c>
      <c r="I19" s="7" t="str">
        <f t="shared" si="2"/>
        <v/>
      </c>
      <c r="J19" s="8">
        <f t="shared" si="3"/>
        <v>1</v>
      </c>
      <c r="L19" t="s">
        <v>25</v>
      </c>
    </row>
    <row r="20" spans="3:12" x14ac:dyDescent="0.2">
      <c r="C20" s="5" t="str">
        <f t="shared" si="4"/>
        <v/>
      </c>
      <c r="D20" s="5" t="str">
        <f t="shared" si="5"/>
        <v/>
      </c>
      <c r="E20" s="5" t="str">
        <f t="shared" si="6"/>
        <v/>
      </c>
      <c r="F20" s="6" t="str">
        <f t="shared" si="0"/>
        <v/>
      </c>
      <c r="G20" s="6" t="str">
        <f t="shared" si="7"/>
        <v/>
      </c>
      <c r="H20" s="6" t="str">
        <f t="shared" si="1"/>
        <v/>
      </c>
      <c r="I20" s="7" t="str">
        <f t="shared" si="2"/>
        <v/>
      </c>
      <c r="J20" s="8" t="str">
        <f t="shared" si="3"/>
        <v/>
      </c>
      <c r="L20" t="s">
        <v>26</v>
      </c>
    </row>
    <row r="21" spans="3:12" x14ac:dyDescent="0.2">
      <c r="C21" s="5" t="str">
        <f t="shared" si="4"/>
        <v/>
      </c>
      <c r="D21" s="5" t="str">
        <f t="shared" si="5"/>
        <v>X</v>
      </c>
      <c r="E21" s="5" t="str">
        <f t="shared" si="6"/>
        <v/>
      </c>
      <c r="F21" s="6" t="str">
        <f t="shared" si="0"/>
        <v/>
      </c>
      <c r="G21" s="6" t="str">
        <f t="shared" si="7"/>
        <v/>
      </c>
      <c r="H21" s="6" t="str">
        <f t="shared" si="1"/>
        <v/>
      </c>
      <c r="I21" s="7" t="str">
        <f t="shared" si="2"/>
        <v/>
      </c>
      <c r="J21" s="8" t="str">
        <f t="shared" si="3"/>
        <v/>
      </c>
      <c r="L21" t="s">
        <v>27</v>
      </c>
    </row>
    <row r="22" spans="3:12" x14ac:dyDescent="0.2">
      <c r="C22" s="5" t="str">
        <f t="shared" si="4"/>
        <v/>
      </c>
      <c r="D22" s="5" t="str">
        <f t="shared" si="5"/>
        <v/>
      </c>
      <c r="E22" s="5" t="str">
        <f t="shared" si="6"/>
        <v/>
      </c>
      <c r="F22" s="6" t="str">
        <f t="shared" si="0"/>
        <v/>
      </c>
      <c r="G22" s="6" t="str">
        <f t="shared" si="7"/>
        <v/>
      </c>
      <c r="H22" s="6" t="str">
        <f t="shared" si="1"/>
        <v/>
      </c>
      <c r="I22" s="7" t="str">
        <f t="shared" si="2"/>
        <v/>
      </c>
      <c r="J22" s="8" t="str">
        <f t="shared" si="3"/>
        <v/>
      </c>
      <c r="L22" t="s">
        <v>28</v>
      </c>
    </row>
    <row r="23" spans="3:12" x14ac:dyDescent="0.2">
      <c r="C23" s="5" t="str">
        <f t="shared" si="4"/>
        <v/>
      </c>
      <c r="D23" s="5" t="str">
        <f t="shared" si="5"/>
        <v/>
      </c>
      <c r="E23" s="5" t="str">
        <f t="shared" si="6"/>
        <v/>
      </c>
      <c r="F23" s="6" t="str">
        <f t="shared" si="0"/>
        <v/>
      </c>
      <c r="G23" s="6" t="str">
        <f t="shared" si="7"/>
        <v/>
      </c>
      <c r="H23" s="6" t="str">
        <f t="shared" si="1"/>
        <v>loading</v>
      </c>
      <c r="I23" s="7" t="str">
        <f t="shared" si="2"/>
        <v/>
      </c>
      <c r="J23" s="8" t="str">
        <f t="shared" si="3"/>
        <v/>
      </c>
      <c r="L23" t="s">
        <v>29</v>
      </c>
    </row>
    <row r="24" spans="3:12" x14ac:dyDescent="0.2">
      <c r="C24" s="5" t="str">
        <f t="shared" si="4"/>
        <v/>
      </c>
      <c r="D24" s="5" t="str">
        <f t="shared" si="5"/>
        <v/>
      </c>
      <c r="E24" s="5" t="str">
        <f t="shared" si="6"/>
        <v/>
      </c>
      <c r="F24" s="6" t="str">
        <f t="shared" si="0"/>
        <v/>
      </c>
      <c r="G24" s="6" t="str">
        <f t="shared" si="7"/>
        <v/>
      </c>
      <c r="H24" s="6" t="str">
        <f t="shared" si="1"/>
        <v/>
      </c>
      <c r="I24" s="7" t="str">
        <f t="shared" si="2"/>
        <v/>
      </c>
      <c r="J24" s="8">
        <f t="shared" si="3"/>
        <v>1</v>
      </c>
      <c r="L24" t="s">
        <v>30</v>
      </c>
    </row>
    <row r="25" spans="3:12" x14ac:dyDescent="0.2">
      <c r="C25" s="5" t="str">
        <f t="shared" si="4"/>
        <v/>
      </c>
      <c r="D25" s="5" t="str">
        <f t="shared" si="5"/>
        <v/>
      </c>
      <c r="E25" s="5" t="str">
        <f t="shared" si="6"/>
        <v/>
      </c>
      <c r="F25" s="6" t="str">
        <f t="shared" si="0"/>
        <v/>
      </c>
      <c r="G25" s="6" t="str">
        <f t="shared" si="7"/>
        <v/>
      </c>
      <c r="H25" s="6" t="str">
        <f t="shared" si="1"/>
        <v/>
      </c>
      <c r="I25" s="7" t="str">
        <f t="shared" si="2"/>
        <v/>
      </c>
      <c r="J25" s="8" t="str">
        <f t="shared" si="3"/>
        <v/>
      </c>
      <c r="L25" t="s">
        <v>31</v>
      </c>
    </row>
    <row r="26" spans="3:12" x14ac:dyDescent="0.2">
      <c r="C26" s="5" t="str">
        <f t="shared" si="4"/>
        <v/>
      </c>
      <c r="D26" s="5" t="str">
        <f t="shared" si="5"/>
        <v>X</v>
      </c>
      <c r="E26" s="5" t="str">
        <f t="shared" si="6"/>
        <v/>
      </c>
      <c r="F26" s="6" t="str">
        <f t="shared" si="0"/>
        <v/>
      </c>
      <c r="G26" s="6" t="str">
        <f t="shared" si="7"/>
        <v/>
      </c>
      <c r="H26" s="6" t="str">
        <f t="shared" si="1"/>
        <v/>
      </c>
      <c r="I26" s="7" t="str">
        <f t="shared" si="2"/>
        <v/>
      </c>
      <c r="J26" s="8" t="str">
        <f t="shared" si="3"/>
        <v/>
      </c>
      <c r="L26" t="s">
        <v>32</v>
      </c>
    </row>
    <row r="27" spans="3:12" x14ac:dyDescent="0.2">
      <c r="C27" s="5" t="str">
        <f t="shared" si="4"/>
        <v/>
      </c>
      <c r="D27" s="5" t="str">
        <f t="shared" si="5"/>
        <v/>
      </c>
      <c r="E27" s="5" t="str">
        <f t="shared" si="6"/>
        <v/>
      </c>
      <c r="F27" s="6" t="str">
        <f t="shared" si="0"/>
        <v/>
      </c>
      <c r="G27" s="6" t="str">
        <f t="shared" si="7"/>
        <v/>
      </c>
      <c r="H27" s="6" t="str">
        <f t="shared" si="1"/>
        <v/>
      </c>
      <c r="I27" s="7" t="str">
        <f t="shared" si="2"/>
        <v/>
      </c>
      <c r="J27" s="8" t="str">
        <f t="shared" si="3"/>
        <v/>
      </c>
      <c r="L27" t="s">
        <v>33</v>
      </c>
    </row>
    <row r="28" spans="3:12" x14ac:dyDescent="0.2">
      <c r="C28" s="5" t="str">
        <f t="shared" si="4"/>
        <v/>
      </c>
      <c r="D28" s="5" t="str">
        <f t="shared" si="5"/>
        <v/>
      </c>
      <c r="E28" s="5" t="str">
        <f t="shared" si="6"/>
        <v/>
      </c>
      <c r="F28" s="6" t="str">
        <f t="shared" si="0"/>
        <v/>
      </c>
      <c r="G28" s="6" t="str">
        <f t="shared" si="7"/>
        <v/>
      </c>
      <c r="H28" s="6" t="str">
        <f t="shared" si="1"/>
        <v/>
      </c>
      <c r="I28" s="7" t="str">
        <f t="shared" si="2"/>
        <v>EmbeddedRes/CodeSite/ProjectFV/VpProject/XmlDocParser.swift</v>
      </c>
      <c r="J28" s="8" t="str">
        <f t="shared" si="3"/>
        <v/>
      </c>
      <c r="L28" t="s">
        <v>34</v>
      </c>
    </row>
    <row r="29" spans="3:12" x14ac:dyDescent="0.2">
      <c r="C29" s="5" t="str">
        <f t="shared" si="4"/>
        <v/>
      </c>
      <c r="D29" s="5" t="str">
        <f t="shared" si="5"/>
        <v/>
      </c>
      <c r="E29" s="5" t="str">
        <f t="shared" si="6"/>
        <v/>
      </c>
      <c r="F29" s="6" t="str">
        <f t="shared" si="0"/>
        <v/>
      </c>
      <c r="G29" s="6" t="str">
        <f t="shared" si="7"/>
        <v/>
      </c>
      <c r="H29" s="6" t="str">
        <f t="shared" si="1"/>
        <v/>
      </c>
      <c r="I29" s="7" t="str">
        <f t="shared" si="2"/>
        <v/>
      </c>
      <c r="J29" s="8" t="str">
        <f t="shared" si="3"/>
        <v/>
      </c>
      <c r="L29" t="s">
        <v>35</v>
      </c>
    </row>
    <row r="30" spans="3:12" x14ac:dyDescent="0.2">
      <c r="C30" s="5" t="str">
        <f t="shared" si="4"/>
        <v/>
      </c>
      <c r="D30" s="5" t="str">
        <f t="shared" si="5"/>
        <v/>
      </c>
      <c r="E30" s="5" t="str">
        <f t="shared" si="6"/>
        <v/>
      </c>
      <c r="F30" s="6" t="str">
        <f t="shared" si="0"/>
        <v/>
      </c>
      <c r="G30" s="6" t="str">
        <f t="shared" si="7"/>
        <v/>
      </c>
      <c r="H30" s="6" t="str">
        <f t="shared" si="1"/>
        <v/>
      </c>
      <c r="I30" s="7" t="str">
        <f t="shared" si="2"/>
        <v/>
      </c>
      <c r="J30" s="8" t="str">
        <f t="shared" si="3"/>
        <v/>
      </c>
      <c r="L30" t="s">
        <v>36</v>
      </c>
    </row>
    <row r="31" spans="3:12" x14ac:dyDescent="0.2">
      <c r="C31" s="5" t="str">
        <f t="shared" si="4"/>
        <v/>
      </c>
      <c r="D31" s="5" t="str">
        <f t="shared" si="5"/>
        <v/>
      </c>
      <c r="E31" s="5" t="str">
        <f t="shared" si="6"/>
        <v/>
      </c>
      <c r="F31" s="6" t="str">
        <f t="shared" si="0"/>
        <v/>
      </c>
      <c r="G31" s="6" t="str">
        <f t="shared" si="7"/>
        <v/>
      </c>
      <c r="H31" s="6" t="str">
        <f t="shared" si="1"/>
        <v/>
      </c>
      <c r="I31" s="7" t="str">
        <f t="shared" si="2"/>
        <v/>
      </c>
      <c r="J31" s="8" t="str">
        <f t="shared" si="3"/>
        <v/>
      </c>
      <c r="L31" t="s">
        <v>37</v>
      </c>
    </row>
    <row r="32" spans="3:12" x14ac:dyDescent="0.2">
      <c r="C32" s="5" t="str">
        <f t="shared" si="4"/>
        <v/>
      </c>
      <c r="D32" s="5" t="str">
        <f t="shared" si="5"/>
        <v/>
      </c>
      <c r="E32" s="5" t="str">
        <f t="shared" si="6"/>
        <v/>
      </c>
      <c r="F32" s="6" t="str">
        <f t="shared" si="0"/>
        <v/>
      </c>
      <c r="G32" s="6" t="str">
        <f t="shared" si="7"/>
        <v/>
      </c>
      <c r="H32" s="6" t="str">
        <f t="shared" si="1"/>
        <v/>
      </c>
      <c r="I32" s="7" t="str">
        <f t="shared" si="2"/>
        <v/>
      </c>
      <c r="J32" s="8" t="str">
        <f t="shared" si="3"/>
        <v/>
      </c>
      <c r="L32" t="s">
        <v>38</v>
      </c>
    </row>
    <row r="33" spans="3:12" x14ac:dyDescent="0.2">
      <c r="C33" s="5" t="str">
        <f t="shared" si="4"/>
        <v/>
      </c>
      <c r="D33" s="5" t="str">
        <f t="shared" si="5"/>
        <v>X</v>
      </c>
      <c r="E33" s="5" t="str">
        <f t="shared" si="6"/>
        <v/>
      </c>
      <c r="F33" s="6" t="str">
        <f t="shared" si="0"/>
        <v/>
      </c>
      <c r="G33" s="6" t="str">
        <f t="shared" si="7"/>
        <v/>
      </c>
      <c r="H33" s="6" t="str">
        <f t="shared" si="1"/>
        <v/>
      </c>
      <c r="I33" s="7" t="str">
        <f t="shared" si="2"/>
        <v/>
      </c>
      <c r="J33" s="8" t="str">
        <f t="shared" si="3"/>
        <v/>
      </c>
      <c r="L33" t="s">
        <v>39</v>
      </c>
    </row>
    <row r="34" spans="3:12" x14ac:dyDescent="0.2">
      <c r="C34" s="5" t="str">
        <f t="shared" si="4"/>
        <v/>
      </c>
      <c r="D34" s="5" t="str">
        <f t="shared" si="5"/>
        <v/>
      </c>
      <c r="E34" s="5" t="str">
        <f t="shared" si="6"/>
        <v/>
      </c>
      <c r="F34" s="6" t="str">
        <f t="shared" si="0"/>
        <v/>
      </c>
      <c r="G34" s="6" t="str">
        <f t="shared" si="7"/>
        <v/>
      </c>
      <c r="H34" s="6" t="str">
        <f t="shared" si="1"/>
        <v/>
      </c>
      <c r="I34" s="7" t="str">
        <f t="shared" si="2"/>
        <v/>
      </c>
      <c r="J34" s="8" t="str">
        <f t="shared" si="3"/>
        <v/>
      </c>
      <c r="L34" t="s">
        <v>40</v>
      </c>
    </row>
    <row r="35" spans="3:12" x14ac:dyDescent="0.2">
      <c r="C35" s="5" t="str">
        <f t="shared" si="4"/>
        <v/>
      </c>
      <c r="D35" s="5" t="str">
        <f t="shared" si="5"/>
        <v/>
      </c>
      <c r="E35" s="5" t="str">
        <f t="shared" si="6"/>
        <v/>
      </c>
      <c r="F35" s="6" t="str">
        <f t="shared" si="0"/>
        <v/>
      </c>
      <c r="G35" s="6" t="str">
        <f t="shared" si="7"/>
        <v/>
      </c>
      <c r="H35" s="6" t="str">
        <f t="shared" si="1"/>
        <v/>
      </c>
      <c r="I35" s="7" t="str">
        <f t="shared" si="2"/>
        <v>EmbeddedRes/CodeSite/ProjectFV/VpProject/XmlDocParser.swift</v>
      </c>
      <c r="J35" s="8" t="str">
        <f t="shared" si="3"/>
        <v/>
      </c>
      <c r="L35" t="s">
        <v>41</v>
      </c>
    </row>
    <row r="36" spans="3:12" x14ac:dyDescent="0.2">
      <c r="C36" s="5" t="str">
        <f t="shared" si="4"/>
        <v/>
      </c>
      <c r="D36" s="5" t="str">
        <f t="shared" si="5"/>
        <v/>
      </c>
      <c r="E36" s="5" t="str">
        <f t="shared" si="6"/>
        <v/>
      </c>
      <c r="F36" s="6" t="str">
        <f t="shared" si="0"/>
        <v/>
      </c>
      <c r="G36" s="6" t="str">
        <f t="shared" si="7"/>
        <v/>
      </c>
      <c r="H36" s="6" t="str">
        <f t="shared" si="1"/>
        <v/>
      </c>
      <c r="I36" s="7" t="str">
        <f t="shared" si="2"/>
        <v/>
      </c>
      <c r="J36" s="8" t="str">
        <f t="shared" si="3"/>
        <v/>
      </c>
      <c r="L36" t="s">
        <v>42</v>
      </c>
    </row>
    <row r="37" spans="3:12" x14ac:dyDescent="0.2">
      <c r="C37" s="5" t="str">
        <f t="shared" si="4"/>
        <v/>
      </c>
      <c r="D37" s="5" t="str">
        <f t="shared" si="5"/>
        <v/>
      </c>
      <c r="E37" s="5" t="str">
        <f t="shared" si="6"/>
        <v/>
      </c>
      <c r="F37" s="6" t="str">
        <f t="shared" si="0"/>
        <v/>
      </c>
      <c r="G37" s="6" t="str">
        <f t="shared" si="7"/>
        <v/>
      </c>
      <c r="H37" s="6" t="str">
        <f t="shared" si="1"/>
        <v/>
      </c>
      <c r="I37" s="7" t="str">
        <f t="shared" si="2"/>
        <v/>
      </c>
      <c r="J37" s="8" t="str">
        <f t="shared" si="3"/>
        <v/>
      </c>
      <c r="L37" t="s">
        <v>43</v>
      </c>
    </row>
    <row r="38" spans="3:12" x14ac:dyDescent="0.2">
      <c r="C38" s="5" t="str">
        <f t="shared" si="4"/>
        <v/>
      </c>
      <c r="D38" s="5" t="str">
        <f t="shared" si="5"/>
        <v/>
      </c>
      <c r="E38" s="5" t="str">
        <f t="shared" si="6"/>
        <v/>
      </c>
      <c r="F38" s="6" t="str">
        <f t="shared" si="0"/>
        <v/>
      </c>
      <c r="G38" s="6" t="str">
        <f t="shared" si="7"/>
        <v/>
      </c>
      <c r="H38" s="6" t="str">
        <f t="shared" si="1"/>
        <v/>
      </c>
      <c r="I38" s="7" t="str">
        <f t="shared" si="2"/>
        <v/>
      </c>
      <c r="J38" s="8" t="str">
        <f t="shared" si="3"/>
        <v/>
      </c>
      <c r="L38" t="s">
        <v>44</v>
      </c>
    </row>
    <row r="39" spans="3:12" x14ac:dyDescent="0.2">
      <c r="C39" s="5" t="str">
        <f t="shared" si="4"/>
        <v/>
      </c>
      <c r="D39" s="5" t="str">
        <f t="shared" si="5"/>
        <v/>
      </c>
      <c r="E39" s="5" t="str">
        <f t="shared" si="6"/>
        <v/>
      </c>
      <c r="F39" s="6" t="str">
        <f t="shared" si="0"/>
        <v/>
      </c>
      <c r="G39" s="6" t="str">
        <f t="shared" si="7"/>
        <v/>
      </c>
      <c r="H39" s="6" t="str">
        <f t="shared" si="1"/>
        <v/>
      </c>
      <c r="I39" s="7" t="str">
        <f t="shared" si="2"/>
        <v/>
      </c>
      <c r="J39" s="8">
        <f t="shared" si="3"/>
        <v>1</v>
      </c>
      <c r="L39" t="s">
        <v>45</v>
      </c>
    </row>
    <row r="40" spans="3:12" x14ac:dyDescent="0.2">
      <c r="C40" s="5" t="str">
        <f t="shared" si="4"/>
        <v/>
      </c>
      <c r="D40" s="5" t="str">
        <f t="shared" si="5"/>
        <v/>
      </c>
      <c r="E40" s="5" t="str">
        <f t="shared" si="6"/>
        <v/>
      </c>
      <c r="F40" s="6" t="str">
        <f t="shared" si="0"/>
        <v/>
      </c>
      <c r="G40" s="6" t="str">
        <f t="shared" si="7"/>
        <v/>
      </c>
      <c r="H40" s="6" t="str">
        <f t="shared" si="1"/>
        <v/>
      </c>
      <c r="I40" s="7" t="str">
        <f t="shared" si="2"/>
        <v/>
      </c>
      <c r="J40" s="8" t="str">
        <f t="shared" si="3"/>
        <v/>
      </c>
      <c r="L40" t="s">
        <v>46</v>
      </c>
    </row>
    <row r="41" spans="3:12" x14ac:dyDescent="0.2">
      <c r="C41" s="5" t="str">
        <f t="shared" si="4"/>
        <v/>
      </c>
      <c r="D41" s="5" t="str">
        <f t="shared" si="5"/>
        <v>X</v>
      </c>
      <c r="E41" s="5" t="str">
        <f t="shared" si="6"/>
        <v/>
      </c>
      <c r="F41" s="6" t="str">
        <f t="shared" si="0"/>
        <v/>
      </c>
      <c r="G41" s="6" t="str">
        <f t="shared" si="7"/>
        <v/>
      </c>
      <c r="H41" s="6" t="str">
        <f t="shared" si="1"/>
        <v/>
      </c>
      <c r="I41" s="7" t="str">
        <f t="shared" si="2"/>
        <v/>
      </c>
      <c r="J41" s="8" t="str">
        <f t="shared" si="3"/>
        <v/>
      </c>
      <c r="L41" t="s">
        <v>47</v>
      </c>
    </row>
    <row r="42" spans="3:12" x14ac:dyDescent="0.2">
      <c r="C42" s="5" t="str">
        <f t="shared" si="4"/>
        <v/>
      </c>
      <c r="D42" s="5" t="str">
        <f t="shared" si="5"/>
        <v/>
      </c>
      <c r="E42" s="5" t="str">
        <f t="shared" si="6"/>
        <v/>
      </c>
      <c r="F42" s="6" t="str">
        <f t="shared" si="0"/>
        <v/>
      </c>
      <c r="G42" s="6" t="str">
        <f t="shared" si="7"/>
        <v/>
      </c>
      <c r="H42" s="6" t="str">
        <f t="shared" si="1"/>
        <v/>
      </c>
      <c r="I42" s="7" t="str">
        <f t="shared" si="2"/>
        <v/>
      </c>
      <c r="J42" s="8" t="str">
        <f t="shared" si="3"/>
        <v/>
      </c>
      <c r="L42" t="s">
        <v>48</v>
      </c>
    </row>
    <row r="43" spans="3:12" x14ac:dyDescent="0.2">
      <c r="C43" s="5" t="str">
        <f t="shared" si="4"/>
        <v/>
      </c>
      <c r="D43" s="5" t="str">
        <f t="shared" si="5"/>
        <v/>
      </c>
      <c r="E43" s="5" t="str">
        <f t="shared" si="6"/>
        <v/>
      </c>
      <c r="F43" s="6" t="str">
        <f t="shared" si="0"/>
        <v/>
      </c>
      <c r="G43" s="6" t="str">
        <f t="shared" si="7"/>
        <v/>
      </c>
      <c r="H43" s="6" t="str">
        <f t="shared" si="1"/>
        <v/>
      </c>
      <c r="I43" s="7" t="str">
        <f t="shared" si="2"/>
        <v>EmbeddedRes/CodeSite/ProjectFV/VpProject/VpProject.swift</v>
      </c>
      <c r="J43" s="8" t="str">
        <f t="shared" si="3"/>
        <v/>
      </c>
      <c r="L43" t="s">
        <v>49</v>
      </c>
    </row>
    <row r="44" spans="3:12" x14ac:dyDescent="0.2">
      <c r="C44" s="5" t="str">
        <f t="shared" si="4"/>
        <v/>
      </c>
      <c r="D44" s="5" t="str">
        <f t="shared" si="5"/>
        <v/>
      </c>
      <c r="E44" s="5" t="str">
        <f t="shared" si="6"/>
        <v/>
      </c>
      <c r="F44" s="6" t="str">
        <f t="shared" si="0"/>
        <v/>
      </c>
      <c r="G44" s="6" t="str">
        <f t="shared" si="7"/>
        <v/>
      </c>
      <c r="H44" s="6" t="str">
        <f t="shared" si="1"/>
        <v/>
      </c>
      <c r="I44" s="7" t="str">
        <f t="shared" si="2"/>
        <v/>
      </c>
      <c r="J44" s="8" t="str">
        <f t="shared" si="3"/>
        <v/>
      </c>
      <c r="L44" t="s">
        <v>50</v>
      </c>
    </row>
    <row r="45" spans="3:12" x14ac:dyDescent="0.2">
      <c r="C45" s="5" t="str">
        <f t="shared" si="4"/>
        <v>X</v>
      </c>
      <c r="D45" s="5" t="str">
        <f t="shared" si="5"/>
        <v/>
      </c>
      <c r="E45" s="5" t="str">
        <f t="shared" si="6"/>
        <v/>
      </c>
      <c r="F45" s="6" t="str">
        <f t="shared" si="0"/>
        <v/>
      </c>
      <c r="G45" s="6" t="str">
        <f t="shared" si="7"/>
        <v/>
      </c>
      <c r="H45" s="6" t="str">
        <f t="shared" si="1"/>
        <v/>
      </c>
      <c r="I45" s="7" t="str">
        <f t="shared" si="2"/>
        <v/>
      </c>
      <c r="J45" s="8" t="str">
        <f t="shared" si="3"/>
        <v/>
      </c>
      <c r="L45" t="s">
        <v>51</v>
      </c>
    </row>
    <row r="46" spans="3:12" x14ac:dyDescent="0.2">
      <c r="C46" s="5" t="str">
        <f t="shared" si="4"/>
        <v>X</v>
      </c>
      <c r="D46" s="5" t="str">
        <f t="shared" si="5"/>
        <v/>
      </c>
      <c r="E46" s="5" t="str">
        <f t="shared" si="6"/>
        <v/>
      </c>
      <c r="F46" s="6" t="str">
        <f t="shared" si="0"/>
        <v/>
      </c>
      <c r="G46" s="6" t="str">
        <f t="shared" si="7"/>
        <v/>
      </c>
      <c r="H46" s="6" t="str">
        <f t="shared" si="1"/>
        <v/>
      </c>
      <c r="I46" s="7" t="str">
        <f t="shared" si="2"/>
        <v/>
      </c>
      <c r="J46" s="8" t="str">
        <f t="shared" si="3"/>
        <v/>
      </c>
      <c r="L46" t="s">
        <v>52</v>
      </c>
    </row>
    <row r="47" spans="3:12" x14ac:dyDescent="0.2">
      <c r="C47" s="5" t="str">
        <f t="shared" si="4"/>
        <v/>
      </c>
      <c r="D47" s="5" t="str">
        <f t="shared" si="5"/>
        <v/>
      </c>
      <c r="E47" s="5" t="str">
        <f t="shared" si="6"/>
        <v/>
      </c>
      <c r="F47" s="6" t="str">
        <f t="shared" si="0"/>
        <v/>
      </c>
      <c r="G47" s="6" t="str">
        <f t="shared" si="7"/>
        <v/>
      </c>
      <c r="H47" s="6" t="str">
        <f t="shared" si="1"/>
        <v/>
      </c>
      <c r="I47" s="7" t="str">
        <f t="shared" si="2"/>
        <v/>
      </c>
      <c r="J47" s="8" t="str">
        <f t="shared" si="3"/>
        <v/>
      </c>
      <c r="L47" t="s">
        <v>53</v>
      </c>
    </row>
    <row r="48" spans="3:12" x14ac:dyDescent="0.2">
      <c r="C48" s="5" t="str">
        <f t="shared" si="4"/>
        <v/>
      </c>
      <c r="D48" s="5" t="str">
        <f t="shared" si="5"/>
        <v/>
      </c>
      <c r="E48" s="5" t="str">
        <f t="shared" si="6"/>
        <v/>
      </c>
      <c r="F48" s="6" t="str">
        <f t="shared" si="0"/>
        <v/>
      </c>
      <c r="G48" s="6" t="str">
        <f t="shared" si="7"/>
        <v/>
      </c>
      <c r="H48" s="6" t="str">
        <f t="shared" si="1"/>
        <v/>
      </c>
      <c r="I48" s="7" t="str">
        <f t="shared" si="2"/>
        <v/>
      </c>
      <c r="J48" s="8" t="str">
        <f t="shared" si="3"/>
        <v/>
      </c>
      <c r="L48" t="s">
        <v>54</v>
      </c>
    </row>
    <row r="49" spans="3:12" x14ac:dyDescent="0.2">
      <c r="C49" s="5" t="str">
        <f t="shared" si="4"/>
        <v/>
      </c>
      <c r="D49" s="5" t="str">
        <f t="shared" si="5"/>
        <v>X</v>
      </c>
      <c r="E49" s="5" t="str">
        <f t="shared" si="6"/>
        <v/>
      </c>
      <c r="F49" s="6" t="str">
        <f t="shared" si="0"/>
        <v/>
      </c>
      <c r="G49" s="6" t="str">
        <f t="shared" si="7"/>
        <v/>
      </c>
      <c r="H49" s="6" t="str">
        <f t="shared" si="1"/>
        <v/>
      </c>
      <c r="I49" s="7" t="str">
        <f t="shared" si="2"/>
        <v/>
      </c>
      <c r="J49" s="8" t="str">
        <f t="shared" si="3"/>
        <v/>
      </c>
      <c r="L49" t="s">
        <v>55</v>
      </c>
    </row>
    <row r="50" spans="3:12" x14ac:dyDescent="0.2">
      <c r="C50" s="5" t="str">
        <f t="shared" si="4"/>
        <v>X</v>
      </c>
      <c r="D50" s="5" t="str">
        <f t="shared" si="5"/>
        <v/>
      </c>
      <c r="E50" s="5" t="str">
        <f t="shared" si="6"/>
        <v/>
      </c>
      <c r="F50" s="6" t="str">
        <f t="shared" si="0"/>
        <v/>
      </c>
      <c r="G50" s="6" t="str">
        <f t="shared" si="7"/>
        <v/>
      </c>
      <c r="H50" s="6" t="str">
        <f t="shared" si="1"/>
        <v/>
      </c>
      <c r="I50" s="7" t="str">
        <f t="shared" si="2"/>
        <v/>
      </c>
      <c r="J50" s="8" t="str">
        <f t="shared" si="3"/>
        <v/>
      </c>
      <c r="L50" t="s">
        <v>56</v>
      </c>
    </row>
    <row r="51" spans="3:12" x14ac:dyDescent="0.2">
      <c r="C51" s="5" t="str">
        <f t="shared" si="4"/>
        <v>X</v>
      </c>
      <c r="D51" s="5" t="str">
        <f t="shared" si="5"/>
        <v/>
      </c>
      <c r="E51" s="5" t="str">
        <f t="shared" si="6"/>
        <v/>
      </c>
      <c r="F51" s="6" t="str">
        <f t="shared" si="0"/>
        <v/>
      </c>
      <c r="G51" s="6" t="str">
        <f t="shared" si="7"/>
        <v/>
      </c>
      <c r="H51" s="6" t="str">
        <f t="shared" si="1"/>
        <v/>
      </c>
      <c r="I51" s="7" t="str">
        <f t="shared" si="2"/>
        <v/>
      </c>
      <c r="J51" s="8" t="str">
        <f t="shared" si="3"/>
        <v/>
      </c>
      <c r="L51" t="s">
        <v>57</v>
      </c>
    </row>
    <row r="52" spans="3:12" x14ac:dyDescent="0.2">
      <c r="C52" s="5" t="str">
        <f t="shared" si="4"/>
        <v/>
      </c>
      <c r="D52" s="5" t="str">
        <f t="shared" si="5"/>
        <v/>
      </c>
      <c r="E52" s="5" t="str">
        <f t="shared" si="6"/>
        <v/>
      </c>
      <c r="F52" s="6" t="str">
        <f t="shared" si="0"/>
        <v/>
      </c>
      <c r="G52" s="6" t="str">
        <f t="shared" si="7"/>
        <v/>
      </c>
      <c r="H52" s="6" t="str">
        <f t="shared" si="1"/>
        <v/>
      </c>
      <c r="I52" s="7" t="str">
        <f t="shared" si="2"/>
        <v/>
      </c>
      <c r="J52" s="8" t="str">
        <f t="shared" si="3"/>
        <v/>
      </c>
      <c r="L52" t="s">
        <v>58</v>
      </c>
    </row>
    <row r="53" spans="3:12" x14ac:dyDescent="0.2">
      <c r="C53" s="5" t="str">
        <f t="shared" si="4"/>
        <v/>
      </c>
      <c r="D53" s="5" t="str">
        <f t="shared" si="5"/>
        <v/>
      </c>
      <c r="E53" s="5" t="str">
        <f t="shared" si="6"/>
        <v/>
      </c>
      <c r="F53" s="6" t="str">
        <f t="shared" si="0"/>
        <v/>
      </c>
      <c r="G53" s="6" t="str">
        <f t="shared" si="7"/>
        <v/>
      </c>
      <c r="H53" s="6" t="str">
        <f t="shared" si="1"/>
        <v/>
      </c>
      <c r="I53" s="7" t="str">
        <f t="shared" si="2"/>
        <v/>
      </c>
      <c r="J53" s="8" t="str">
        <f t="shared" si="3"/>
        <v/>
      </c>
      <c r="L53" t="s">
        <v>59</v>
      </c>
    </row>
    <row r="54" spans="3:12" x14ac:dyDescent="0.2">
      <c r="C54" s="5" t="str">
        <f t="shared" si="4"/>
        <v>X</v>
      </c>
      <c r="D54" s="5" t="str">
        <f t="shared" si="5"/>
        <v/>
      </c>
      <c r="E54" s="5" t="str">
        <f>IF( ISNUMBER(FIND("Long Press]", L54)), "X", "")</f>
        <v/>
      </c>
      <c r="F54" s="6" t="str">
        <f t="shared" si="0"/>
        <v/>
      </c>
      <c r="G54" s="6" t="str">
        <f t="shared" si="7"/>
        <v/>
      </c>
      <c r="H54" s="6" t="str">
        <f t="shared" si="1"/>
        <v/>
      </c>
      <c r="I54" s="7" t="str">
        <f t="shared" si="2"/>
        <v/>
      </c>
      <c r="J54" s="8" t="str">
        <f t="shared" si="3"/>
        <v/>
      </c>
      <c r="L54" t="s">
        <v>60</v>
      </c>
    </row>
    <row r="55" spans="3:12" x14ac:dyDescent="0.2">
      <c r="C55" s="5" t="str">
        <f t="shared" si="4"/>
        <v>X</v>
      </c>
      <c r="D55" s="5" t="str">
        <f>IF( ISNUMBER(FIND("Tap Diagram]", L55)), "X", "")</f>
        <v/>
      </c>
      <c r="E55" s="5" t="str">
        <f t="shared" si="6"/>
        <v/>
      </c>
      <c r="F55" s="6" t="str">
        <f t="shared" si="0"/>
        <v/>
      </c>
      <c r="G55" s="6" t="str">
        <f t="shared" si="7"/>
        <v/>
      </c>
      <c r="H55" s="6" t="str">
        <f t="shared" si="1"/>
        <v/>
      </c>
      <c r="I55" s="7" t="str">
        <f t="shared" si="2"/>
        <v/>
      </c>
      <c r="J55" s="8" t="str">
        <f t="shared" si="3"/>
        <v/>
      </c>
      <c r="L55" t="s">
        <v>61</v>
      </c>
    </row>
    <row r="56" spans="3:12" x14ac:dyDescent="0.2">
      <c r="C56" s="5" t="str">
        <f t="shared" si="4"/>
        <v/>
      </c>
      <c r="D56" s="5" t="str">
        <f t="shared" si="5"/>
        <v/>
      </c>
      <c r="E56" s="5" t="str">
        <f t="shared" si="6"/>
        <v/>
      </c>
      <c r="F56" s="6" t="str">
        <f t="shared" si="0"/>
        <v>Document</v>
      </c>
      <c r="G56" s="6" t="str">
        <f t="shared" si="7"/>
        <v/>
      </c>
      <c r="H56" s="6" t="str">
        <f t="shared" si="1"/>
        <v/>
      </c>
      <c r="I56" s="7" t="str">
        <f t="shared" si="2"/>
        <v/>
      </c>
      <c r="J56" s="8" t="str">
        <f t="shared" si="3"/>
        <v/>
      </c>
      <c r="L56" t="s">
        <v>62</v>
      </c>
    </row>
    <row r="57" spans="3:12" x14ac:dyDescent="0.2">
      <c r="C57" s="5" t="str">
        <f t="shared" si="4"/>
        <v>X</v>
      </c>
      <c r="D57" s="5" t="str">
        <f t="shared" si="5"/>
        <v/>
      </c>
      <c r="E57" s="5" t="str">
        <f t="shared" si="6"/>
        <v/>
      </c>
      <c r="F57" s="6" t="str">
        <f t="shared" si="0"/>
        <v/>
      </c>
      <c r="G57" s="6" t="str">
        <f xml:space="preserve"> IF(ISNUMBER(FIND("exit subdiagram ", L57)), MID(L57, FIND("exit subdiagram ", L57) + LEN("exit subdiagram "), LEN(L57) - FIND("exit subdiagram ", L57) - LEN("exit subdiagram ")  + 1 ), "")</f>
        <v/>
      </c>
      <c r="H57" s="6" t="str">
        <f t="shared" si="1"/>
        <v/>
      </c>
      <c r="I57" s="7" t="str">
        <f t="shared" si="2"/>
        <v/>
      </c>
      <c r="J57" s="8" t="str">
        <f t="shared" si="3"/>
        <v/>
      </c>
      <c r="L57" t="s">
        <v>63</v>
      </c>
    </row>
    <row r="58" spans="3:12" x14ac:dyDescent="0.2">
      <c r="C58" s="5" t="str">
        <f t="shared" si="4"/>
        <v>X</v>
      </c>
      <c r="D58" s="5" t="str">
        <f t="shared" si="5"/>
        <v/>
      </c>
      <c r="E58" s="5" t="str">
        <f t="shared" si="6"/>
        <v/>
      </c>
      <c r="F58" s="6" t="str">
        <f t="shared" si="0"/>
        <v/>
      </c>
      <c r="G58" s="6" t="str">
        <f t="shared" si="7"/>
        <v/>
      </c>
      <c r="H58" s="6" t="str">
        <f t="shared" si="1"/>
        <v/>
      </c>
      <c r="I58" s="7" t="str">
        <f t="shared" si="2"/>
        <v/>
      </c>
      <c r="J58" s="8" t="str">
        <f t="shared" si="3"/>
        <v/>
      </c>
      <c r="L58" t="s">
        <v>64</v>
      </c>
    </row>
    <row r="59" spans="3:12" x14ac:dyDescent="0.2">
      <c r="C59" s="5" t="str">
        <f t="shared" si="4"/>
        <v/>
      </c>
      <c r="D59" s="5" t="str">
        <f t="shared" si="5"/>
        <v/>
      </c>
      <c r="E59" s="5" t="str">
        <f t="shared" si="6"/>
        <v/>
      </c>
      <c r="F59" s="6" t="str">
        <f t="shared" si="0"/>
        <v/>
      </c>
      <c r="G59" s="6" t="str">
        <f t="shared" si="7"/>
        <v>Document</v>
      </c>
      <c r="H59" s="6" t="str">
        <f t="shared" si="1"/>
        <v/>
      </c>
      <c r="I59" s="7" t="str">
        <f t="shared" si="2"/>
        <v/>
      </c>
      <c r="J59" s="8" t="str">
        <f t="shared" si="3"/>
        <v/>
      </c>
      <c r="L59" t="s">
        <v>65</v>
      </c>
    </row>
    <row r="60" spans="3:12" x14ac:dyDescent="0.2">
      <c r="C60" s="5" t="str">
        <f t="shared" si="4"/>
        <v/>
      </c>
      <c r="D60" s="5" t="str">
        <f t="shared" si="5"/>
        <v/>
      </c>
      <c r="E60" s="5" t="str">
        <f t="shared" si="6"/>
        <v/>
      </c>
      <c r="F60" s="6" t="str">
        <f t="shared" si="0"/>
        <v/>
      </c>
      <c r="G60" s="6" t="str">
        <f t="shared" si="7"/>
        <v/>
      </c>
      <c r="H60" s="6" t="str">
        <f t="shared" si="1"/>
        <v/>
      </c>
      <c r="I60" s="7" t="str">
        <f t="shared" si="2"/>
        <v/>
      </c>
      <c r="J60" s="8" t="str">
        <f t="shared" si="3"/>
        <v/>
      </c>
      <c r="L60" t="s">
        <v>66</v>
      </c>
    </row>
    <row r="61" spans="3:12" x14ac:dyDescent="0.2">
      <c r="C61" s="5" t="str">
        <f t="shared" si="4"/>
        <v/>
      </c>
      <c r="D61" s="5" t="str">
        <f t="shared" si="5"/>
        <v/>
      </c>
      <c r="E61" s="5" t="str">
        <f t="shared" si="6"/>
        <v/>
      </c>
      <c r="F61" s="6" t="str">
        <f t="shared" si="0"/>
        <v/>
      </c>
      <c r="G61" s="6" t="str">
        <f t="shared" si="7"/>
        <v/>
      </c>
      <c r="H61" s="6" t="str">
        <f t="shared" si="1"/>
        <v/>
      </c>
      <c r="I61" s="7" t="str">
        <f t="shared" si="2"/>
        <v/>
      </c>
      <c r="J61" s="8" t="str">
        <f t="shared" si="3"/>
        <v/>
      </c>
      <c r="L61" t="s">
        <v>67</v>
      </c>
    </row>
    <row r="62" spans="3:12" x14ac:dyDescent="0.2">
      <c r="C62" s="5" t="str">
        <f>IF( ISNUMBER(FIND("Zoom Diagram]", L62)), "X", "")</f>
        <v>X</v>
      </c>
      <c r="D62" s="5" t="str">
        <f t="shared" si="5"/>
        <v/>
      </c>
      <c r="E62" s="5" t="str">
        <f t="shared" si="6"/>
        <v/>
      </c>
      <c r="F62" s="6" t="str">
        <f t="shared" si="0"/>
        <v/>
      </c>
      <c r="G62" s="6" t="str">
        <f t="shared" si="7"/>
        <v/>
      </c>
      <c r="H62" s="6" t="str">
        <f t="shared" si="1"/>
        <v/>
      </c>
      <c r="I62" s="7" t="str">
        <f t="shared" si="2"/>
        <v/>
      </c>
      <c r="J62" s="8" t="str">
        <f t="shared" si="3"/>
        <v/>
      </c>
      <c r="L62" t="s">
        <v>68</v>
      </c>
    </row>
    <row r="63" spans="3:12" x14ac:dyDescent="0.2">
      <c r="C63" s="5" t="str">
        <f t="shared" si="4"/>
        <v>X</v>
      </c>
      <c r="D63" s="5" t="str">
        <f t="shared" si="5"/>
        <v/>
      </c>
      <c r="E63" s="5" t="str">
        <f t="shared" si="6"/>
        <v/>
      </c>
      <c r="F63" s="6" t="str">
        <f t="shared" si="0"/>
        <v/>
      </c>
      <c r="G63" s="6" t="str">
        <f t="shared" si="7"/>
        <v/>
      </c>
      <c r="H63" s="6" t="str">
        <f t="shared" si="1"/>
        <v/>
      </c>
      <c r="I63" s="7" t="str">
        <f t="shared" si="2"/>
        <v/>
      </c>
      <c r="J63" s="8" t="str">
        <f t="shared" si="3"/>
        <v/>
      </c>
      <c r="L63" t="s">
        <v>69</v>
      </c>
    </row>
    <row r="64" spans="3:12" x14ac:dyDescent="0.2">
      <c r="C64" s="5" t="str">
        <f t="shared" si="4"/>
        <v/>
      </c>
      <c r="D64" s="5" t="str">
        <f t="shared" si="5"/>
        <v/>
      </c>
      <c r="E64" s="5" t="str">
        <f t="shared" si="6"/>
        <v/>
      </c>
      <c r="F64" s="6" t="str">
        <f t="shared" si="0"/>
        <v/>
      </c>
      <c r="G64" s="6" t="str">
        <f t="shared" si="7"/>
        <v/>
      </c>
      <c r="H64" s="6" t="str">
        <f t="shared" si="1"/>
        <v/>
      </c>
      <c r="I64" s="7" t="str">
        <f t="shared" si="2"/>
        <v/>
      </c>
      <c r="J64" s="8" t="str">
        <f t="shared" si="3"/>
        <v/>
      </c>
      <c r="L64" t="s">
        <v>70</v>
      </c>
    </row>
    <row r="65" spans="3:12" x14ac:dyDescent="0.2">
      <c r="C65" s="5" t="str">
        <f t="shared" si="4"/>
        <v/>
      </c>
      <c r="D65" s="5" t="str">
        <f t="shared" si="5"/>
        <v/>
      </c>
      <c r="E65" s="5" t="str">
        <f t="shared" si="6"/>
        <v/>
      </c>
      <c r="F65" s="6" t="str">
        <f t="shared" si="0"/>
        <v/>
      </c>
      <c r="G65" s="6" t="str">
        <f t="shared" si="7"/>
        <v/>
      </c>
      <c r="H65" s="6" t="str">
        <f t="shared" si="1"/>
        <v/>
      </c>
      <c r="I65" s="7" t="str">
        <f t="shared" si="2"/>
        <v/>
      </c>
      <c r="J65" s="8" t="str">
        <f t="shared" si="3"/>
        <v/>
      </c>
      <c r="L65" t="s">
        <v>71</v>
      </c>
    </row>
    <row r="66" spans="3:12" x14ac:dyDescent="0.2">
      <c r="C66" s="5" t="str">
        <f t="shared" si="4"/>
        <v>X</v>
      </c>
      <c r="D66" s="5" t="str">
        <f t="shared" si="5"/>
        <v/>
      </c>
      <c r="E66" s="5" t="str">
        <f t="shared" si="6"/>
        <v/>
      </c>
      <c r="F66" s="6" t="str">
        <f t="shared" si="0"/>
        <v/>
      </c>
      <c r="G66" s="6" t="str">
        <f t="shared" si="7"/>
        <v/>
      </c>
      <c r="H66" s="6" t="str">
        <f t="shared" si="1"/>
        <v/>
      </c>
      <c r="I66" s="7" t="str">
        <f t="shared" si="2"/>
        <v/>
      </c>
      <c r="J66" s="8" t="str">
        <f t="shared" si="3"/>
        <v/>
      </c>
      <c r="L66" t="s">
        <v>72</v>
      </c>
    </row>
    <row r="67" spans="3:12" x14ac:dyDescent="0.2">
      <c r="C67" s="5" t="str">
        <f t="shared" si="4"/>
        <v>X</v>
      </c>
      <c r="D67" s="5" t="str">
        <f t="shared" si="5"/>
        <v/>
      </c>
      <c r="E67" s="5" t="str">
        <f t="shared" si="6"/>
        <v/>
      </c>
      <c r="F67" s="6" t="str">
        <f t="shared" si="0"/>
        <v/>
      </c>
      <c r="G67" s="6" t="str">
        <f t="shared" si="7"/>
        <v/>
      </c>
      <c r="H67" s="6" t="str">
        <f t="shared" si="1"/>
        <v/>
      </c>
      <c r="I67" s="7" t="str">
        <f t="shared" si="2"/>
        <v/>
      </c>
      <c r="J67" s="8" t="str">
        <f t="shared" si="3"/>
        <v/>
      </c>
      <c r="L67" t="s">
        <v>73</v>
      </c>
    </row>
    <row r="68" spans="3:12" x14ac:dyDescent="0.2">
      <c r="C68" s="5" t="str">
        <f t="shared" si="4"/>
        <v>X</v>
      </c>
      <c r="D68" s="5" t="str">
        <f t="shared" si="5"/>
        <v/>
      </c>
      <c r="E68" s="5" t="str">
        <f t="shared" si="6"/>
        <v/>
      </c>
      <c r="F68" s="6" t="str">
        <f t="shared" ref="F68:F131" si="8" xml:space="preserve"> IF(ISNUMBER(FIND("enter sub diagram : '", L68)), MID(L68, FIND("enter sub diagram : '", L68) + LEN("enter sub diagram : '"), LEN(L68) - FIND("enter sub diagram : '",L68) - LEN("enter sub diagram : '")  ), "")</f>
        <v/>
      </c>
      <c r="G68" s="6" t="str">
        <f t="shared" si="7"/>
        <v/>
      </c>
      <c r="H68" s="6" t="str">
        <f t="shared" ref="H68:H131" si="9" xml:space="preserve"> IF(ISNUMBER(FIND("showing diagram ", L68)), MID( L68, FIND("showing diagram ", L68) + LEN("showing diagram "), LEN(L68) - FIND("showing diagram ", L68) - LEN("showing diagram ")  + 1 ), "")</f>
        <v/>
      </c>
      <c r="I68" s="7" t="str">
        <f t="shared" ref="I68:I131" si="10" xml:space="preserve"> IF(ISNUMBER(FIND("viewing file : ", L68)), MID( L68, FIND("viewing file : ", L68) + LEN("viewing file : "), LEN(L68) - FIND("viewing file : ", L68) - LEN("viewing file : ") + 1  ), "")</f>
        <v/>
      </c>
      <c r="J68" s="8" t="str">
        <f t="shared" ref="J68:J131" si="11" xml:space="preserve"> IF( ISNUMBER(FIND("Show Question Recherche", L68)), 1, "")</f>
        <v/>
      </c>
      <c r="L68" t="s">
        <v>74</v>
      </c>
    </row>
    <row r="69" spans="3:12" x14ac:dyDescent="0.2">
      <c r="C69" s="5" t="str">
        <f t="shared" ref="C69:C93" si="12">IF( ISNUMBER(FIND("Zoom Diagram]", L69)), "X", "")</f>
        <v>X</v>
      </c>
      <c r="D69" s="5" t="str">
        <f t="shared" ref="D69:D92" si="13">IF( ISNUMBER(FIND("Tap Diagram]", L69)), "X", "")</f>
        <v/>
      </c>
      <c r="E69" s="5" t="str">
        <f t="shared" ref="E69:E94" si="14">IF( ISNUMBER(FIND("Long Press]", L69)), "X", "")</f>
        <v/>
      </c>
      <c r="F69" s="6" t="str">
        <f t="shared" si="8"/>
        <v/>
      </c>
      <c r="G69" s="6" t="str">
        <f t="shared" ref="G69:G97" si="15" xml:space="preserve"> IF(ISNUMBER(FIND("exit subdiagram ", L69)), MID(L69, FIND("exit subdiagram ", L69) + LEN("exit subdiagram "), LEN(L69) - FIND("exit subdiagram ", L69) - LEN("exit subdiagram ")  + 1 ), "")</f>
        <v/>
      </c>
      <c r="H69" s="6" t="str">
        <f t="shared" si="9"/>
        <v/>
      </c>
      <c r="I69" s="7" t="str">
        <f t="shared" si="10"/>
        <v/>
      </c>
      <c r="J69" s="8" t="str">
        <f t="shared" si="11"/>
        <v/>
      </c>
      <c r="L69" t="s">
        <v>75</v>
      </c>
    </row>
    <row r="70" spans="3:12" x14ac:dyDescent="0.2">
      <c r="C70" s="5" t="str">
        <f t="shared" si="12"/>
        <v>X</v>
      </c>
      <c r="D70" s="5" t="str">
        <f t="shared" si="13"/>
        <v/>
      </c>
      <c r="E70" s="5" t="str">
        <f t="shared" si="14"/>
        <v/>
      </c>
      <c r="F70" s="6" t="str">
        <f t="shared" si="8"/>
        <v/>
      </c>
      <c r="G70" s="6" t="str">
        <f t="shared" si="15"/>
        <v/>
      </c>
      <c r="H70" s="6" t="str">
        <f t="shared" si="9"/>
        <v/>
      </c>
      <c r="I70" s="7" t="str">
        <f t="shared" si="10"/>
        <v/>
      </c>
      <c r="J70" s="8" t="str">
        <f t="shared" si="11"/>
        <v/>
      </c>
      <c r="L70" t="s">
        <v>76</v>
      </c>
    </row>
    <row r="71" spans="3:12" x14ac:dyDescent="0.2">
      <c r="C71" s="5" t="str">
        <f t="shared" si="12"/>
        <v>X</v>
      </c>
      <c r="D71" s="5" t="str">
        <f t="shared" si="13"/>
        <v/>
      </c>
      <c r="E71" s="5" t="str">
        <f t="shared" si="14"/>
        <v/>
      </c>
      <c r="F71" s="6" t="str">
        <f t="shared" si="8"/>
        <v/>
      </c>
      <c r="G71" s="6" t="str">
        <f t="shared" si="15"/>
        <v/>
      </c>
      <c r="H71" s="6" t="str">
        <f t="shared" si="9"/>
        <v/>
      </c>
      <c r="I71" s="7" t="str">
        <f t="shared" si="10"/>
        <v/>
      </c>
      <c r="J71" s="8" t="str">
        <f t="shared" si="11"/>
        <v/>
      </c>
      <c r="L71" t="s">
        <v>77</v>
      </c>
    </row>
    <row r="72" spans="3:12" x14ac:dyDescent="0.2">
      <c r="C72" s="5" t="str">
        <f t="shared" si="12"/>
        <v>X</v>
      </c>
      <c r="D72" s="5" t="str">
        <f t="shared" si="13"/>
        <v/>
      </c>
      <c r="E72" s="5" t="str">
        <f t="shared" si="14"/>
        <v/>
      </c>
      <c r="F72" s="6" t="str">
        <f t="shared" si="8"/>
        <v/>
      </c>
      <c r="G72" s="6" t="str">
        <f t="shared" si="15"/>
        <v/>
      </c>
      <c r="H72" s="6" t="str">
        <f t="shared" si="9"/>
        <v/>
      </c>
      <c r="I72" s="7" t="str">
        <f t="shared" si="10"/>
        <v/>
      </c>
      <c r="J72" s="8" t="str">
        <f t="shared" si="11"/>
        <v/>
      </c>
      <c r="L72" t="s">
        <v>78</v>
      </c>
    </row>
    <row r="73" spans="3:12" x14ac:dyDescent="0.2">
      <c r="C73" s="5" t="str">
        <f t="shared" si="12"/>
        <v>X</v>
      </c>
      <c r="D73" s="5" t="str">
        <f t="shared" si="13"/>
        <v/>
      </c>
      <c r="E73" s="5" t="str">
        <f t="shared" si="14"/>
        <v/>
      </c>
      <c r="F73" s="6" t="str">
        <f t="shared" si="8"/>
        <v/>
      </c>
      <c r="G73" s="6" t="str">
        <f t="shared" si="15"/>
        <v/>
      </c>
      <c r="H73" s="6" t="str">
        <f t="shared" si="9"/>
        <v/>
      </c>
      <c r="I73" s="7" t="str">
        <f t="shared" si="10"/>
        <v/>
      </c>
      <c r="J73" s="8" t="str">
        <f t="shared" si="11"/>
        <v/>
      </c>
      <c r="L73" t="s">
        <v>79</v>
      </c>
    </row>
    <row r="74" spans="3:12" x14ac:dyDescent="0.2">
      <c r="C74" s="5" t="str">
        <f t="shared" si="12"/>
        <v>X</v>
      </c>
      <c r="D74" s="5" t="str">
        <f t="shared" si="13"/>
        <v/>
      </c>
      <c r="E74" s="5" t="str">
        <f t="shared" si="14"/>
        <v/>
      </c>
      <c r="F74" s="6" t="str">
        <f t="shared" si="8"/>
        <v/>
      </c>
      <c r="G74" s="6" t="str">
        <f t="shared" si="15"/>
        <v/>
      </c>
      <c r="H74" s="6" t="str">
        <f t="shared" si="9"/>
        <v/>
      </c>
      <c r="I74" s="7" t="str">
        <f t="shared" si="10"/>
        <v/>
      </c>
      <c r="J74" s="8" t="str">
        <f t="shared" si="11"/>
        <v/>
      </c>
      <c r="L74" t="s">
        <v>80</v>
      </c>
    </row>
    <row r="75" spans="3:12" x14ac:dyDescent="0.2">
      <c r="C75" s="5" t="str">
        <f t="shared" si="12"/>
        <v/>
      </c>
      <c r="D75" s="5" t="str">
        <f t="shared" si="13"/>
        <v/>
      </c>
      <c r="E75" s="5" t="str">
        <f t="shared" si="14"/>
        <v/>
      </c>
      <c r="F75" s="6" t="str">
        <f t="shared" si="8"/>
        <v/>
      </c>
      <c r="G75" s="6" t="str">
        <f t="shared" si="15"/>
        <v/>
      </c>
      <c r="H75" s="6" t="str">
        <f t="shared" si="9"/>
        <v/>
      </c>
      <c r="I75" s="7" t="str">
        <f t="shared" si="10"/>
        <v/>
      </c>
      <c r="J75" s="8" t="str">
        <f t="shared" si="11"/>
        <v/>
      </c>
      <c r="L75" t="s">
        <v>81</v>
      </c>
    </row>
    <row r="76" spans="3:12" x14ac:dyDescent="0.2">
      <c r="C76" s="5" t="str">
        <f t="shared" si="12"/>
        <v/>
      </c>
      <c r="D76" s="5" t="str">
        <f t="shared" si="13"/>
        <v/>
      </c>
      <c r="E76" s="5" t="str">
        <f t="shared" si="14"/>
        <v/>
      </c>
      <c r="F76" s="6" t="str">
        <f t="shared" si="8"/>
        <v/>
      </c>
      <c r="G76" s="6" t="str">
        <f t="shared" si="15"/>
        <v/>
      </c>
      <c r="H76" s="6" t="str">
        <f t="shared" si="9"/>
        <v/>
      </c>
      <c r="I76" s="7" t="str">
        <f t="shared" si="10"/>
        <v/>
      </c>
      <c r="J76" s="8" t="str">
        <f t="shared" si="11"/>
        <v/>
      </c>
      <c r="L76" t="s">
        <v>82</v>
      </c>
    </row>
    <row r="77" spans="3:12" x14ac:dyDescent="0.2">
      <c r="C77" s="5" t="str">
        <f t="shared" si="12"/>
        <v/>
      </c>
      <c r="D77" s="5" t="str">
        <f t="shared" si="13"/>
        <v>X</v>
      </c>
      <c r="E77" s="5" t="str">
        <f t="shared" si="14"/>
        <v/>
      </c>
      <c r="F77" s="6" t="str">
        <f t="shared" si="8"/>
        <v/>
      </c>
      <c r="G77" s="6" t="str">
        <f t="shared" si="15"/>
        <v/>
      </c>
      <c r="H77" s="6" t="str">
        <f t="shared" si="9"/>
        <v/>
      </c>
      <c r="I77" s="7" t="str">
        <f t="shared" si="10"/>
        <v/>
      </c>
      <c r="J77" s="8" t="str">
        <f t="shared" si="11"/>
        <v/>
      </c>
      <c r="L77" t="s">
        <v>83</v>
      </c>
    </row>
    <row r="78" spans="3:12" x14ac:dyDescent="0.2">
      <c r="C78" s="5" t="str">
        <f t="shared" si="12"/>
        <v/>
      </c>
      <c r="D78" s="5" t="str">
        <f t="shared" si="13"/>
        <v>X</v>
      </c>
      <c r="E78" s="5" t="str">
        <f t="shared" si="14"/>
        <v/>
      </c>
      <c r="F78" s="6" t="str">
        <f t="shared" si="8"/>
        <v/>
      </c>
      <c r="G78" s="6" t="str">
        <f t="shared" si="15"/>
        <v/>
      </c>
      <c r="H78" s="6" t="str">
        <f t="shared" si="9"/>
        <v/>
      </c>
      <c r="I78" s="7" t="str">
        <f t="shared" si="10"/>
        <v/>
      </c>
      <c r="J78" s="8" t="str">
        <f t="shared" si="11"/>
        <v/>
      </c>
      <c r="L78" t="s">
        <v>84</v>
      </c>
    </row>
    <row r="79" spans="3:12" x14ac:dyDescent="0.2">
      <c r="C79" s="5" t="str">
        <f t="shared" si="12"/>
        <v/>
      </c>
      <c r="D79" s="5" t="str">
        <f t="shared" si="13"/>
        <v/>
      </c>
      <c r="E79" s="5" t="str">
        <f t="shared" si="14"/>
        <v/>
      </c>
      <c r="F79" s="6" t="str">
        <f t="shared" si="8"/>
        <v/>
      </c>
      <c r="G79" s="6" t="str">
        <f t="shared" si="15"/>
        <v/>
      </c>
      <c r="H79" s="6" t="str">
        <f t="shared" si="9"/>
        <v/>
      </c>
      <c r="I79" s="7" t="str">
        <f t="shared" si="10"/>
        <v/>
      </c>
      <c r="J79" s="8" t="str">
        <f t="shared" si="11"/>
        <v/>
      </c>
      <c r="L79" t="s">
        <v>85</v>
      </c>
    </row>
    <row r="80" spans="3:12" x14ac:dyDescent="0.2">
      <c r="C80" s="5" t="str">
        <f t="shared" si="12"/>
        <v/>
      </c>
      <c r="D80" s="5" t="str">
        <f t="shared" si="13"/>
        <v/>
      </c>
      <c r="E80" s="5" t="str">
        <f t="shared" si="14"/>
        <v/>
      </c>
      <c r="F80" s="6" t="str">
        <f t="shared" si="8"/>
        <v/>
      </c>
      <c r="G80" s="6" t="str">
        <f t="shared" si="15"/>
        <v/>
      </c>
      <c r="H80" s="6" t="str">
        <f t="shared" si="9"/>
        <v/>
      </c>
      <c r="I80" s="7" t="str">
        <f t="shared" si="10"/>
        <v>EmbeddedRes/CodeSite/ProjectFV/ProjectFV/Application.swift</v>
      </c>
      <c r="J80" s="8" t="str">
        <f t="shared" si="11"/>
        <v/>
      </c>
      <c r="L80" t="s">
        <v>86</v>
      </c>
    </row>
    <row r="81" spans="3:12" x14ac:dyDescent="0.2">
      <c r="C81" s="5" t="str">
        <f t="shared" si="12"/>
        <v/>
      </c>
      <c r="D81" s="5" t="str">
        <f t="shared" si="13"/>
        <v/>
      </c>
      <c r="E81" s="5" t="str">
        <f t="shared" si="14"/>
        <v/>
      </c>
      <c r="F81" s="6" t="str">
        <f t="shared" si="8"/>
        <v/>
      </c>
      <c r="G81" s="6" t="str">
        <f t="shared" si="15"/>
        <v/>
      </c>
      <c r="H81" s="6" t="str">
        <f t="shared" si="9"/>
        <v/>
      </c>
      <c r="I81" s="7" t="str">
        <f t="shared" si="10"/>
        <v/>
      </c>
      <c r="J81" s="8" t="str">
        <f t="shared" si="11"/>
        <v/>
      </c>
      <c r="L81" t="s">
        <v>87</v>
      </c>
    </row>
    <row r="82" spans="3:12" x14ac:dyDescent="0.2">
      <c r="C82" s="5" t="str">
        <f t="shared" si="12"/>
        <v/>
      </c>
      <c r="D82" s="5" t="str">
        <f t="shared" si="13"/>
        <v/>
      </c>
      <c r="E82" s="5" t="str">
        <f t="shared" si="14"/>
        <v/>
      </c>
      <c r="F82" s="6" t="str">
        <f t="shared" si="8"/>
        <v/>
      </c>
      <c r="G82" s="6" t="str">
        <f t="shared" si="15"/>
        <v/>
      </c>
      <c r="H82" s="6" t="str">
        <f t="shared" si="9"/>
        <v/>
      </c>
      <c r="I82" s="7" t="str">
        <f t="shared" si="10"/>
        <v/>
      </c>
      <c r="J82" s="8" t="str">
        <f t="shared" si="11"/>
        <v/>
      </c>
      <c r="L82" t="s">
        <v>88</v>
      </c>
    </row>
    <row r="83" spans="3:12" x14ac:dyDescent="0.2">
      <c r="C83" s="5" t="str">
        <f t="shared" si="12"/>
        <v/>
      </c>
      <c r="D83" s="5" t="str">
        <f t="shared" si="13"/>
        <v/>
      </c>
      <c r="E83" s="5" t="str">
        <f t="shared" si="14"/>
        <v/>
      </c>
      <c r="F83" s="6" t="str">
        <f t="shared" si="8"/>
        <v/>
      </c>
      <c r="G83" s="6" t="str">
        <f t="shared" si="15"/>
        <v/>
      </c>
      <c r="H83" s="6" t="str">
        <f t="shared" si="9"/>
        <v/>
      </c>
      <c r="I83" s="7" t="str">
        <f t="shared" si="10"/>
        <v/>
      </c>
      <c r="J83" s="8" t="str">
        <f t="shared" si="11"/>
        <v/>
      </c>
      <c r="L83" t="s">
        <v>89</v>
      </c>
    </row>
    <row r="84" spans="3:12" x14ac:dyDescent="0.2">
      <c r="C84" s="5" t="str">
        <f t="shared" si="12"/>
        <v>X</v>
      </c>
      <c r="D84" s="5" t="str">
        <f t="shared" si="13"/>
        <v/>
      </c>
      <c r="E84" s="5" t="str">
        <f t="shared" si="14"/>
        <v/>
      </c>
      <c r="F84" s="6" t="str">
        <f t="shared" si="8"/>
        <v/>
      </c>
      <c r="G84" s="6" t="str">
        <f t="shared" si="15"/>
        <v/>
      </c>
      <c r="H84" s="6" t="str">
        <f t="shared" si="9"/>
        <v/>
      </c>
      <c r="I84" s="7" t="str">
        <f t="shared" si="10"/>
        <v/>
      </c>
      <c r="J84" s="8" t="str">
        <f t="shared" si="11"/>
        <v/>
      </c>
      <c r="L84" t="s">
        <v>90</v>
      </c>
    </row>
    <row r="85" spans="3:12" x14ac:dyDescent="0.2">
      <c r="C85" s="5" t="str">
        <f t="shared" si="12"/>
        <v>X</v>
      </c>
      <c r="D85" s="5" t="str">
        <f t="shared" si="13"/>
        <v/>
      </c>
      <c r="E85" s="5" t="str">
        <f t="shared" si="14"/>
        <v/>
      </c>
      <c r="F85" s="6" t="str">
        <f t="shared" si="8"/>
        <v/>
      </c>
      <c r="G85" s="6" t="str">
        <f t="shared" si="15"/>
        <v/>
      </c>
      <c r="H85" s="6" t="str">
        <f t="shared" si="9"/>
        <v/>
      </c>
      <c r="I85" s="7" t="str">
        <f t="shared" si="10"/>
        <v/>
      </c>
      <c r="J85" s="8" t="str">
        <f t="shared" si="11"/>
        <v/>
      </c>
      <c r="L85" t="s">
        <v>91</v>
      </c>
    </row>
    <row r="86" spans="3:12" x14ac:dyDescent="0.2">
      <c r="C86" s="5" t="str">
        <f t="shared" si="12"/>
        <v/>
      </c>
      <c r="D86" s="5" t="str">
        <f t="shared" si="13"/>
        <v/>
      </c>
      <c r="E86" s="5" t="str">
        <f t="shared" si="14"/>
        <v/>
      </c>
      <c r="F86" s="6" t="str">
        <f t="shared" si="8"/>
        <v/>
      </c>
      <c r="G86" s="6" t="str">
        <f t="shared" si="15"/>
        <v/>
      </c>
      <c r="H86" s="6" t="str">
        <f t="shared" si="9"/>
        <v/>
      </c>
      <c r="I86" s="7" t="str">
        <f t="shared" si="10"/>
        <v/>
      </c>
      <c r="J86" s="8" t="str">
        <f t="shared" si="11"/>
        <v/>
      </c>
      <c r="L86" t="s">
        <v>92</v>
      </c>
    </row>
    <row r="87" spans="3:12" x14ac:dyDescent="0.2">
      <c r="C87" s="5" t="str">
        <f t="shared" si="12"/>
        <v/>
      </c>
      <c r="D87" s="5" t="str">
        <f t="shared" si="13"/>
        <v/>
      </c>
      <c r="E87" s="5" t="str">
        <f t="shared" si="14"/>
        <v/>
      </c>
      <c r="F87" s="6" t="str">
        <f t="shared" si="8"/>
        <v/>
      </c>
      <c r="G87" s="6" t="str">
        <f t="shared" si="15"/>
        <v/>
      </c>
      <c r="H87" s="6" t="str">
        <f t="shared" si="9"/>
        <v/>
      </c>
      <c r="I87" s="7" t="str">
        <f t="shared" si="10"/>
        <v/>
      </c>
      <c r="J87" s="8" t="str">
        <f t="shared" si="11"/>
        <v/>
      </c>
      <c r="L87" t="s">
        <v>93</v>
      </c>
    </row>
    <row r="88" spans="3:12" x14ac:dyDescent="0.2">
      <c r="C88" s="5" t="str">
        <f t="shared" si="12"/>
        <v/>
      </c>
      <c r="D88" s="5" t="str">
        <f t="shared" si="13"/>
        <v/>
      </c>
      <c r="E88" s="5" t="str">
        <f t="shared" si="14"/>
        <v/>
      </c>
      <c r="F88" s="6" t="str">
        <f t="shared" si="8"/>
        <v/>
      </c>
      <c r="G88" s="6" t="str">
        <f t="shared" si="15"/>
        <v/>
      </c>
      <c r="H88" s="6" t="str">
        <f t="shared" si="9"/>
        <v/>
      </c>
      <c r="I88" s="7" t="str">
        <f t="shared" si="10"/>
        <v/>
      </c>
      <c r="J88" s="8">
        <f t="shared" si="11"/>
        <v>1</v>
      </c>
      <c r="L88" t="s">
        <v>94</v>
      </c>
    </row>
    <row r="89" spans="3:12" x14ac:dyDescent="0.2">
      <c r="C89" s="5" t="str">
        <f t="shared" si="12"/>
        <v/>
      </c>
      <c r="D89" s="5" t="str">
        <f t="shared" si="13"/>
        <v/>
      </c>
      <c r="E89" s="5" t="str">
        <f t="shared" si="14"/>
        <v/>
      </c>
      <c r="F89" s="6" t="str">
        <f t="shared" si="8"/>
        <v/>
      </c>
      <c r="G89" s="6" t="str">
        <f t="shared" si="15"/>
        <v/>
      </c>
      <c r="H89" s="6" t="str">
        <f t="shared" si="9"/>
        <v/>
      </c>
      <c r="I89" s="7" t="str">
        <f t="shared" si="10"/>
        <v/>
      </c>
      <c r="J89" s="8" t="str">
        <f t="shared" si="11"/>
        <v/>
      </c>
      <c r="L89" t="s">
        <v>95</v>
      </c>
    </row>
    <row r="90" spans="3:12" x14ac:dyDescent="0.2">
      <c r="C90" s="5" t="str">
        <f t="shared" si="12"/>
        <v/>
      </c>
      <c r="D90" s="5" t="str">
        <f t="shared" si="13"/>
        <v>X</v>
      </c>
      <c r="E90" s="5" t="str">
        <f t="shared" si="14"/>
        <v/>
      </c>
      <c r="F90" s="6" t="str">
        <f t="shared" si="8"/>
        <v/>
      </c>
      <c r="G90" s="6" t="str">
        <f t="shared" si="15"/>
        <v/>
      </c>
      <c r="H90" s="6" t="str">
        <f t="shared" si="9"/>
        <v/>
      </c>
      <c r="I90" s="7" t="str">
        <f t="shared" si="10"/>
        <v/>
      </c>
      <c r="J90" s="8" t="str">
        <f t="shared" si="11"/>
        <v/>
      </c>
      <c r="L90" t="s">
        <v>96</v>
      </c>
    </row>
    <row r="91" spans="3:12" x14ac:dyDescent="0.2">
      <c r="C91" s="5" t="str">
        <f t="shared" si="12"/>
        <v/>
      </c>
      <c r="D91" s="5" t="str">
        <f t="shared" si="13"/>
        <v/>
      </c>
      <c r="E91" s="5" t="str">
        <f t="shared" si="14"/>
        <v/>
      </c>
      <c r="F91" s="6" t="str">
        <f t="shared" si="8"/>
        <v/>
      </c>
      <c r="G91" s="6" t="str">
        <f t="shared" si="15"/>
        <v/>
      </c>
      <c r="H91" s="6" t="str">
        <f t="shared" si="9"/>
        <v/>
      </c>
      <c r="I91" s="7" t="str">
        <f t="shared" si="10"/>
        <v/>
      </c>
      <c r="J91" s="8" t="str">
        <f t="shared" si="11"/>
        <v/>
      </c>
      <c r="L91" t="s">
        <v>97</v>
      </c>
    </row>
    <row r="92" spans="3:12" x14ac:dyDescent="0.2">
      <c r="C92" s="5" t="str">
        <f t="shared" si="12"/>
        <v/>
      </c>
      <c r="D92" s="5" t="str">
        <f t="shared" si="13"/>
        <v>X</v>
      </c>
      <c r="E92" s="5" t="str">
        <f t="shared" si="14"/>
        <v/>
      </c>
      <c r="F92" s="6" t="str">
        <f t="shared" si="8"/>
        <v/>
      </c>
      <c r="G92" s="6" t="str">
        <f t="shared" si="15"/>
        <v/>
      </c>
      <c r="H92" s="6" t="str">
        <f t="shared" si="9"/>
        <v/>
      </c>
      <c r="I92" s="7" t="str">
        <f t="shared" si="10"/>
        <v/>
      </c>
      <c r="J92" s="8" t="str">
        <f t="shared" si="11"/>
        <v/>
      </c>
      <c r="L92" t="s">
        <v>98</v>
      </c>
    </row>
    <row r="93" spans="3:12" x14ac:dyDescent="0.2">
      <c r="C93" s="5" t="str">
        <f t="shared" si="12"/>
        <v/>
      </c>
      <c r="D93" s="5" t="str">
        <f>IF( ISNUMBER(FIND("Tap Diagram]", L93)), "X", "")</f>
        <v>X</v>
      </c>
      <c r="E93" s="5" t="str">
        <f t="shared" si="14"/>
        <v/>
      </c>
      <c r="F93" s="6" t="str">
        <f t="shared" si="8"/>
        <v/>
      </c>
      <c r="G93" s="6" t="str">
        <f t="shared" si="15"/>
        <v/>
      </c>
      <c r="H93" s="6" t="str">
        <f t="shared" si="9"/>
        <v/>
      </c>
      <c r="I93" s="7" t="str">
        <f t="shared" si="10"/>
        <v/>
      </c>
      <c r="J93" s="8" t="str">
        <f t="shared" si="11"/>
        <v/>
      </c>
      <c r="L93" t="s">
        <v>99</v>
      </c>
    </row>
    <row r="94" spans="3:12" x14ac:dyDescent="0.2">
      <c r="C94" s="5" t="str">
        <f>IF( ISNUMBER(FIND("Zoom Diagram]", L94)), "X", "")</f>
        <v/>
      </c>
      <c r="D94" s="5" t="str">
        <f t="shared" ref="D94:D120" si="16">IF( ISNUMBER(FIND("Tap Diagram]", L94)), "X", "")</f>
        <v/>
      </c>
      <c r="E94" s="5" t="str">
        <f t="shared" si="14"/>
        <v/>
      </c>
      <c r="F94" s="6" t="str">
        <f t="shared" si="8"/>
        <v/>
      </c>
      <c r="G94" s="6" t="str">
        <f t="shared" si="15"/>
        <v/>
      </c>
      <c r="H94" s="6" t="str">
        <f t="shared" si="9"/>
        <v/>
      </c>
      <c r="I94" s="7" t="str">
        <f t="shared" si="10"/>
        <v/>
      </c>
      <c r="J94" s="8" t="str">
        <f t="shared" si="11"/>
        <v/>
      </c>
      <c r="L94" t="s">
        <v>100</v>
      </c>
    </row>
    <row r="95" spans="3:12" x14ac:dyDescent="0.2">
      <c r="C95" s="5" t="str">
        <f t="shared" ref="C95:C125" si="17">IF( ISNUMBER(FIND("Zoom Diagram]", L95)), "X", "")</f>
        <v/>
      </c>
      <c r="D95" s="5" t="str">
        <f t="shared" si="16"/>
        <v>X</v>
      </c>
      <c r="E95" s="5" t="str">
        <f>IF( ISNUMBER(FIND("Long Press]", L95)), "X", "")</f>
        <v/>
      </c>
      <c r="F95" s="6" t="str">
        <f t="shared" si="8"/>
        <v/>
      </c>
      <c r="G95" s="6" t="str">
        <f t="shared" si="15"/>
        <v/>
      </c>
      <c r="H95" s="6" t="str">
        <f t="shared" si="9"/>
        <v/>
      </c>
      <c r="I95" s="7" t="str">
        <f t="shared" si="10"/>
        <v/>
      </c>
      <c r="J95" s="8" t="str">
        <f t="shared" si="11"/>
        <v/>
      </c>
      <c r="L95" t="s">
        <v>101</v>
      </c>
    </row>
    <row r="96" spans="3:12" x14ac:dyDescent="0.2">
      <c r="C96" s="5" t="str">
        <f t="shared" si="17"/>
        <v/>
      </c>
      <c r="D96" s="5" t="str">
        <f t="shared" si="16"/>
        <v/>
      </c>
      <c r="E96" s="5" t="str">
        <f t="shared" ref="E96:E130" si="18">IF( ISNUMBER(FIND("Long Press]", L96)), "X", "")</f>
        <v/>
      </c>
      <c r="F96" s="6" t="str">
        <f t="shared" si="8"/>
        <v/>
      </c>
      <c r="G96" s="6" t="str">
        <f t="shared" si="15"/>
        <v/>
      </c>
      <c r="H96" s="6" t="str">
        <f t="shared" si="9"/>
        <v/>
      </c>
      <c r="I96" s="7" t="str">
        <f t="shared" si="10"/>
        <v/>
      </c>
      <c r="J96" s="8" t="str">
        <f t="shared" si="11"/>
        <v/>
      </c>
      <c r="L96" t="s">
        <v>100</v>
      </c>
    </row>
    <row r="97" spans="1:12" x14ac:dyDescent="0.2">
      <c r="C97" s="5" t="str">
        <f t="shared" si="17"/>
        <v/>
      </c>
      <c r="D97" s="5" t="str">
        <f t="shared" si="16"/>
        <v>X</v>
      </c>
      <c r="E97" s="5" t="str">
        <f t="shared" si="18"/>
        <v/>
      </c>
      <c r="F97" s="6" t="str">
        <f t="shared" si="8"/>
        <v/>
      </c>
      <c r="G97" s="6" t="str">
        <f t="shared" si="15"/>
        <v/>
      </c>
      <c r="H97" s="6" t="str">
        <f t="shared" si="9"/>
        <v/>
      </c>
      <c r="I97" s="7" t="str">
        <f t="shared" si="10"/>
        <v/>
      </c>
      <c r="J97" s="8" t="str">
        <f t="shared" si="11"/>
        <v/>
      </c>
      <c r="L97" t="s">
        <v>102</v>
      </c>
    </row>
    <row r="98" spans="1:12" x14ac:dyDescent="0.2">
      <c r="C98" s="5" t="str">
        <f t="shared" si="17"/>
        <v/>
      </c>
      <c r="D98" s="5" t="str">
        <f t="shared" si="16"/>
        <v/>
      </c>
      <c r="E98" s="5" t="str">
        <f t="shared" si="18"/>
        <v/>
      </c>
      <c r="F98" s="6" t="str">
        <f t="shared" si="8"/>
        <v/>
      </c>
      <c r="G98" s="6" t="str">
        <f xml:space="preserve"> IF(ISNUMBER(FIND("exit subdiagram ", L98)), MID(L98, FIND("exit subdiagram ", L98) + LEN("exit subdiagram "), LEN(L98) - FIND("exit subdiagram ", L98) - LEN("exit subdiagram ")  + 1 ), "")</f>
        <v/>
      </c>
      <c r="H98" s="6" t="str">
        <f t="shared" si="9"/>
        <v/>
      </c>
      <c r="I98" s="7" t="str">
        <f t="shared" si="10"/>
        <v/>
      </c>
      <c r="J98" s="8" t="str">
        <f t="shared" si="11"/>
        <v/>
      </c>
      <c r="L98" t="s">
        <v>103</v>
      </c>
    </row>
    <row r="99" spans="1:12" x14ac:dyDescent="0.2">
      <c r="C99" s="5" t="str">
        <f t="shared" si="17"/>
        <v/>
      </c>
      <c r="D99" s="5" t="str">
        <f t="shared" si="16"/>
        <v>X</v>
      </c>
      <c r="E99" s="5" t="str">
        <f t="shared" si="18"/>
        <v/>
      </c>
      <c r="F99" s="6" t="str">
        <f t="shared" si="8"/>
        <v/>
      </c>
      <c r="G99" s="6" t="str">
        <f t="shared" ref="G99:G133" si="19" xml:space="preserve"> IF(ISNUMBER(FIND("exit subdiagram ", L99)), MID(L99, FIND("exit subdiagram ", L99) + LEN("exit subdiagram "), LEN(L99) - FIND("exit subdiagram ", L99) - LEN("exit subdiagram ")  + 1 ), "")</f>
        <v/>
      </c>
      <c r="H99" s="6" t="str">
        <f t="shared" si="9"/>
        <v/>
      </c>
      <c r="I99" s="7" t="str">
        <f t="shared" si="10"/>
        <v/>
      </c>
      <c r="J99" s="8" t="str">
        <f t="shared" si="11"/>
        <v/>
      </c>
      <c r="L99" t="s">
        <v>104</v>
      </c>
    </row>
    <row r="100" spans="1:12" x14ac:dyDescent="0.2">
      <c r="C100" s="5" t="str">
        <f t="shared" si="17"/>
        <v/>
      </c>
      <c r="D100" s="5" t="str">
        <f t="shared" si="16"/>
        <v/>
      </c>
      <c r="E100" s="5" t="str">
        <f t="shared" si="18"/>
        <v/>
      </c>
      <c r="F100" s="6" t="str">
        <f t="shared" si="8"/>
        <v/>
      </c>
      <c r="G100" s="6" t="str">
        <f t="shared" si="19"/>
        <v/>
      </c>
      <c r="H100" s="6" t="str">
        <f t="shared" si="9"/>
        <v/>
      </c>
      <c r="I100" s="7" t="str">
        <f t="shared" si="10"/>
        <v/>
      </c>
      <c r="J100" s="8" t="str">
        <f t="shared" si="11"/>
        <v/>
      </c>
      <c r="L100" t="s">
        <v>105</v>
      </c>
    </row>
    <row r="101" spans="1:12" x14ac:dyDescent="0.2">
      <c r="C101" s="5" t="str">
        <f t="shared" si="17"/>
        <v/>
      </c>
      <c r="D101" s="5" t="str">
        <f t="shared" si="16"/>
        <v/>
      </c>
      <c r="E101" s="5" t="str">
        <f t="shared" si="18"/>
        <v/>
      </c>
      <c r="F101" s="6" t="str">
        <f t="shared" si="8"/>
        <v/>
      </c>
      <c r="G101" s="6" t="str">
        <f t="shared" si="19"/>
        <v/>
      </c>
      <c r="H101" s="6" t="str">
        <f t="shared" si="9"/>
        <v/>
      </c>
      <c r="I101" s="7" t="str">
        <f t="shared" si="10"/>
        <v>EmbeddedRes/CodeSite/ProjectFV/VpProject/XmlElementParserDelegate.swift</v>
      </c>
      <c r="J101" s="8" t="str">
        <f t="shared" si="11"/>
        <v/>
      </c>
      <c r="L101" t="s">
        <v>106</v>
      </c>
    </row>
    <row r="102" spans="1:12" x14ac:dyDescent="0.2">
      <c r="C102" s="5" t="str">
        <f t="shared" si="17"/>
        <v/>
      </c>
      <c r="D102" s="5" t="str">
        <f t="shared" si="16"/>
        <v/>
      </c>
      <c r="E102" s="5" t="str">
        <f t="shared" si="18"/>
        <v/>
      </c>
      <c r="F102" s="6" t="str">
        <f t="shared" si="8"/>
        <v/>
      </c>
      <c r="G102" s="6" t="str">
        <f t="shared" si="19"/>
        <v/>
      </c>
      <c r="H102" s="6" t="str">
        <f t="shared" si="9"/>
        <v/>
      </c>
      <c r="I102" s="7" t="str">
        <f t="shared" si="10"/>
        <v/>
      </c>
      <c r="J102" s="8" t="str">
        <f t="shared" si="11"/>
        <v/>
      </c>
      <c r="L102" t="s">
        <v>107</v>
      </c>
    </row>
    <row r="103" spans="1:12" x14ac:dyDescent="0.2">
      <c r="C103" s="5" t="str">
        <f t="shared" si="17"/>
        <v/>
      </c>
      <c r="D103" s="5" t="str">
        <f t="shared" si="16"/>
        <v>X</v>
      </c>
      <c r="E103" s="5" t="str">
        <f t="shared" si="18"/>
        <v/>
      </c>
      <c r="F103" s="6" t="str">
        <f t="shared" si="8"/>
        <v/>
      </c>
      <c r="G103" s="6" t="str">
        <f t="shared" si="19"/>
        <v/>
      </c>
      <c r="H103" s="6" t="str">
        <f t="shared" si="9"/>
        <v/>
      </c>
      <c r="I103" s="7" t="str">
        <f t="shared" si="10"/>
        <v/>
      </c>
      <c r="J103" s="8" t="str">
        <f t="shared" si="11"/>
        <v/>
      </c>
      <c r="L103" t="s">
        <v>108</v>
      </c>
    </row>
    <row r="104" spans="1:12" x14ac:dyDescent="0.2">
      <c r="C104" s="5" t="str">
        <f t="shared" si="17"/>
        <v/>
      </c>
      <c r="D104" s="5" t="str">
        <f t="shared" si="16"/>
        <v/>
      </c>
      <c r="E104" s="5" t="str">
        <f t="shared" si="18"/>
        <v/>
      </c>
      <c r="F104" s="6" t="str">
        <f t="shared" si="8"/>
        <v/>
      </c>
      <c r="G104" s="6" t="str">
        <f t="shared" si="19"/>
        <v/>
      </c>
      <c r="H104" s="6" t="str">
        <f t="shared" si="9"/>
        <v/>
      </c>
      <c r="I104" s="7" t="str">
        <f t="shared" si="10"/>
        <v/>
      </c>
      <c r="J104" s="8" t="str">
        <f t="shared" si="11"/>
        <v/>
      </c>
      <c r="L104" t="s">
        <v>109</v>
      </c>
    </row>
    <row r="105" spans="1:12" x14ac:dyDescent="0.2">
      <c r="C105" s="5" t="str">
        <f t="shared" si="17"/>
        <v/>
      </c>
      <c r="D105" s="5" t="str">
        <f t="shared" si="16"/>
        <v/>
      </c>
      <c r="E105" s="5" t="str">
        <f t="shared" si="18"/>
        <v/>
      </c>
      <c r="F105" s="6" t="str">
        <f t="shared" si="8"/>
        <v/>
      </c>
      <c r="G105" s="6" t="str">
        <f t="shared" si="19"/>
        <v/>
      </c>
      <c r="H105" s="6" t="str">
        <f t="shared" si="9"/>
        <v/>
      </c>
      <c r="I105" s="7" t="str">
        <f t="shared" si="10"/>
        <v>EmbeddedRes/CodeSite/ProjectFV/VpProject/XmlElementParser.swift</v>
      </c>
      <c r="J105" s="8" t="str">
        <f t="shared" si="11"/>
        <v/>
      </c>
      <c r="L105" t="s">
        <v>110</v>
      </c>
    </row>
    <row r="106" spans="1:12" x14ac:dyDescent="0.2">
      <c r="C106" s="5" t="str">
        <f t="shared" si="17"/>
        <v/>
      </c>
      <c r="D106" s="5" t="str">
        <f t="shared" si="16"/>
        <v/>
      </c>
      <c r="E106" s="5" t="str">
        <f t="shared" si="18"/>
        <v/>
      </c>
      <c r="F106" s="6" t="str">
        <f t="shared" si="8"/>
        <v/>
      </c>
      <c r="G106" s="6" t="str">
        <f t="shared" si="19"/>
        <v/>
      </c>
      <c r="H106" s="6" t="str">
        <f t="shared" si="9"/>
        <v/>
      </c>
      <c r="I106" s="7" t="str">
        <f t="shared" si="10"/>
        <v/>
      </c>
      <c r="J106" s="8" t="str">
        <f t="shared" si="11"/>
        <v/>
      </c>
      <c r="L106" t="s">
        <v>111</v>
      </c>
    </row>
    <row r="107" spans="1:12" x14ac:dyDescent="0.2">
      <c r="C107" s="5" t="str">
        <f t="shared" si="17"/>
        <v/>
      </c>
      <c r="D107" s="5" t="str">
        <f t="shared" si="16"/>
        <v/>
      </c>
      <c r="E107" s="5" t="str">
        <f t="shared" si="18"/>
        <v/>
      </c>
      <c r="F107" s="6" t="str">
        <f t="shared" si="8"/>
        <v/>
      </c>
      <c r="G107" s="6" t="str">
        <f t="shared" si="19"/>
        <v/>
      </c>
      <c r="H107" s="6" t="str">
        <f t="shared" si="9"/>
        <v/>
      </c>
      <c r="I107" s="7" t="str">
        <f t="shared" si="10"/>
        <v/>
      </c>
      <c r="J107" s="8" t="str">
        <f t="shared" si="11"/>
        <v/>
      </c>
    </row>
    <row r="108" spans="1:12" x14ac:dyDescent="0.2">
      <c r="C108" s="5" t="str">
        <f t="shared" si="17"/>
        <v/>
      </c>
      <c r="D108" s="5" t="str">
        <f t="shared" si="16"/>
        <v/>
      </c>
      <c r="E108" s="5" t="str">
        <f t="shared" si="18"/>
        <v/>
      </c>
      <c r="F108" s="6" t="str">
        <f t="shared" si="8"/>
        <v/>
      </c>
      <c r="G108" s="6" t="str">
        <f t="shared" si="19"/>
        <v/>
      </c>
      <c r="H108" s="6" t="str">
        <f t="shared" si="9"/>
        <v/>
      </c>
      <c r="I108" s="7" t="str">
        <f t="shared" si="10"/>
        <v/>
      </c>
      <c r="J108" s="8" t="str">
        <f t="shared" si="11"/>
        <v/>
      </c>
      <c r="L108" t="s">
        <v>112</v>
      </c>
    </row>
    <row r="109" spans="1:12" x14ac:dyDescent="0.2">
      <c r="C109" s="5" t="str">
        <f t="shared" si="17"/>
        <v/>
      </c>
      <c r="D109" s="5" t="str">
        <f t="shared" si="16"/>
        <v/>
      </c>
      <c r="E109" s="5" t="str">
        <f t="shared" si="18"/>
        <v/>
      </c>
      <c r="F109" s="6" t="str">
        <f t="shared" si="8"/>
        <v/>
      </c>
      <c r="G109" s="6" t="str">
        <f t="shared" si="19"/>
        <v/>
      </c>
      <c r="H109" s="6" t="str">
        <f t="shared" si="9"/>
        <v/>
      </c>
      <c r="I109" s="7" t="str">
        <f t="shared" si="10"/>
        <v/>
      </c>
      <c r="J109" s="8" t="str">
        <f t="shared" si="11"/>
        <v/>
      </c>
      <c r="L109" t="s">
        <v>113</v>
      </c>
    </row>
    <row r="110" spans="1:12" x14ac:dyDescent="0.2">
      <c r="C110" s="5" t="str">
        <f t="shared" si="17"/>
        <v/>
      </c>
      <c r="D110" s="5" t="str">
        <f t="shared" si="16"/>
        <v/>
      </c>
      <c r="E110" s="5" t="str">
        <f t="shared" si="18"/>
        <v/>
      </c>
      <c r="F110" s="6" t="str">
        <f t="shared" si="8"/>
        <v/>
      </c>
      <c r="G110" s="6" t="str">
        <f t="shared" si="19"/>
        <v/>
      </c>
      <c r="H110" s="6" t="str">
        <f t="shared" si="9"/>
        <v/>
      </c>
      <c r="I110" s="7" t="str">
        <f t="shared" si="10"/>
        <v/>
      </c>
      <c r="J110" s="8" t="str">
        <f t="shared" si="11"/>
        <v/>
      </c>
      <c r="L110" t="s">
        <v>114</v>
      </c>
    </row>
    <row r="111" spans="1:12" x14ac:dyDescent="0.2">
      <c r="C111" s="5" t="str">
        <f t="shared" si="17"/>
        <v/>
      </c>
      <c r="D111" s="5" t="str">
        <f t="shared" si="16"/>
        <v/>
      </c>
      <c r="E111" s="5" t="str">
        <f t="shared" si="18"/>
        <v/>
      </c>
      <c r="F111" s="6" t="str">
        <f t="shared" si="8"/>
        <v/>
      </c>
      <c r="G111" s="6" t="str">
        <f t="shared" si="19"/>
        <v/>
      </c>
      <c r="H111" s="6" t="str">
        <f t="shared" si="9"/>
        <v/>
      </c>
      <c r="I111" s="7" t="str">
        <f t="shared" si="10"/>
        <v/>
      </c>
      <c r="J111" s="8" t="str">
        <f t="shared" si="11"/>
        <v/>
      </c>
    </row>
    <row r="112" spans="1:12" s="9" customFormat="1" x14ac:dyDescent="0.2">
      <c r="A112" s="9" t="s">
        <v>167</v>
      </c>
      <c r="B112" s="21">
        <v>0.64512731481481478</v>
      </c>
      <c r="C112" s="10" t="str">
        <f t="shared" si="17"/>
        <v/>
      </c>
      <c r="D112" s="10" t="str">
        <f t="shared" si="16"/>
        <v/>
      </c>
      <c r="E112" s="10" t="str">
        <f t="shared" si="18"/>
        <v/>
      </c>
      <c r="F112" s="11" t="str">
        <f t="shared" si="8"/>
        <v/>
      </c>
      <c r="G112" s="11" t="str">
        <f t="shared" si="19"/>
        <v/>
      </c>
      <c r="H112" s="11" t="str">
        <f t="shared" si="9"/>
        <v/>
      </c>
      <c r="I112" s="12" t="str">
        <f t="shared" si="10"/>
        <v/>
      </c>
      <c r="J112" s="11" t="str">
        <f t="shared" si="11"/>
        <v/>
      </c>
      <c r="L112" s="9" t="s">
        <v>115</v>
      </c>
    </row>
    <row r="113" spans="2:12" s="9" customFormat="1" x14ac:dyDescent="0.2">
      <c r="C113" s="10" t="str">
        <f t="shared" si="17"/>
        <v/>
      </c>
      <c r="D113" s="10" t="str">
        <f t="shared" si="16"/>
        <v/>
      </c>
      <c r="E113" s="10" t="str">
        <f t="shared" si="18"/>
        <v/>
      </c>
      <c r="F113" s="11" t="str">
        <f t="shared" si="8"/>
        <v/>
      </c>
      <c r="G113" s="11" t="str">
        <f t="shared" si="19"/>
        <v/>
      </c>
      <c r="H113" s="11" t="str">
        <f t="shared" si="9"/>
        <v/>
      </c>
      <c r="I113" s="12" t="str">
        <f t="shared" si="10"/>
        <v/>
      </c>
      <c r="J113" s="11" t="str">
        <f t="shared" si="11"/>
        <v/>
      </c>
      <c r="L113" s="9" t="s">
        <v>116</v>
      </c>
    </row>
    <row r="114" spans="2:12" s="9" customFormat="1" x14ac:dyDescent="0.2">
      <c r="C114" s="10" t="str">
        <f t="shared" si="17"/>
        <v/>
      </c>
      <c r="D114" s="10" t="str">
        <f t="shared" si="16"/>
        <v/>
      </c>
      <c r="E114" s="10" t="str">
        <f t="shared" si="18"/>
        <v/>
      </c>
      <c r="F114" s="11" t="str">
        <f t="shared" si="8"/>
        <v/>
      </c>
      <c r="G114" s="11" t="str">
        <f t="shared" si="19"/>
        <v/>
      </c>
      <c r="H114" s="11" t="str">
        <f t="shared" si="9"/>
        <v/>
      </c>
      <c r="I114" s="12" t="str">
        <f t="shared" si="10"/>
        <v/>
      </c>
      <c r="J114" s="11">
        <f t="shared" si="11"/>
        <v>1</v>
      </c>
      <c r="L114" s="9" t="s">
        <v>117</v>
      </c>
    </row>
    <row r="115" spans="2:12" s="9" customFormat="1" x14ac:dyDescent="0.2">
      <c r="C115" s="10" t="str">
        <f t="shared" si="17"/>
        <v/>
      </c>
      <c r="D115" s="10" t="str">
        <f t="shared" si="16"/>
        <v/>
      </c>
      <c r="E115" s="10" t="str">
        <f t="shared" si="18"/>
        <v/>
      </c>
      <c r="F115" s="11" t="str">
        <f t="shared" si="8"/>
        <v/>
      </c>
      <c r="G115" s="11" t="str">
        <f t="shared" si="19"/>
        <v/>
      </c>
      <c r="H115" s="11" t="str">
        <f t="shared" si="9"/>
        <v/>
      </c>
      <c r="I115" s="12" t="str">
        <f t="shared" si="10"/>
        <v/>
      </c>
      <c r="J115" s="11" t="str">
        <f t="shared" si="11"/>
        <v/>
      </c>
      <c r="L115" s="9" t="s">
        <v>118</v>
      </c>
    </row>
    <row r="116" spans="2:12" s="9" customFormat="1" x14ac:dyDescent="0.2">
      <c r="C116" s="10" t="str">
        <f t="shared" si="17"/>
        <v/>
      </c>
      <c r="D116" s="10" t="str">
        <f t="shared" si="16"/>
        <v/>
      </c>
      <c r="E116" s="10" t="str">
        <f t="shared" si="18"/>
        <v/>
      </c>
      <c r="F116" s="11" t="str">
        <f t="shared" si="8"/>
        <v/>
      </c>
      <c r="G116" s="11" t="str">
        <f t="shared" si="19"/>
        <v/>
      </c>
      <c r="H116" s="11" t="str">
        <f t="shared" si="9"/>
        <v/>
      </c>
      <c r="I116" s="12" t="str">
        <f t="shared" si="10"/>
        <v/>
      </c>
      <c r="J116" s="11" t="str">
        <f t="shared" si="11"/>
        <v/>
      </c>
      <c r="L116" s="9" t="s">
        <v>119</v>
      </c>
    </row>
    <row r="117" spans="2:12" s="9" customFormat="1" x14ac:dyDescent="0.2">
      <c r="C117" s="10" t="str">
        <f t="shared" si="17"/>
        <v/>
      </c>
      <c r="D117" s="10" t="str">
        <f t="shared" si="16"/>
        <v/>
      </c>
      <c r="E117" s="10" t="str">
        <f t="shared" si="18"/>
        <v/>
      </c>
      <c r="F117" s="11" t="str">
        <f t="shared" si="8"/>
        <v/>
      </c>
      <c r="G117" s="11" t="str">
        <f t="shared" si="19"/>
        <v/>
      </c>
      <c r="H117" s="11" t="str">
        <f t="shared" si="9"/>
        <v/>
      </c>
      <c r="I117" s="12" t="str">
        <f t="shared" si="10"/>
        <v/>
      </c>
      <c r="J117" s="11" t="str">
        <f t="shared" si="11"/>
        <v/>
      </c>
      <c r="L117" s="9" t="s">
        <v>120</v>
      </c>
    </row>
    <row r="118" spans="2:12" s="9" customFormat="1" x14ac:dyDescent="0.2">
      <c r="C118" s="10" t="str">
        <f t="shared" si="17"/>
        <v/>
      </c>
      <c r="D118" s="10" t="str">
        <f t="shared" si="16"/>
        <v>X</v>
      </c>
      <c r="E118" s="10" t="str">
        <f t="shared" si="18"/>
        <v/>
      </c>
      <c r="F118" s="11" t="str">
        <f t="shared" si="8"/>
        <v/>
      </c>
      <c r="G118" s="11" t="str">
        <f t="shared" si="19"/>
        <v/>
      </c>
      <c r="H118" s="11" t="str">
        <f t="shared" si="9"/>
        <v/>
      </c>
      <c r="I118" s="12" t="str">
        <f t="shared" si="10"/>
        <v/>
      </c>
      <c r="J118" s="11" t="str">
        <f t="shared" si="11"/>
        <v/>
      </c>
      <c r="L118" s="9" t="s">
        <v>121</v>
      </c>
    </row>
    <row r="119" spans="2:12" s="9" customFormat="1" x14ac:dyDescent="0.2">
      <c r="C119" s="10" t="str">
        <f t="shared" si="17"/>
        <v/>
      </c>
      <c r="D119" s="10" t="str">
        <f t="shared" si="16"/>
        <v/>
      </c>
      <c r="E119" s="10" t="str">
        <f t="shared" si="18"/>
        <v/>
      </c>
      <c r="F119" s="11" t="str">
        <f t="shared" si="8"/>
        <v/>
      </c>
      <c r="G119" s="11" t="str">
        <f t="shared" si="19"/>
        <v/>
      </c>
      <c r="H119" s="11" t="str">
        <f t="shared" si="9"/>
        <v/>
      </c>
      <c r="I119" s="12" t="str">
        <f t="shared" si="10"/>
        <v/>
      </c>
      <c r="J119" s="11" t="str">
        <f t="shared" si="11"/>
        <v/>
      </c>
      <c r="L119" s="9" t="s">
        <v>122</v>
      </c>
    </row>
    <row r="120" spans="2:12" s="9" customFormat="1" x14ac:dyDescent="0.2">
      <c r="C120" s="10" t="str">
        <f t="shared" si="17"/>
        <v/>
      </c>
      <c r="D120" s="10" t="str">
        <f t="shared" si="16"/>
        <v/>
      </c>
      <c r="E120" s="10" t="str">
        <f t="shared" si="18"/>
        <v/>
      </c>
      <c r="F120" s="11" t="str">
        <f t="shared" si="8"/>
        <v/>
      </c>
      <c r="G120" s="11" t="str">
        <f t="shared" si="19"/>
        <v/>
      </c>
      <c r="H120" s="11" t="str">
        <f t="shared" si="9"/>
        <v>Nyx</v>
      </c>
      <c r="I120" s="12" t="str">
        <f t="shared" si="10"/>
        <v/>
      </c>
      <c r="J120" s="11" t="str">
        <f t="shared" si="11"/>
        <v/>
      </c>
      <c r="L120" s="9" t="s">
        <v>123</v>
      </c>
    </row>
    <row r="121" spans="2:12" s="9" customFormat="1" x14ac:dyDescent="0.2">
      <c r="C121" s="10" t="str">
        <f t="shared" si="17"/>
        <v/>
      </c>
      <c r="D121" s="10" t="str">
        <f>IF( ISNUMBER(FIND("Tap Diagram]", L121)), "X", "")</f>
        <v>X</v>
      </c>
      <c r="E121" s="10" t="str">
        <f t="shared" si="18"/>
        <v/>
      </c>
      <c r="F121" s="11" t="str">
        <f t="shared" si="8"/>
        <v/>
      </c>
      <c r="G121" s="11" t="str">
        <f t="shared" si="19"/>
        <v/>
      </c>
      <c r="H121" s="11" t="str">
        <f t="shared" si="9"/>
        <v/>
      </c>
      <c r="I121" s="12" t="str">
        <f t="shared" si="10"/>
        <v/>
      </c>
      <c r="J121" s="11" t="str">
        <f t="shared" si="11"/>
        <v/>
      </c>
      <c r="L121" s="9" t="s">
        <v>124</v>
      </c>
    </row>
    <row r="122" spans="2:12" s="9" customFormat="1" x14ac:dyDescent="0.2">
      <c r="C122" s="10" t="str">
        <f t="shared" si="17"/>
        <v/>
      </c>
      <c r="D122" s="10" t="str">
        <f t="shared" ref="D122:D168" si="20">IF( ISNUMBER(FIND("Tap Diagram]", L122)), "X", "")</f>
        <v/>
      </c>
      <c r="E122" s="10" t="str">
        <f t="shared" si="18"/>
        <v/>
      </c>
      <c r="F122" s="11" t="str">
        <f t="shared" si="8"/>
        <v/>
      </c>
      <c r="G122" s="11" t="str">
        <f t="shared" si="19"/>
        <v/>
      </c>
      <c r="H122" s="11" t="str">
        <f t="shared" si="9"/>
        <v/>
      </c>
      <c r="I122" s="12" t="str">
        <f t="shared" si="10"/>
        <v/>
      </c>
      <c r="J122" s="11" t="str">
        <f t="shared" si="11"/>
        <v/>
      </c>
      <c r="L122" s="9" t="s">
        <v>125</v>
      </c>
    </row>
    <row r="123" spans="2:12" s="9" customFormat="1" x14ac:dyDescent="0.2">
      <c r="C123" s="10" t="str">
        <f t="shared" si="17"/>
        <v/>
      </c>
      <c r="D123" s="10" t="str">
        <f t="shared" si="20"/>
        <v/>
      </c>
      <c r="E123" s="10" t="str">
        <f t="shared" si="18"/>
        <v/>
      </c>
      <c r="F123" s="11" t="str">
        <f t="shared" si="8"/>
        <v/>
      </c>
      <c r="G123" s="11" t="str">
        <f t="shared" si="19"/>
        <v/>
      </c>
      <c r="H123" s="11" t="str">
        <f t="shared" si="9"/>
        <v>Nyx - Strings</v>
      </c>
      <c r="I123" s="12" t="str">
        <f t="shared" si="10"/>
        <v/>
      </c>
      <c r="J123" s="11" t="str">
        <f t="shared" si="11"/>
        <v/>
      </c>
      <c r="L123" s="9" t="s">
        <v>126</v>
      </c>
    </row>
    <row r="124" spans="2:12" s="9" customFormat="1" x14ac:dyDescent="0.2">
      <c r="C124" s="10" t="str">
        <f t="shared" si="17"/>
        <v/>
      </c>
      <c r="D124" s="10" t="str">
        <f t="shared" si="20"/>
        <v>X</v>
      </c>
      <c r="E124" s="10" t="str">
        <f t="shared" si="18"/>
        <v/>
      </c>
      <c r="F124" s="11" t="str">
        <f t="shared" si="8"/>
        <v/>
      </c>
      <c r="G124" s="11" t="str">
        <f t="shared" si="19"/>
        <v/>
      </c>
      <c r="H124" s="11" t="str">
        <f t="shared" si="9"/>
        <v/>
      </c>
      <c r="I124" s="12" t="str">
        <f t="shared" si="10"/>
        <v/>
      </c>
      <c r="J124" s="11" t="str">
        <f t="shared" si="11"/>
        <v/>
      </c>
      <c r="L124" s="9" t="s">
        <v>127</v>
      </c>
    </row>
    <row r="125" spans="2:12" s="9" customFormat="1" x14ac:dyDescent="0.2">
      <c r="C125" s="10" t="str">
        <f t="shared" si="17"/>
        <v/>
      </c>
      <c r="D125" s="10" t="str">
        <f t="shared" si="20"/>
        <v/>
      </c>
      <c r="E125" s="10" t="str">
        <f t="shared" si="18"/>
        <v/>
      </c>
      <c r="F125" s="11" t="str">
        <f t="shared" si="8"/>
        <v/>
      </c>
      <c r="G125" s="11" t="str">
        <f t="shared" si="19"/>
        <v/>
      </c>
      <c r="H125" s="11" t="str">
        <f t="shared" si="9"/>
        <v/>
      </c>
      <c r="I125" s="12" t="str">
        <f t="shared" si="10"/>
        <v/>
      </c>
      <c r="J125" s="11" t="str">
        <f t="shared" si="11"/>
        <v/>
      </c>
      <c r="L125" s="9" t="s">
        <v>128</v>
      </c>
    </row>
    <row r="126" spans="2:12" s="9" customFormat="1" x14ac:dyDescent="0.2">
      <c r="C126" s="10" t="str">
        <f>IF( ISNUMBER(FIND("Zoom Diagram]", L126)), "X", "")</f>
        <v/>
      </c>
      <c r="D126" s="10" t="str">
        <f t="shared" si="20"/>
        <v/>
      </c>
      <c r="E126" s="10" t="str">
        <f t="shared" si="18"/>
        <v/>
      </c>
      <c r="F126" s="11" t="str">
        <f t="shared" si="8"/>
        <v/>
      </c>
      <c r="G126" s="11" t="str">
        <f t="shared" si="19"/>
        <v/>
      </c>
      <c r="H126" s="11" t="str">
        <f t="shared" si="9"/>
        <v/>
      </c>
      <c r="I126" s="12" t="str">
        <f t="shared" si="10"/>
        <v>EmbeddedRes/CodeSite/Nyx/Nyx/NyxUtf8String.hpp</v>
      </c>
      <c r="J126" s="11" t="str">
        <f t="shared" si="11"/>
        <v/>
      </c>
      <c r="L126" s="9" t="s">
        <v>129</v>
      </c>
    </row>
    <row r="127" spans="2:12" s="9" customFormat="1" x14ac:dyDescent="0.2">
      <c r="B127" s="21">
        <v>0.64549768518518513</v>
      </c>
      <c r="C127" s="10" t="str">
        <f t="shared" ref="C127:C167" si="21">IF( ISNUMBER(FIND("Zoom Diagram]", L127)), "X", "")</f>
        <v/>
      </c>
      <c r="D127" s="10" t="str">
        <f t="shared" si="20"/>
        <v/>
      </c>
      <c r="E127" s="10" t="str">
        <f t="shared" si="18"/>
        <v/>
      </c>
      <c r="F127" s="11" t="str">
        <f t="shared" si="8"/>
        <v/>
      </c>
      <c r="G127" s="11" t="str">
        <f t="shared" si="19"/>
        <v/>
      </c>
      <c r="H127" s="11" t="str">
        <f t="shared" si="9"/>
        <v/>
      </c>
      <c r="I127" s="12" t="str">
        <f t="shared" si="10"/>
        <v/>
      </c>
      <c r="J127" s="11" t="str">
        <f t="shared" si="11"/>
        <v/>
      </c>
      <c r="L127" s="9" t="s">
        <v>130</v>
      </c>
    </row>
    <row r="128" spans="2:12" s="9" customFormat="1" x14ac:dyDescent="0.2">
      <c r="B128" s="22">
        <f>B127-B112</f>
        <v>3.7037037037035425E-4</v>
      </c>
      <c r="C128" s="10" t="str">
        <f t="shared" si="21"/>
        <v/>
      </c>
      <c r="D128" s="10" t="str">
        <f t="shared" si="20"/>
        <v/>
      </c>
      <c r="E128" s="10" t="str">
        <f t="shared" si="18"/>
        <v/>
      </c>
      <c r="F128" s="11" t="str">
        <f t="shared" si="8"/>
        <v/>
      </c>
      <c r="G128" s="11" t="str">
        <f t="shared" si="19"/>
        <v/>
      </c>
      <c r="H128" s="11" t="str">
        <f t="shared" si="9"/>
        <v/>
      </c>
      <c r="I128" s="12" t="str">
        <f t="shared" si="10"/>
        <v/>
      </c>
      <c r="J128" s="23">
        <f>SUM(J112:J127)</f>
        <v>1</v>
      </c>
    </row>
    <row r="129" spans="1:12" s="9" customFormat="1" x14ac:dyDescent="0.2">
      <c r="C129" s="10" t="str">
        <f t="shared" si="21"/>
        <v/>
      </c>
      <c r="D129" s="10" t="str">
        <f t="shared" si="20"/>
        <v/>
      </c>
      <c r="E129" s="10" t="str">
        <f t="shared" si="18"/>
        <v/>
      </c>
      <c r="F129" s="11" t="str">
        <f t="shared" si="8"/>
        <v/>
      </c>
      <c r="G129" s="11" t="str">
        <f t="shared" si="19"/>
        <v/>
      </c>
      <c r="H129" s="11" t="str">
        <f t="shared" si="9"/>
        <v/>
      </c>
      <c r="I129" s="12" t="str">
        <f t="shared" si="10"/>
        <v/>
      </c>
      <c r="J129" s="11" t="str">
        <f t="shared" si="11"/>
        <v/>
      </c>
      <c r="L129" s="9" t="s">
        <v>131</v>
      </c>
    </row>
    <row r="130" spans="1:12" s="9" customFormat="1" x14ac:dyDescent="0.2">
      <c r="C130" s="10" t="str">
        <f t="shared" si="21"/>
        <v/>
      </c>
      <c r="D130" s="10" t="str">
        <f t="shared" si="20"/>
        <v/>
      </c>
      <c r="E130" s="10" t="str">
        <f t="shared" si="18"/>
        <v/>
      </c>
      <c r="F130" s="11" t="str">
        <f t="shared" si="8"/>
        <v/>
      </c>
      <c r="G130" s="11" t="str">
        <f t="shared" si="19"/>
        <v/>
      </c>
      <c r="H130" s="11" t="str">
        <f t="shared" si="9"/>
        <v/>
      </c>
      <c r="I130" s="12" t="str">
        <f t="shared" si="10"/>
        <v/>
      </c>
      <c r="J130" s="11" t="str">
        <f t="shared" si="11"/>
        <v/>
      </c>
      <c r="L130" s="9" t="s">
        <v>132</v>
      </c>
    </row>
    <row r="131" spans="1:12" x14ac:dyDescent="0.2">
      <c r="C131" s="5" t="str">
        <f t="shared" si="21"/>
        <v/>
      </c>
      <c r="D131" s="5" t="str">
        <f t="shared" si="20"/>
        <v/>
      </c>
      <c r="E131" s="5" t="str">
        <f>IF( ISNUMBER(FIND("Long Press]", L131)), "X", "")</f>
        <v/>
      </c>
      <c r="F131" s="6" t="str">
        <f t="shared" si="8"/>
        <v/>
      </c>
      <c r="G131" s="6" t="str">
        <f t="shared" si="19"/>
        <v/>
      </c>
      <c r="H131" s="6" t="str">
        <f t="shared" si="9"/>
        <v/>
      </c>
      <c r="I131" s="7" t="str">
        <f t="shared" si="10"/>
        <v/>
      </c>
      <c r="J131" s="8" t="str">
        <f t="shared" si="11"/>
        <v/>
      </c>
    </row>
    <row r="132" spans="1:12" s="13" customFormat="1" x14ac:dyDescent="0.2">
      <c r="A132" s="13" t="s">
        <v>168</v>
      </c>
      <c r="B132" s="24">
        <v>0.64554398148148151</v>
      </c>
      <c r="C132" s="14" t="str">
        <f t="shared" si="21"/>
        <v/>
      </c>
      <c r="D132" s="14" t="str">
        <f t="shared" si="20"/>
        <v/>
      </c>
      <c r="E132" s="14" t="str">
        <f t="shared" ref="E132:E167" si="22">IF( ISNUMBER(FIND("Long Press]", L132)), "X", "")</f>
        <v/>
      </c>
      <c r="F132" s="15" t="str">
        <f t="shared" ref="F132:F167" si="23" xml:space="preserve"> IF(ISNUMBER(FIND("enter sub diagram : '", L132)), MID(L132, FIND("enter sub diagram : '", L132) + LEN("enter sub diagram : '"), LEN(L132) - FIND("enter sub diagram : '",L132) - LEN("enter sub diagram : '")  ), "")</f>
        <v/>
      </c>
      <c r="G132" s="15" t="str">
        <f t="shared" si="19"/>
        <v/>
      </c>
      <c r="H132" s="15" t="str">
        <f t="shared" ref="H132:H167" si="24" xml:space="preserve"> IF(ISNUMBER(FIND("showing diagram ", L132)), MID( L132, FIND("showing diagram ", L132) + LEN("showing diagram "), LEN(L132) - FIND("showing diagram ", L132) - LEN("showing diagram ")  + 1 ), "")</f>
        <v/>
      </c>
      <c r="I132" s="16" t="str">
        <f t="shared" ref="I132:I167" si="25" xml:space="preserve"> IF(ISNUMBER(FIND("viewing file : ", L132)), MID( L132, FIND("viewing file : ", L132) + LEN("viewing file : "), LEN(L132) - FIND("viewing file : ", L132) - LEN("viewing file : ") + 1  ), "")</f>
        <v/>
      </c>
      <c r="J132" s="15" t="str">
        <f t="shared" ref="J132:J167" si="26" xml:space="preserve"> IF( ISNUMBER(FIND("Show Question Recherche", L132)), 1, "")</f>
        <v/>
      </c>
      <c r="L132" s="13" t="s">
        <v>133</v>
      </c>
    </row>
    <row r="133" spans="1:12" s="13" customFormat="1" x14ac:dyDescent="0.2">
      <c r="C133" s="14" t="str">
        <f t="shared" si="21"/>
        <v/>
      </c>
      <c r="D133" s="14" t="str">
        <f t="shared" si="20"/>
        <v/>
      </c>
      <c r="E133" s="14" t="str">
        <f t="shared" si="22"/>
        <v/>
      </c>
      <c r="F133" s="15" t="str">
        <f t="shared" si="23"/>
        <v/>
      </c>
      <c r="G133" s="15" t="str">
        <f t="shared" si="19"/>
        <v/>
      </c>
      <c r="H133" s="15" t="str">
        <f t="shared" si="24"/>
        <v/>
      </c>
      <c r="I133" s="16" t="str">
        <f t="shared" si="25"/>
        <v/>
      </c>
      <c r="J133" s="15" t="str">
        <f t="shared" si="26"/>
        <v/>
      </c>
      <c r="L133" s="13" t="s">
        <v>134</v>
      </c>
    </row>
    <row r="134" spans="1:12" s="13" customFormat="1" x14ac:dyDescent="0.2">
      <c r="C134" s="14" t="str">
        <f t="shared" si="21"/>
        <v/>
      </c>
      <c r="D134" s="14" t="str">
        <f t="shared" si="20"/>
        <v>X</v>
      </c>
      <c r="E134" s="14" t="str">
        <f t="shared" si="22"/>
        <v/>
      </c>
      <c r="F134" s="15" t="str">
        <f t="shared" si="23"/>
        <v/>
      </c>
      <c r="G134" s="15" t="str">
        <f xml:space="preserve"> IF(ISNUMBER(FIND("exit subdiagram ", L134)), MID(L134, FIND("exit subdiagram ", L134) + LEN("exit subdiagram "), LEN(L134) - FIND("exit subdiagram ", L134) - LEN("exit subdiagram ")  + 1 ), "")</f>
        <v/>
      </c>
      <c r="H134" s="15" t="str">
        <f t="shared" si="24"/>
        <v/>
      </c>
      <c r="I134" s="16" t="str">
        <f t="shared" si="25"/>
        <v/>
      </c>
      <c r="J134" s="15" t="str">
        <f t="shared" si="26"/>
        <v/>
      </c>
      <c r="L134" s="13" t="s">
        <v>135</v>
      </c>
    </row>
    <row r="135" spans="1:12" s="13" customFormat="1" x14ac:dyDescent="0.2">
      <c r="C135" s="14" t="str">
        <f t="shared" si="21"/>
        <v/>
      </c>
      <c r="D135" s="14" t="str">
        <f t="shared" si="20"/>
        <v/>
      </c>
      <c r="E135" s="14" t="str">
        <f t="shared" si="22"/>
        <v/>
      </c>
      <c r="F135" s="15" t="str">
        <f t="shared" si="23"/>
        <v/>
      </c>
      <c r="G135" s="15" t="str">
        <f t="shared" ref="G135:G167" si="27" xml:space="preserve"> IF(ISNUMBER(FIND("exit subdiagram ", L135)), MID(L135, FIND("exit subdiagram ", L135) + LEN("exit subdiagram "), LEN(L135) - FIND("exit subdiagram ", L135) - LEN("exit subdiagram ")  + 1 ), "")</f>
        <v/>
      </c>
      <c r="H135" s="15" t="str">
        <f t="shared" si="24"/>
        <v/>
      </c>
      <c r="I135" s="16" t="str">
        <f t="shared" si="25"/>
        <v/>
      </c>
      <c r="J135" s="15" t="str">
        <f t="shared" si="26"/>
        <v/>
      </c>
      <c r="L135" s="13" t="s">
        <v>136</v>
      </c>
    </row>
    <row r="136" spans="1:12" s="13" customFormat="1" x14ac:dyDescent="0.2">
      <c r="C136" s="14" t="str">
        <f t="shared" si="21"/>
        <v/>
      </c>
      <c r="D136" s="14" t="str">
        <f t="shared" si="20"/>
        <v/>
      </c>
      <c r="E136" s="14" t="str">
        <f t="shared" si="22"/>
        <v/>
      </c>
      <c r="F136" s="15" t="str">
        <f t="shared" si="23"/>
        <v/>
      </c>
      <c r="G136" s="15" t="str">
        <f t="shared" si="27"/>
        <v/>
      </c>
      <c r="H136" s="15" t="str">
        <f t="shared" si="24"/>
        <v>TraceClient</v>
      </c>
      <c r="I136" s="16" t="str">
        <f t="shared" si="25"/>
        <v/>
      </c>
      <c r="J136" s="15" t="str">
        <f t="shared" si="26"/>
        <v/>
      </c>
      <c r="L136" s="13" t="s">
        <v>137</v>
      </c>
    </row>
    <row r="137" spans="1:12" s="13" customFormat="1" x14ac:dyDescent="0.2">
      <c r="C137" s="14" t="str">
        <f t="shared" si="21"/>
        <v/>
      </c>
      <c r="D137" s="14" t="str">
        <f t="shared" si="20"/>
        <v/>
      </c>
      <c r="E137" s="14" t="str">
        <f t="shared" si="22"/>
        <v/>
      </c>
      <c r="F137" s="15" t="str">
        <f t="shared" si="23"/>
        <v/>
      </c>
      <c r="G137" s="15" t="str">
        <f t="shared" si="27"/>
        <v/>
      </c>
      <c r="H137" s="15" t="str">
        <f t="shared" si="24"/>
        <v/>
      </c>
      <c r="I137" s="16" t="str">
        <f t="shared" si="25"/>
        <v/>
      </c>
      <c r="J137" s="15" t="str">
        <f t="shared" si="26"/>
        <v/>
      </c>
      <c r="L137" s="13" t="s">
        <v>138</v>
      </c>
    </row>
    <row r="138" spans="1:12" s="13" customFormat="1" x14ac:dyDescent="0.2">
      <c r="C138" s="14" t="str">
        <f t="shared" si="21"/>
        <v/>
      </c>
      <c r="D138" s="14" t="str">
        <f t="shared" si="20"/>
        <v/>
      </c>
      <c r="E138" s="14" t="str">
        <f t="shared" si="22"/>
        <v/>
      </c>
      <c r="F138" s="15" t="str">
        <f t="shared" si="23"/>
        <v/>
      </c>
      <c r="G138" s="15" t="str">
        <f t="shared" si="27"/>
        <v/>
      </c>
      <c r="H138" s="15" t="str">
        <f t="shared" si="24"/>
        <v/>
      </c>
      <c r="I138" s="16" t="str">
        <f t="shared" si="25"/>
        <v/>
      </c>
      <c r="J138" s="15" t="str">
        <f t="shared" si="26"/>
        <v/>
      </c>
      <c r="L138" s="13" t="s">
        <v>139</v>
      </c>
    </row>
    <row r="139" spans="1:12" s="13" customFormat="1" x14ac:dyDescent="0.2">
      <c r="C139" s="14" t="str">
        <f t="shared" si="21"/>
        <v/>
      </c>
      <c r="D139" s="14" t="str">
        <f t="shared" si="20"/>
        <v>X</v>
      </c>
      <c r="E139" s="14" t="str">
        <f t="shared" si="22"/>
        <v/>
      </c>
      <c r="F139" s="15" t="str">
        <f t="shared" si="23"/>
        <v/>
      </c>
      <c r="G139" s="15" t="str">
        <f t="shared" si="27"/>
        <v/>
      </c>
      <c r="H139" s="15" t="str">
        <f t="shared" si="24"/>
        <v/>
      </c>
      <c r="I139" s="16" t="str">
        <f t="shared" si="25"/>
        <v/>
      </c>
      <c r="J139" s="15" t="str">
        <f t="shared" si="26"/>
        <v/>
      </c>
      <c r="L139" s="13" t="s">
        <v>140</v>
      </c>
    </row>
    <row r="140" spans="1:12" s="13" customFormat="1" x14ac:dyDescent="0.2">
      <c r="C140" s="14" t="str">
        <f t="shared" si="21"/>
        <v/>
      </c>
      <c r="D140" s="14" t="str">
        <f t="shared" si="20"/>
        <v/>
      </c>
      <c r="E140" s="14" t="str">
        <f t="shared" si="22"/>
        <v/>
      </c>
      <c r="F140" s="15" t="str">
        <f t="shared" si="23"/>
        <v/>
      </c>
      <c r="G140" s="15" t="str">
        <f t="shared" si="27"/>
        <v/>
      </c>
      <c r="H140" s="15" t="str">
        <f t="shared" si="24"/>
        <v/>
      </c>
      <c r="I140" s="16" t="str">
        <f t="shared" si="25"/>
        <v/>
      </c>
      <c r="J140" s="15" t="str">
        <f t="shared" si="26"/>
        <v/>
      </c>
      <c r="L140" s="13" t="s">
        <v>141</v>
      </c>
    </row>
    <row r="141" spans="1:12" s="13" customFormat="1" x14ac:dyDescent="0.2">
      <c r="C141" s="14" t="str">
        <f t="shared" si="21"/>
        <v/>
      </c>
      <c r="D141" s="14" t="str">
        <f t="shared" si="20"/>
        <v/>
      </c>
      <c r="E141" s="14" t="str">
        <f t="shared" si="22"/>
        <v/>
      </c>
      <c r="F141" s="15" t="str">
        <f t="shared" si="23"/>
        <v/>
      </c>
      <c r="G141" s="15" t="str">
        <f t="shared" si="27"/>
        <v/>
      </c>
      <c r="H141" s="15" t="str">
        <f t="shared" si="24"/>
        <v>TraceClient - App</v>
      </c>
      <c r="I141" s="16" t="str">
        <f t="shared" si="25"/>
        <v/>
      </c>
      <c r="J141" s="15" t="str">
        <f t="shared" si="26"/>
        <v/>
      </c>
      <c r="L141" s="13" t="s">
        <v>142</v>
      </c>
    </row>
    <row r="142" spans="1:12" s="13" customFormat="1" x14ac:dyDescent="0.2">
      <c r="C142" s="14" t="str">
        <f t="shared" si="21"/>
        <v/>
      </c>
      <c r="D142" s="14" t="str">
        <f t="shared" si="20"/>
        <v>X</v>
      </c>
      <c r="E142" s="14" t="str">
        <f t="shared" si="22"/>
        <v/>
      </c>
      <c r="F142" s="15" t="str">
        <f t="shared" si="23"/>
        <v/>
      </c>
      <c r="G142" s="15" t="str">
        <f t="shared" si="27"/>
        <v/>
      </c>
      <c r="H142" s="15" t="str">
        <f t="shared" si="24"/>
        <v/>
      </c>
      <c r="I142" s="16" t="str">
        <f t="shared" si="25"/>
        <v/>
      </c>
      <c r="J142" s="15" t="str">
        <f t="shared" si="26"/>
        <v/>
      </c>
      <c r="L142" s="13" t="s">
        <v>143</v>
      </c>
    </row>
    <row r="143" spans="1:12" s="13" customFormat="1" x14ac:dyDescent="0.2">
      <c r="C143" s="14" t="str">
        <f t="shared" si="21"/>
        <v/>
      </c>
      <c r="D143" s="14" t="str">
        <f t="shared" si="20"/>
        <v/>
      </c>
      <c r="E143" s="14" t="str">
        <f t="shared" si="22"/>
        <v/>
      </c>
      <c r="F143" s="15" t="str">
        <f t="shared" si="23"/>
        <v/>
      </c>
      <c r="G143" s="15" t="str">
        <f t="shared" si="27"/>
        <v/>
      </c>
      <c r="H143" s="15" t="str">
        <f t="shared" si="24"/>
        <v/>
      </c>
      <c r="I143" s="16" t="str">
        <f t="shared" si="25"/>
        <v/>
      </c>
      <c r="J143" s="15" t="str">
        <f t="shared" si="26"/>
        <v/>
      </c>
      <c r="L143" s="13" t="s">
        <v>144</v>
      </c>
    </row>
    <row r="144" spans="1:12" s="13" customFormat="1" x14ac:dyDescent="0.2">
      <c r="C144" s="14" t="str">
        <f t="shared" si="21"/>
        <v/>
      </c>
      <c r="D144" s="14" t="str">
        <f t="shared" si="20"/>
        <v/>
      </c>
      <c r="E144" s="14" t="str">
        <f t="shared" si="22"/>
        <v/>
      </c>
      <c r="F144" s="15" t="str">
        <f t="shared" si="23"/>
        <v/>
      </c>
      <c r="G144" s="15" t="str">
        <f t="shared" si="27"/>
        <v/>
      </c>
      <c r="H144" s="15" t="str">
        <f t="shared" si="24"/>
        <v/>
      </c>
      <c r="I144" s="16" t="str">
        <f t="shared" si="25"/>
        <v>EmbeddedRes/CodeSite/Nyx/NyxTraceViewer/QtTraceClient/Sources/Config/ConfigReader.hpp</v>
      </c>
      <c r="J144" s="15" t="str">
        <f t="shared" si="26"/>
        <v/>
      </c>
      <c r="L144" s="13" t="s">
        <v>145</v>
      </c>
    </row>
    <row r="145" spans="1:12" s="13" customFormat="1" x14ac:dyDescent="0.2">
      <c r="B145" s="24">
        <v>0.64565972222222223</v>
      </c>
      <c r="C145" s="14" t="str">
        <f t="shared" si="21"/>
        <v/>
      </c>
      <c r="D145" s="14" t="str">
        <f t="shared" si="20"/>
        <v/>
      </c>
      <c r="E145" s="14" t="str">
        <f t="shared" si="22"/>
        <v/>
      </c>
      <c r="F145" s="15" t="str">
        <f t="shared" si="23"/>
        <v/>
      </c>
      <c r="G145" s="15" t="str">
        <f t="shared" si="27"/>
        <v/>
      </c>
      <c r="H145" s="15" t="str">
        <f t="shared" si="24"/>
        <v/>
      </c>
      <c r="I145" s="16" t="str">
        <f t="shared" si="25"/>
        <v/>
      </c>
      <c r="J145" s="15" t="str">
        <f t="shared" si="26"/>
        <v/>
      </c>
      <c r="L145" s="13" t="s">
        <v>146</v>
      </c>
    </row>
    <row r="146" spans="1:12" s="13" customFormat="1" x14ac:dyDescent="0.2">
      <c r="B146" s="25">
        <f>B145-B132</f>
        <v>1.1574074074072183E-4</v>
      </c>
      <c r="C146" s="14" t="str">
        <f t="shared" si="21"/>
        <v/>
      </c>
      <c r="D146" s="14" t="str">
        <f t="shared" si="20"/>
        <v/>
      </c>
      <c r="E146" s="14" t="str">
        <f t="shared" si="22"/>
        <v/>
      </c>
      <c r="F146" s="15" t="str">
        <f t="shared" si="23"/>
        <v/>
      </c>
      <c r="G146" s="15" t="str">
        <f t="shared" si="27"/>
        <v/>
      </c>
      <c r="H146" s="15" t="str">
        <f t="shared" si="24"/>
        <v/>
      </c>
      <c r="I146" s="16" t="str">
        <f t="shared" si="25"/>
        <v/>
      </c>
      <c r="J146" s="26">
        <f>SUM(J132:J145)</f>
        <v>0</v>
      </c>
    </row>
    <row r="147" spans="1:12" s="13" customFormat="1" x14ac:dyDescent="0.2">
      <c r="C147" s="14" t="str">
        <f t="shared" si="21"/>
        <v/>
      </c>
      <c r="D147" s="14" t="str">
        <f t="shared" si="20"/>
        <v/>
      </c>
      <c r="E147" s="14" t="str">
        <f t="shared" si="22"/>
        <v/>
      </c>
      <c r="F147" s="15" t="str">
        <f t="shared" si="23"/>
        <v/>
      </c>
      <c r="G147" s="15" t="str">
        <f t="shared" si="27"/>
        <v/>
      </c>
      <c r="H147" s="15" t="str">
        <f t="shared" si="24"/>
        <v/>
      </c>
      <c r="I147" s="16" t="str">
        <f t="shared" si="25"/>
        <v/>
      </c>
      <c r="J147" s="15" t="str">
        <f t="shared" si="26"/>
        <v/>
      </c>
      <c r="L147" s="13" t="s">
        <v>147</v>
      </c>
    </row>
    <row r="148" spans="1:12" s="13" customFormat="1" x14ac:dyDescent="0.2">
      <c r="C148" s="14" t="str">
        <f t="shared" si="21"/>
        <v/>
      </c>
      <c r="D148" s="14" t="str">
        <f t="shared" si="20"/>
        <v/>
      </c>
      <c r="E148" s="14" t="str">
        <f t="shared" si="22"/>
        <v/>
      </c>
      <c r="F148" s="15" t="str">
        <f t="shared" si="23"/>
        <v/>
      </c>
      <c r="G148" s="15" t="str">
        <f t="shared" si="27"/>
        <v/>
      </c>
      <c r="H148" s="15" t="str">
        <f t="shared" si="24"/>
        <v/>
      </c>
      <c r="I148" s="16" t="str">
        <f t="shared" si="25"/>
        <v/>
      </c>
      <c r="J148" s="15" t="str">
        <f t="shared" si="26"/>
        <v/>
      </c>
      <c r="L148" s="13" t="s">
        <v>148</v>
      </c>
    </row>
    <row r="149" spans="1:12" x14ac:dyDescent="0.2">
      <c r="C149" s="5" t="str">
        <f t="shared" si="21"/>
        <v/>
      </c>
      <c r="D149" s="5" t="str">
        <f t="shared" si="20"/>
        <v/>
      </c>
      <c r="E149" s="5" t="str">
        <f t="shared" si="22"/>
        <v/>
      </c>
      <c r="F149" s="6" t="str">
        <f t="shared" si="23"/>
        <v/>
      </c>
      <c r="G149" s="6" t="str">
        <f t="shared" si="27"/>
        <v/>
      </c>
      <c r="H149" s="6" t="str">
        <f t="shared" si="24"/>
        <v/>
      </c>
      <c r="I149" s="7" t="str">
        <f t="shared" si="25"/>
        <v/>
      </c>
      <c r="J149" s="8" t="str">
        <f t="shared" si="26"/>
        <v/>
      </c>
    </row>
    <row r="150" spans="1:12" s="17" customFormat="1" x14ac:dyDescent="0.2">
      <c r="A150" s="17" t="s">
        <v>169</v>
      </c>
      <c r="B150" s="27">
        <v>0.64577546296296295</v>
      </c>
      <c r="C150" s="18" t="str">
        <f t="shared" si="21"/>
        <v/>
      </c>
      <c r="D150" s="18" t="str">
        <f t="shared" si="20"/>
        <v/>
      </c>
      <c r="E150" s="18" t="str">
        <f t="shared" si="22"/>
        <v/>
      </c>
      <c r="F150" s="19" t="str">
        <f t="shared" si="23"/>
        <v/>
      </c>
      <c r="G150" s="19" t="str">
        <f t="shared" si="27"/>
        <v/>
      </c>
      <c r="H150" s="19" t="str">
        <f t="shared" si="24"/>
        <v/>
      </c>
      <c r="I150" s="20" t="str">
        <f t="shared" si="25"/>
        <v/>
      </c>
      <c r="J150" s="19" t="str">
        <f t="shared" si="26"/>
        <v/>
      </c>
      <c r="L150" s="17" t="s">
        <v>149</v>
      </c>
    </row>
    <row r="151" spans="1:12" s="17" customFormat="1" x14ac:dyDescent="0.2">
      <c r="C151" s="18" t="str">
        <f t="shared" si="21"/>
        <v/>
      </c>
      <c r="D151" s="18" t="str">
        <f t="shared" si="20"/>
        <v/>
      </c>
      <c r="E151" s="18" t="str">
        <f t="shared" si="22"/>
        <v/>
      </c>
      <c r="F151" s="19" t="str">
        <f t="shared" si="23"/>
        <v/>
      </c>
      <c r="G151" s="19" t="str">
        <f t="shared" si="27"/>
        <v/>
      </c>
      <c r="H151" s="19" t="str">
        <f t="shared" si="24"/>
        <v/>
      </c>
      <c r="I151" s="20" t="str">
        <f t="shared" si="25"/>
        <v/>
      </c>
      <c r="J151" s="19" t="str">
        <f t="shared" si="26"/>
        <v/>
      </c>
      <c r="L151" s="17" t="s">
        <v>150</v>
      </c>
    </row>
    <row r="152" spans="1:12" s="17" customFormat="1" x14ac:dyDescent="0.2">
      <c r="C152" s="18" t="str">
        <f t="shared" si="21"/>
        <v/>
      </c>
      <c r="D152" s="18" t="str">
        <f t="shared" si="20"/>
        <v>X</v>
      </c>
      <c r="E152" s="18" t="str">
        <f t="shared" si="22"/>
        <v/>
      </c>
      <c r="F152" s="19" t="str">
        <f t="shared" si="23"/>
        <v/>
      </c>
      <c r="G152" s="19" t="str">
        <f t="shared" si="27"/>
        <v/>
      </c>
      <c r="H152" s="19" t="str">
        <f t="shared" si="24"/>
        <v/>
      </c>
      <c r="I152" s="20" t="str">
        <f t="shared" si="25"/>
        <v/>
      </c>
      <c r="J152" s="19" t="str">
        <f t="shared" si="26"/>
        <v/>
      </c>
      <c r="L152" s="17" t="s">
        <v>151</v>
      </c>
    </row>
    <row r="153" spans="1:12" s="17" customFormat="1" x14ac:dyDescent="0.2">
      <c r="C153" s="18" t="str">
        <f t="shared" si="21"/>
        <v/>
      </c>
      <c r="D153" s="18" t="str">
        <f t="shared" si="20"/>
        <v/>
      </c>
      <c r="E153" s="18" t="str">
        <f t="shared" si="22"/>
        <v/>
      </c>
      <c r="F153" s="19" t="str">
        <f t="shared" si="23"/>
        <v/>
      </c>
      <c r="G153" s="19" t="str">
        <f t="shared" si="27"/>
        <v/>
      </c>
      <c r="H153" s="19" t="str">
        <f t="shared" si="24"/>
        <v/>
      </c>
      <c r="I153" s="20" t="str">
        <f t="shared" si="25"/>
        <v/>
      </c>
      <c r="J153" s="19" t="str">
        <f t="shared" si="26"/>
        <v/>
      </c>
      <c r="L153" s="17" t="s">
        <v>152</v>
      </c>
    </row>
    <row r="154" spans="1:12" s="17" customFormat="1" x14ac:dyDescent="0.2">
      <c r="C154" s="18" t="str">
        <f t="shared" si="21"/>
        <v/>
      </c>
      <c r="D154" s="18" t="str">
        <f t="shared" si="20"/>
        <v/>
      </c>
      <c r="E154" s="18" t="str">
        <f t="shared" si="22"/>
        <v/>
      </c>
      <c r="F154" s="19" t="str">
        <f t="shared" si="23"/>
        <v/>
      </c>
      <c r="G154" s="19" t="str">
        <f t="shared" si="27"/>
        <v/>
      </c>
      <c r="H154" s="19" t="str">
        <f t="shared" si="24"/>
        <v>TraceClient</v>
      </c>
      <c r="I154" s="20" t="str">
        <f t="shared" si="25"/>
        <v/>
      </c>
      <c r="J154" s="19" t="str">
        <f t="shared" si="26"/>
        <v/>
      </c>
      <c r="L154" s="17" t="s">
        <v>153</v>
      </c>
    </row>
    <row r="155" spans="1:12" s="17" customFormat="1" x14ac:dyDescent="0.2">
      <c r="C155" s="18" t="str">
        <f t="shared" si="21"/>
        <v/>
      </c>
      <c r="D155" s="18" t="str">
        <f t="shared" si="20"/>
        <v>X</v>
      </c>
      <c r="E155" s="18" t="str">
        <f t="shared" si="22"/>
        <v/>
      </c>
      <c r="F155" s="19" t="str">
        <f t="shared" si="23"/>
        <v/>
      </c>
      <c r="G155" s="19" t="str">
        <f t="shared" si="27"/>
        <v/>
      </c>
      <c r="H155" s="19" t="str">
        <f t="shared" si="24"/>
        <v/>
      </c>
      <c r="I155" s="20" t="str">
        <f t="shared" si="25"/>
        <v/>
      </c>
      <c r="J155" s="19" t="str">
        <f t="shared" si="26"/>
        <v/>
      </c>
      <c r="L155" s="17" t="s">
        <v>154</v>
      </c>
    </row>
    <row r="156" spans="1:12" s="17" customFormat="1" x14ac:dyDescent="0.2">
      <c r="C156" s="18" t="str">
        <f t="shared" si="21"/>
        <v/>
      </c>
      <c r="D156" s="18" t="str">
        <f t="shared" si="20"/>
        <v/>
      </c>
      <c r="E156" s="18" t="str">
        <f t="shared" si="22"/>
        <v/>
      </c>
      <c r="F156" s="19" t="str">
        <f t="shared" si="23"/>
        <v/>
      </c>
      <c r="G156" s="19" t="str">
        <f t="shared" si="27"/>
        <v/>
      </c>
      <c r="H156" s="19" t="str">
        <f t="shared" si="24"/>
        <v/>
      </c>
      <c r="I156" s="20" t="str">
        <f t="shared" si="25"/>
        <v/>
      </c>
      <c r="J156" s="19" t="str">
        <f t="shared" si="26"/>
        <v/>
      </c>
      <c r="L156" s="17" t="s">
        <v>155</v>
      </c>
    </row>
    <row r="157" spans="1:12" s="17" customFormat="1" x14ac:dyDescent="0.2">
      <c r="C157" s="18" t="str">
        <f t="shared" si="21"/>
        <v/>
      </c>
      <c r="D157" s="18" t="str">
        <f t="shared" si="20"/>
        <v/>
      </c>
      <c r="E157" s="18" t="str">
        <f t="shared" si="22"/>
        <v/>
      </c>
      <c r="F157" s="19" t="str">
        <f t="shared" si="23"/>
        <v/>
      </c>
      <c r="G157" s="19" t="str">
        <f t="shared" si="27"/>
        <v/>
      </c>
      <c r="H157" s="19" t="str">
        <f t="shared" si="24"/>
        <v>TraceClient - Dialogs</v>
      </c>
      <c r="I157" s="20" t="str">
        <f t="shared" si="25"/>
        <v/>
      </c>
      <c r="J157" s="19" t="str">
        <f t="shared" si="26"/>
        <v/>
      </c>
      <c r="L157" s="17" t="s">
        <v>156</v>
      </c>
    </row>
    <row r="158" spans="1:12" s="17" customFormat="1" x14ac:dyDescent="0.2">
      <c r="C158" s="18" t="str">
        <f t="shared" si="21"/>
        <v/>
      </c>
      <c r="D158" s="18" t="str">
        <f t="shared" si="20"/>
        <v>X</v>
      </c>
      <c r="E158" s="18" t="str">
        <f t="shared" si="22"/>
        <v/>
      </c>
      <c r="F158" s="19" t="str">
        <f t="shared" si="23"/>
        <v/>
      </c>
      <c r="G158" s="19" t="str">
        <f t="shared" si="27"/>
        <v/>
      </c>
      <c r="H158" s="19" t="str">
        <f t="shared" si="24"/>
        <v/>
      </c>
      <c r="I158" s="20" t="str">
        <f t="shared" si="25"/>
        <v/>
      </c>
      <c r="J158" s="19" t="str">
        <f t="shared" si="26"/>
        <v/>
      </c>
      <c r="L158" s="17" t="s">
        <v>157</v>
      </c>
    </row>
    <row r="159" spans="1:12" s="17" customFormat="1" x14ac:dyDescent="0.2">
      <c r="C159" s="18" t="str">
        <f t="shared" si="21"/>
        <v/>
      </c>
      <c r="D159" s="18" t="str">
        <f t="shared" si="20"/>
        <v/>
      </c>
      <c r="E159" s="18" t="str">
        <f t="shared" si="22"/>
        <v/>
      </c>
      <c r="F159" s="19" t="str">
        <f t="shared" si="23"/>
        <v/>
      </c>
      <c r="G159" s="19" t="str">
        <f t="shared" si="27"/>
        <v/>
      </c>
      <c r="H159" s="19" t="str">
        <f t="shared" si="24"/>
        <v/>
      </c>
      <c r="I159" s="20" t="str">
        <f t="shared" si="25"/>
        <v/>
      </c>
      <c r="J159" s="19" t="str">
        <f t="shared" si="26"/>
        <v/>
      </c>
      <c r="L159" s="17" t="s">
        <v>158</v>
      </c>
    </row>
    <row r="160" spans="1:12" s="17" customFormat="1" x14ac:dyDescent="0.2">
      <c r="C160" s="18" t="str">
        <f t="shared" si="21"/>
        <v/>
      </c>
      <c r="D160" s="18" t="str">
        <f t="shared" si="20"/>
        <v/>
      </c>
      <c r="E160" s="18" t="str">
        <f t="shared" si="22"/>
        <v/>
      </c>
      <c r="F160" s="19" t="str">
        <f t="shared" si="23"/>
        <v/>
      </c>
      <c r="G160" s="19" t="str">
        <f t="shared" si="27"/>
        <v/>
      </c>
      <c r="H160" s="19" t="str">
        <f t="shared" si="24"/>
        <v/>
      </c>
      <c r="I160" s="20" t="str">
        <f t="shared" si="25"/>
        <v>EmbeddedRes/CodeSite/Nyx/NyxTraceViewer/QtTraceClient/Sources/Dialogs/NewViewDlg.hpp</v>
      </c>
      <c r="J160" s="19" t="str">
        <f t="shared" si="26"/>
        <v/>
      </c>
      <c r="L160" s="17" t="s">
        <v>159</v>
      </c>
    </row>
    <row r="161" spans="2:12" s="17" customFormat="1" x14ac:dyDescent="0.2">
      <c r="C161" s="18" t="str">
        <f t="shared" si="21"/>
        <v/>
      </c>
      <c r="D161" s="18" t="str">
        <f t="shared" si="20"/>
        <v/>
      </c>
      <c r="E161" s="18" t="str">
        <f t="shared" si="22"/>
        <v/>
      </c>
      <c r="F161" s="19" t="str">
        <f t="shared" si="23"/>
        <v/>
      </c>
      <c r="G161" s="19" t="str">
        <f t="shared" si="27"/>
        <v/>
      </c>
      <c r="H161" s="19" t="str">
        <f t="shared" si="24"/>
        <v/>
      </c>
      <c r="I161" s="20" t="str">
        <f t="shared" si="25"/>
        <v/>
      </c>
      <c r="J161" s="19" t="str">
        <f t="shared" si="26"/>
        <v/>
      </c>
      <c r="L161" s="17" t="s">
        <v>160</v>
      </c>
    </row>
    <row r="162" spans="2:12" s="17" customFormat="1" x14ac:dyDescent="0.2">
      <c r="C162" s="18" t="str">
        <f t="shared" si="21"/>
        <v/>
      </c>
      <c r="D162" s="18" t="str">
        <f t="shared" si="20"/>
        <v>X</v>
      </c>
      <c r="E162" s="18" t="str">
        <f t="shared" si="22"/>
        <v/>
      </c>
      <c r="F162" s="19" t="str">
        <f t="shared" si="23"/>
        <v/>
      </c>
      <c r="G162" s="19" t="str">
        <f t="shared" si="27"/>
        <v/>
      </c>
      <c r="H162" s="19" t="str">
        <f t="shared" si="24"/>
        <v/>
      </c>
      <c r="I162" s="20" t="str">
        <f t="shared" si="25"/>
        <v/>
      </c>
      <c r="J162" s="19" t="str">
        <f t="shared" si="26"/>
        <v/>
      </c>
      <c r="L162" s="17" t="s">
        <v>161</v>
      </c>
    </row>
    <row r="163" spans="2:12" s="17" customFormat="1" x14ac:dyDescent="0.2">
      <c r="C163" s="18" t="str">
        <f t="shared" si="21"/>
        <v/>
      </c>
      <c r="D163" s="18" t="str">
        <f t="shared" si="20"/>
        <v/>
      </c>
      <c r="E163" s="18" t="str">
        <f t="shared" si="22"/>
        <v/>
      </c>
      <c r="F163" s="19" t="str">
        <f t="shared" si="23"/>
        <v/>
      </c>
      <c r="G163" s="19" t="str">
        <f t="shared" si="27"/>
        <v/>
      </c>
      <c r="H163" s="19" t="str">
        <f t="shared" si="24"/>
        <v/>
      </c>
      <c r="I163" s="20" t="str">
        <f t="shared" si="25"/>
        <v/>
      </c>
      <c r="J163" s="19" t="str">
        <f t="shared" si="26"/>
        <v/>
      </c>
      <c r="L163" s="17" t="s">
        <v>162</v>
      </c>
    </row>
    <row r="164" spans="2:12" s="17" customFormat="1" x14ac:dyDescent="0.2">
      <c r="C164" s="18" t="str">
        <f t="shared" si="21"/>
        <v/>
      </c>
      <c r="D164" s="18" t="str">
        <f t="shared" si="20"/>
        <v/>
      </c>
      <c r="E164" s="18" t="str">
        <f t="shared" si="22"/>
        <v/>
      </c>
      <c r="F164" s="19" t="str">
        <f t="shared" si="23"/>
        <v/>
      </c>
      <c r="G164" s="19" t="str">
        <f t="shared" si="27"/>
        <v/>
      </c>
      <c r="H164" s="19" t="str">
        <f t="shared" si="24"/>
        <v/>
      </c>
      <c r="I164" s="20" t="str">
        <f t="shared" si="25"/>
        <v>EmbeddedRes/CodeSite/Nyx/NyxTraceViewer/QtTraceClient/Sources/StatusUpdaters/StatusUpdater.hpp</v>
      </c>
      <c r="J164" s="19" t="str">
        <f t="shared" si="26"/>
        <v/>
      </c>
      <c r="L164" s="17" t="s">
        <v>163</v>
      </c>
    </row>
    <row r="165" spans="2:12" s="17" customFormat="1" x14ac:dyDescent="0.2">
      <c r="B165" s="27">
        <v>0.64587962962962964</v>
      </c>
      <c r="C165" s="18" t="str">
        <f t="shared" si="21"/>
        <v/>
      </c>
      <c r="D165" s="18" t="str">
        <f t="shared" si="20"/>
        <v/>
      </c>
      <c r="E165" s="18" t="str">
        <f t="shared" si="22"/>
        <v/>
      </c>
      <c r="F165" s="19" t="str">
        <f t="shared" si="23"/>
        <v/>
      </c>
      <c r="G165" s="19" t="str">
        <f t="shared" si="27"/>
        <v/>
      </c>
      <c r="H165" s="19" t="str">
        <f t="shared" si="24"/>
        <v/>
      </c>
      <c r="I165" s="20" t="str">
        <f t="shared" si="25"/>
        <v/>
      </c>
      <c r="J165" s="19" t="str">
        <f t="shared" si="26"/>
        <v/>
      </c>
      <c r="L165" s="17" t="s">
        <v>164</v>
      </c>
    </row>
    <row r="166" spans="2:12" s="17" customFormat="1" x14ac:dyDescent="0.2">
      <c r="B166" s="28">
        <f>B165-B150</f>
        <v>1.0416666666668295E-4</v>
      </c>
      <c r="C166" s="18" t="str">
        <f t="shared" si="21"/>
        <v/>
      </c>
      <c r="D166" s="18" t="str">
        <f t="shared" si="20"/>
        <v/>
      </c>
      <c r="E166" s="18" t="str">
        <f t="shared" si="22"/>
        <v/>
      </c>
      <c r="F166" s="19" t="str">
        <f t="shared" si="23"/>
        <v/>
      </c>
      <c r="G166" s="19" t="str">
        <f t="shared" si="27"/>
        <v/>
      </c>
      <c r="H166" s="19" t="str">
        <f t="shared" si="24"/>
        <v/>
      </c>
      <c r="I166" s="20" t="str">
        <f t="shared" si="25"/>
        <v/>
      </c>
      <c r="J166" s="19">
        <f>SUM(J150:J165)</f>
        <v>0</v>
      </c>
    </row>
    <row r="167" spans="2:12" s="17" customFormat="1" x14ac:dyDescent="0.2">
      <c r="C167" s="18" t="str">
        <f t="shared" si="21"/>
        <v/>
      </c>
      <c r="D167" s="18" t="str">
        <f t="shared" si="20"/>
        <v/>
      </c>
      <c r="E167" s="18" t="str">
        <f t="shared" si="22"/>
        <v/>
      </c>
      <c r="F167" s="19" t="str">
        <f t="shared" si="23"/>
        <v/>
      </c>
      <c r="G167" s="19" t="str">
        <f t="shared" si="27"/>
        <v/>
      </c>
      <c r="H167" s="19" t="str">
        <f t="shared" si="24"/>
        <v/>
      </c>
      <c r="I167" s="20" t="str">
        <f t="shared" si="25"/>
        <v/>
      </c>
      <c r="J167" s="19" t="str">
        <f t="shared" si="26"/>
        <v/>
      </c>
      <c r="L167" s="17" t="s">
        <v>165</v>
      </c>
    </row>
    <row r="168" spans="2:12" x14ac:dyDescent="0.2">
      <c r="D168" s="5" t="str">
        <f t="shared" si="2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133"/>
  <sheetViews>
    <sheetView tabSelected="1" showRuler="0" workbookViewId="0">
      <selection activeCell="B137" sqref="B137"/>
    </sheetView>
  </sheetViews>
  <sheetFormatPr baseColWidth="10" defaultRowHeight="16" x14ac:dyDescent="0.2"/>
  <cols>
    <col min="2" max="2" width="24" customWidth="1"/>
    <col min="3" max="3" width="12.83203125" customWidth="1"/>
    <col min="5" max="5" width="87.1640625" bestFit="1" customWidth="1"/>
  </cols>
  <sheetData>
    <row r="1" spans="1:6" s="1" customFormat="1" ht="21" thickBot="1" x14ac:dyDescent="0.3">
      <c r="B1" s="1" t="s">
        <v>7</v>
      </c>
      <c r="C1" s="1" t="s">
        <v>170</v>
      </c>
      <c r="E1" s="29" t="s">
        <v>8</v>
      </c>
      <c r="F1" s="29" t="s">
        <v>170</v>
      </c>
    </row>
    <row r="2" spans="1:6" ht="17" thickTop="1" x14ac:dyDescent="0.2"/>
    <row r="3" spans="1:6" s="30" customFormat="1" ht="17" thickBot="1" x14ac:dyDescent="0.25">
      <c r="A3" s="30" t="s">
        <v>167</v>
      </c>
    </row>
    <row r="4" spans="1:6" s="9" customFormat="1" ht="17" thickTop="1" x14ac:dyDescent="0.2"/>
    <row r="5" spans="1:6" s="9" customFormat="1" x14ac:dyDescent="0.2">
      <c r="B5" s="9" t="str">
        <f>Sheet1!H112</f>
        <v/>
      </c>
      <c r="C5" s="9" t="str">
        <f>IF(B5 &lt;&gt;"", SUM(COUNTIF($B$5:$B$23, B5)), "")</f>
        <v/>
      </c>
    </row>
    <row r="6" spans="1:6" s="9" customFormat="1" x14ac:dyDescent="0.2">
      <c r="B6" s="9" t="str">
        <f>Sheet1!H113</f>
        <v/>
      </c>
      <c r="C6" s="9" t="str">
        <f t="shared" ref="C6:C23" si="0">IF(B6 &lt;&gt;"", SUM(COUNTIF($B$5:$B$23, B6)), "")</f>
        <v/>
      </c>
    </row>
    <row r="7" spans="1:6" hidden="1" x14ac:dyDescent="0.2">
      <c r="B7" s="9" t="str">
        <f>Sheet1!H114</f>
        <v/>
      </c>
      <c r="C7" s="9" t="str">
        <f t="shared" si="0"/>
        <v/>
      </c>
    </row>
    <row r="8" spans="1:6" hidden="1" x14ac:dyDescent="0.2">
      <c r="B8" s="9" t="str">
        <f>Sheet1!H115</f>
        <v/>
      </c>
      <c r="C8" s="9" t="str">
        <f t="shared" si="0"/>
        <v/>
      </c>
    </row>
    <row r="9" spans="1:6" hidden="1" x14ac:dyDescent="0.2">
      <c r="B9" s="9" t="str">
        <f>Sheet1!H116</f>
        <v/>
      </c>
      <c r="C9" s="9" t="str">
        <f t="shared" si="0"/>
        <v/>
      </c>
    </row>
    <row r="10" spans="1:6" hidden="1" x14ac:dyDescent="0.2">
      <c r="B10" s="9" t="str">
        <f>Sheet1!H117</f>
        <v/>
      </c>
      <c r="C10" s="9" t="str">
        <f t="shared" si="0"/>
        <v/>
      </c>
    </row>
    <row r="11" spans="1:6" hidden="1" x14ac:dyDescent="0.2">
      <c r="B11" s="9" t="str">
        <f>Sheet1!H118</f>
        <v/>
      </c>
      <c r="C11" s="9" t="str">
        <f t="shared" si="0"/>
        <v/>
      </c>
    </row>
    <row r="12" spans="1:6" hidden="1" x14ac:dyDescent="0.2">
      <c r="B12" s="9" t="str">
        <f>Sheet1!H119</f>
        <v/>
      </c>
      <c r="C12" s="9" t="str">
        <f t="shared" si="0"/>
        <v/>
      </c>
    </row>
    <row r="13" spans="1:6" s="9" customFormat="1" x14ac:dyDescent="0.2">
      <c r="B13" s="9" t="str">
        <f>Sheet1!H120</f>
        <v>Nyx</v>
      </c>
      <c r="C13" s="9">
        <f t="shared" si="0"/>
        <v>1</v>
      </c>
    </row>
    <row r="14" spans="1:6" hidden="1" x14ac:dyDescent="0.2">
      <c r="B14" s="9" t="str">
        <f>Sheet1!H121</f>
        <v/>
      </c>
      <c r="C14" s="9" t="str">
        <f t="shared" si="0"/>
        <v/>
      </c>
    </row>
    <row r="15" spans="1:6" hidden="1" x14ac:dyDescent="0.2">
      <c r="B15" s="9" t="str">
        <f>Sheet1!H122</f>
        <v/>
      </c>
      <c r="C15" s="9" t="str">
        <f t="shared" si="0"/>
        <v/>
      </c>
    </row>
    <row r="16" spans="1:6" s="9" customFormat="1" x14ac:dyDescent="0.2">
      <c r="B16" s="9" t="str">
        <f>Sheet1!H123</f>
        <v>Nyx - Strings</v>
      </c>
      <c r="C16" s="9">
        <f t="shared" si="0"/>
        <v>1</v>
      </c>
    </row>
    <row r="17" spans="2:6" hidden="1" x14ac:dyDescent="0.2">
      <c r="B17" s="9" t="str">
        <f>Sheet1!H124</f>
        <v/>
      </c>
      <c r="C17" s="9" t="str">
        <f t="shared" si="0"/>
        <v/>
      </c>
    </row>
    <row r="18" spans="2:6" hidden="1" x14ac:dyDescent="0.2">
      <c r="B18" s="9" t="str">
        <f>Sheet1!H125</f>
        <v/>
      </c>
      <c r="C18" s="9" t="str">
        <f t="shared" si="0"/>
        <v/>
      </c>
    </row>
    <row r="19" spans="2:6" hidden="1" x14ac:dyDescent="0.2">
      <c r="B19" s="9" t="str">
        <f>Sheet1!H126</f>
        <v/>
      </c>
      <c r="C19" s="9" t="str">
        <f t="shared" si="0"/>
        <v/>
      </c>
    </row>
    <row r="20" spans="2:6" hidden="1" x14ac:dyDescent="0.2">
      <c r="B20" s="9" t="str">
        <f>Sheet1!H127</f>
        <v/>
      </c>
      <c r="C20" s="9" t="str">
        <f t="shared" si="0"/>
        <v/>
      </c>
    </row>
    <row r="21" spans="2:6" hidden="1" x14ac:dyDescent="0.2">
      <c r="B21" s="9" t="str">
        <f>Sheet1!H128</f>
        <v/>
      </c>
      <c r="C21" s="9" t="str">
        <f t="shared" si="0"/>
        <v/>
      </c>
    </row>
    <row r="22" spans="2:6" hidden="1" x14ac:dyDescent="0.2">
      <c r="B22" s="9" t="str">
        <f>Sheet1!H129</f>
        <v/>
      </c>
      <c r="C22" s="9" t="str">
        <f t="shared" si="0"/>
        <v/>
      </c>
    </row>
    <row r="23" spans="2:6" hidden="1" x14ac:dyDescent="0.2">
      <c r="B23" s="9" t="str">
        <f>Sheet1!H130</f>
        <v/>
      </c>
      <c r="C23" s="9" t="str">
        <f t="shared" si="0"/>
        <v/>
      </c>
    </row>
    <row r="24" spans="2:6" s="9" customFormat="1" x14ac:dyDescent="0.2"/>
    <row r="25" spans="2:6" s="31" customFormat="1" x14ac:dyDescent="0.2"/>
    <row r="26" spans="2:6" s="9" customFormat="1" x14ac:dyDescent="0.2"/>
    <row r="27" spans="2:6" s="9" customFormat="1" x14ac:dyDescent="0.2">
      <c r="E27" s="9" t="str">
        <f>Sheet1!I112</f>
        <v/>
      </c>
      <c r="F27" s="9" t="str">
        <f xml:space="preserve"> IF(E27 &lt;&gt;"", SUM(COUNTIF($E$27:$E$45, E27)), "")</f>
        <v/>
      </c>
    </row>
    <row r="28" spans="2:6" s="9" customFormat="1" x14ac:dyDescent="0.2">
      <c r="E28" s="9" t="str">
        <f>Sheet1!I113</f>
        <v/>
      </c>
      <c r="F28" s="9" t="str">
        <f t="shared" ref="F28:F45" si="1" xml:space="preserve"> IF(E28 &lt;&gt;"", SUM(COUNTIF($E$27:$E$45, E28)), "")</f>
        <v/>
      </c>
    </row>
    <row r="29" spans="2:6" hidden="1" x14ac:dyDescent="0.2">
      <c r="E29" s="9" t="str">
        <f>Sheet1!I114</f>
        <v/>
      </c>
      <c r="F29" s="9" t="str">
        <f t="shared" si="1"/>
        <v/>
      </c>
    </row>
    <row r="30" spans="2:6" hidden="1" x14ac:dyDescent="0.2">
      <c r="E30" s="9" t="str">
        <f>Sheet1!I115</f>
        <v/>
      </c>
      <c r="F30" s="9" t="str">
        <f t="shared" si="1"/>
        <v/>
      </c>
    </row>
    <row r="31" spans="2:6" hidden="1" x14ac:dyDescent="0.2">
      <c r="E31" s="9" t="str">
        <f>Sheet1!I116</f>
        <v/>
      </c>
      <c r="F31" s="9" t="str">
        <f t="shared" si="1"/>
        <v/>
      </c>
    </row>
    <row r="32" spans="2:6" hidden="1" x14ac:dyDescent="0.2">
      <c r="E32" s="9" t="str">
        <f>Sheet1!I117</f>
        <v/>
      </c>
      <c r="F32" s="9" t="str">
        <f t="shared" si="1"/>
        <v/>
      </c>
    </row>
    <row r="33" spans="5:6" hidden="1" x14ac:dyDescent="0.2">
      <c r="E33" s="9" t="str">
        <f>Sheet1!I118</f>
        <v/>
      </c>
      <c r="F33" s="9" t="str">
        <f t="shared" si="1"/>
        <v/>
      </c>
    </row>
    <row r="34" spans="5:6" hidden="1" x14ac:dyDescent="0.2">
      <c r="E34" s="9" t="str">
        <f>Sheet1!I119</f>
        <v/>
      </c>
      <c r="F34" s="9" t="str">
        <f t="shared" si="1"/>
        <v/>
      </c>
    </row>
    <row r="35" spans="5:6" hidden="1" x14ac:dyDescent="0.2">
      <c r="E35" s="9" t="str">
        <f>Sheet1!I120</f>
        <v/>
      </c>
      <c r="F35" s="9" t="str">
        <f t="shared" si="1"/>
        <v/>
      </c>
    </row>
    <row r="36" spans="5:6" hidden="1" x14ac:dyDescent="0.2">
      <c r="E36" s="9" t="str">
        <f>Sheet1!I121</f>
        <v/>
      </c>
      <c r="F36" s="9" t="str">
        <f t="shared" si="1"/>
        <v/>
      </c>
    </row>
    <row r="37" spans="5:6" hidden="1" x14ac:dyDescent="0.2">
      <c r="E37" s="9" t="str">
        <f>Sheet1!I122</f>
        <v/>
      </c>
      <c r="F37" s="9" t="str">
        <f t="shared" si="1"/>
        <v/>
      </c>
    </row>
    <row r="38" spans="5:6" hidden="1" x14ac:dyDescent="0.2">
      <c r="E38" s="9" t="str">
        <f>Sheet1!I123</f>
        <v/>
      </c>
      <c r="F38" s="9" t="str">
        <f t="shared" si="1"/>
        <v/>
      </c>
    </row>
    <row r="39" spans="5:6" hidden="1" x14ac:dyDescent="0.2">
      <c r="E39" s="9" t="str">
        <f>Sheet1!I124</f>
        <v/>
      </c>
      <c r="F39" s="9" t="str">
        <f t="shared" si="1"/>
        <v/>
      </c>
    </row>
    <row r="40" spans="5:6" hidden="1" x14ac:dyDescent="0.2">
      <c r="E40" s="9" t="str">
        <f>Sheet1!I125</f>
        <v/>
      </c>
      <c r="F40" s="9" t="str">
        <f t="shared" si="1"/>
        <v/>
      </c>
    </row>
    <row r="41" spans="5:6" s="9" customFormat="1" x14ac:dyDescent="0.2">
      <c r="E41" s="9" t="str">
        <f>Sheet1!I126</f>
        <v>EmbeddedRes/CodeSite/Nyx/Nyx/NyxUtf8String.hpp</v>
      </c>
      <c r="F41" s="9">
        <f t="shared" si="1"/>
        <v>1</v>
      </c>
    </row>
    <row r="42" spans="5:6" hidden="1" x14ac:dyDescent="0.2">
      <c r="E42" s="9" t="str">
        <f>Sheet1!I127</f>
        <v/>
      </c>
      <c r="F42" s="9" t="str">
        <f t="shared" si="1"/>
        <v/>
      </c>
    </row>
    <row r="43" spans="5:6" hidden="1" x14ac:dyDescent="0.2">
      <c r="E43" s="9" t="str">
        <f>Sheet1!I128</f>
        <v/>
      </c>
      <c r="F43" s="9" t="str">
        <f t="shared" si="1"/>
        <v/>
      </c>
    </row>
    <row r="44" spans="5:6" hidden="1" x14ac:dyDescent="0.2">
      <c r="E44" s="9" t="str">
        <f>Sheet1!I129</f>
        <v/>
      </c>
      <c r="F44" s="9" t="str">
        <f t="shared" si="1"/>
        <v/>
      </c>
    </row>
    <row r="45" spans="5:6" hidden="1" x14ac:dyDescent="0.2">
      <c r="E45" s="9" t="str">
        <f>Sheet1!I130</f>
        <v/>
      </c>
      <c r="F45" s="9" t="str">
        <f t="shared" si="1"/>
        <v/>
      </c>
    </row>
    <row r="46" spans="5:6" s="9" customFormat="1" x14ac:dyDescent="0.2"/>
    <row r="47" spans="5:6" s="31" customFormat="1" x14ac:dyDescent="0.2"/>
    <row r="50" spans="1:3" s="32" customFormat="1" ht="17" thickBot="1" x14ac:dyDescent="0.25">
      <c r="A50" s="32" t="s">
        <v>168</v>
      </c>
    </row>
    <row r="51" spans="1:3" s="13" customFormat="1" ht="17" thickTop="1" x14ac:dyDescent="0.2"/>
    <row r="52" spans="1:3" s="13" customFormat="1" x14ac:dyDescent="0.2">
      <c r="B52" s="13" t="str">
        <f>Sheet1!H132</f>
        <v/>
      </c>
      <c r="C52" s="13" t="str">
        <f>IF(B52 &lt;&gt;"", SUM(COUNTIF($B$52:$B$68, B52)), "")</f>
        <v/>
      </c>
    </row>
    <row r="53" spans="1:3" s="13" customFormat="1" x14ac:dyDescent="0.2">
      <c r="B53" s="13" t="str">
        <f>Sheet1!H133</f>
        <v/>
      </c>
      <c r="C53" s="13" t="str">
        <f t="shared" ref="C53:C68" si="2">IF(B53 &lt;&gt;"", SUM(COUNTIF($B$52:$B$68, B53)), "")</f>
        <v/>
      </c>
    </row>
    <row r="54" spans="1:3" hidden="1" x14ac:dyDescent="0.2">
      <c r="B54" s="13" t="str">
        <f>Sheet1!H134</f>
        <v/>
      </c>
      <c r="C54" s="13" t="str">
        <f t="shared" si="2"/>
        <v/>
      </c>
    </row>
    <row r="55" spans="1:3" hidden="1" x14ac:dyDescent="0.2">
      <c r="B55" s="13" t="str">
        <f>Sheet1!H135</f>
        <v/>
      </c>
      <c r="C55" s="13" t="str">
        <f t="shared" si="2"/>
        <v/>
      </c>
    </row>
    <row r="56" spans="1:3" s="13" customFormat="1" x14ac:dyDescent="0.2">
      <c r="B56" s="13" t="str">
        <f>Sheet1!H136</f>
        <v>TraceClient</v>
      </c>
      <c r="C56" s="13">
        <f t="shared" si="2"/>
        <v>1</v>
      </c>
    </row>
    <row r="57" spans="1:3" hidden="1" x14ac:dyDescent="0.2">
      <c r="B57" s="13" t="str">
        <f>Sheet1!H137</f>
        <v/>
      </c>
      <c r="C57" s="13" t="str">
        <f t="shared" si="2"/>
        <v/>
      </c>
    </row>
    <row r="58" spans="1:3" hidden="1" x14ac:dyDescent="0.2">
      <c r="B58" s="13" t="str">
        <f>Sheet1!H138</f>
        <v/>
      </c>
      <c r="C58" s="13" t="str">
        <f t="shared" si="2"/>
        <v/>
      </c>
    </row>
    <row r="59" spans="1:3" hidden="1" x14ac:dyDescent="0.2">
      <c r="B59" s="13" t="str">
        <f>Sheet1!H139</f>
        <v/>
      </c>
      <c r="C59" s="13" t="str">
        <f t="shared" si="2"/>
        <v/>
      </c>
    </row>
    <row r="60" spans="1:3" hidden="1" x14ac:dyDescent="0.2">
      <c r="B60" s="13" t="str">
        <f>Sheet1!H140</f>
        <v/>
      </c>
      <c r="C60" s="13" t="str">
        <f t="shared" si="2"/>
        <v/>
      </c>
    </row>
    <row r="61" spans="1:3" s="13" customFormat="1" x14ac:dyDescent="0.2">
      <c r="B61" s="13" t="str">
        <f>Sheet1!H141</f>
        <v>TraceClient - App</v>
      </c>
      <c r="C61" s="13">
        <f t="shared" si="2"/>
        <v>1</v>
      </c>
    </row>
    <row r="62" spans="1:3" hidden="1" x14ac:dyDescent="0.2">
      <c r="B62" s="13" t="str">
        <f>Sheet1!H142</f>
        <v/>
      </c>
      <c r="C62" s="13" t="str">
        <f t="shared" si="2"/>
        <v/>
      </c>
    </row>
    <row r="63" spans="1:3" hidden="1" x14ac:dyDescent="0.2">
      <c r="B63" s="13" t="str">
        <f>Sheet1!H143</f>
        <v/>
      </c>
      <c r="C63" s="13" t="str">
        <f t="shared" si="2"/>
        <v/>
      </c>
    </row>
    <row r="64" spans="1:3" hidden="1" x14ac:dyDescent="0.2">
      <c r="B64" s="13" t="str">
        <f>Sheet1!H144</f>
        <v/>
      </c>
      <c r="C64" s="13" t="str">
        <f t="shared" si="2"/>
        <v/>
      </c>
    </row>
    <row r="65" spans="2:6" hidden="1" x14ac:dyDescent="0.2">
      <c r="B65" s="13" t="str">
        <f>Sheet1!H145</f>
        <v/>
      </c>
      <c r="C65" s="13" t="str">
        <f t="shared" si="2"/>
        <v/>
      </c>
    </row>
    <row r="66" spans="2:6" hidden="1" x14ac:dyDescent="0.2">
      <c r="B66" s="13" t="str">
        <f>Sheet1!H146</f>
        <v/>
      </c>
      <c r="C66" s="13" t="str">
        <f t="shared" si="2"/>
        <v/>
      </c>
    </row>
    <row r="67" spans="2:6" hidden="1" x14ac:dyDescent="0.2">
      <c r="B67" s="13" t="str">
        <f>Sheet1!H147</f>
        <v/>
      </c>
      <c r="C67" s="13" t="str">
        <f t="shared" si="2"/>
        <v/>
      </c>
    </row>
    <row r="68" spans="2:6" hidden="1" x14ac:dyDescent="0.2">
      <c r="B68" s="13" t="str">
        <f>Sheet1!H148</f>
        <v/>
      </c>
      <c r="C68" s="13" t="str">
        <f t="shared" si="2"/>
        <v/>
      </c>
    </row>
    <row r="69" spans="2:6" s="13" customFormat="1" x14ac:dyDescent="0.2"/>
    <row r="70" spans="2:6" s="33" customFormat="1" x14ac:dyDescent="0.2"/>
    <row r="71" spans="2:6" s="13" customFormat="1" x14ac:dyDescent="0.2">
      <c r="E71" s="13" t="str">
        <f>Sheet1!I132</f>
        <v/>
      </c>
      <c r="F71" s="13" t="str">
        <f xml:space="preserve"> IF(E71 &lt;&gt;"", SUM(COUNTIF($E$71:$E$87, E71)), "")</f>
        <v/>
      </c>
    </row>
    <row r="72" spans="2:6" s="13" customFormat="1" x14ac:dyDescent="0.2">
      <c r="E72" s="13" t="str">
        <f>Sheet1!I133</f>
        <v/>
      </c>
      <c r="F72" s="13" t="str">
        <f t="shared" ref="F72:F87" si="3" xml:space="preserve"> IF(E72 &lt;&gt;"", SUM(COUNTIF($E$71:$E$87, E72)), "")</f>
        <v/>
      </c>
    </row>
    <row r="73" spans="2:6" hidden="1" x14ac:dyDescent="0.2">
      <c r="E73" s="13" t="str">
        <f>Sheet1!I134</f>
        <v/>
      </c>
      <c r="F73" s="13" t="str">
        <f t="shared" si="3"/>
        <v/>
      </c>
    </row>
    <row r="74" spans="2:6" hidden="1" x14ac:dyDescent="0.2">
      <c r="E74" s="13" t="str">
        <f>Sheet1!I135</f>
        <v/>
      </c>
      <c r="F74" s="13" t="str">
        <f t="shared" si="3"/>
        <v/>
      </c>
    </row>
    <row r="75" spans="2:6" hidden="1" x14ac:dyDescent="0.2">
      <c r="E75" s="13" t="str">
        <f>Sheet1!I136</f>
        <v/>
      </c>
      <c r="F75" s="13" t="str">
        <f t="shared" si="3"/>
        <v/>
      </c>
    </row>
    <row r="76" spans="2:6" hidden="1" x14ac:dyDescent="0.2">
      <c r="E76" s="13" t="str">
        <f>Sheet1!I137</f>
        <v/>
      </c>
      <c r="F76" s="13" t="str">
        <f t="shared" si="3"/>
        <v/>
      </c>
    </row>
    <row r="77" spans="2:6" hidden="1" x14ac:dyDescent="0.2">
      <c r="E77" s="13" t="str">
        <f>Sheet1!I138</f>
        <v/>
      </c>
      <c r="F77" s="13" t="str">
        <f t="shared" si="3"/>
        <v/>
      </c>
    </row>
    <row r="78" spans="2:6" hidden="1" x14ac:dyDescent="0.2">
      <c r="E78" s="13" t="str">
        <f>Sheet1!I139</f>
        <v/>
      </c>
      <c r="F78" s="13" t="str">
        <f t="shared" si="3"/>
        <v/>
      </c>
    </row>
    <row r="79" spans="2:6" hidden="1" x14ac:dyDescent="0.2">
      <c r="E79" s="13" t="str">
        <f>Sheet1!I140</f>
        <v/>
      </c>
      <c r="F79" s="13" t="str">
        <f t="shared" si="3"/>
        <v/>
      </c>
    </row>
    <row r="80" spans="2:6" hidden="1" x14ac:dyDescent="0.2">
      <c r="E80" s="13" t="str">
        <f>Sheet1!I141</f>
        <v/>
      </c>
      <c r="F80" s="13" t="str">
        <f t="shared" si="3"/>
        <v/>
      </c>
    </row>
    <row r="81" spans="1:6" hidden="1" x14ac:dyDescent="0.2">
      <c r="E81" s="13" t="str">
        <f>Sheet1!I142</f>
        <v/>
      </c>
      <c r="F81" s="13" t="str">
        <f t="shared" si="3"/>
        <v/>
      </c>
    </row>
    <row r="82" spans="1:6" hidden="1" x14ac:dyDescent="0.2">
      <c r="E82" s="13" t="str">
        <f>Sheet1!I143</f>
        <v/>
      </c>
      <c r="F82" s="13" t="str">
        <f t="shared" si="3"/>
        <v/>
      </c>
    </row>
    <row r="83" spans="1:6" s="13" customFormat="1" x14ac:dyDescent="0.2">
      <c r="E83" s="13" t="str">
        <f>Sheet1!I144</f>
        <v>EmbeddedRes/CodeSite/Nyx/NyxTraceViewer/QtTraceClient/Sources/Config/ConfigReader.hpp</v>
      </c>
      <c r="F83" s="13">
        <f t="shared" si="3"/>
        <v>1</v>
      </c>
    </row>
    <row r="84" spans="1:6" hidden="1" x14ac:dyDescent="0.2">
      <c r="E84" s="13" t="str">
        <f>Sheet1!I145</f>
        <v/>
      </c>
      <c r="F84" s="13" t="str">
        <f t="shared" si="3"/>
        <v/>
      </c>
    </row>
    <row r="85" spans="1:6" hidden="1" x14ac:dyDescent="0.2">
      <c r="E85" s="13" t="str">
        <f>Sheet1!I146</f>
        <v/>
      </c>
      <c r="F85" s="13" t="str">
        <f t="shared" si="3"/>
        <v/>
      </c>
    </row>
    <row r="86" spans="1:6" hidden="1" x14ac:dyDescent="0.2">
      <c r="E86" s="13" t="str">
        <f>Sheet1!I147</f>
        <v/>
      </c>
      <c r="F86" s="13" t="str">
        <f t="shared" si="3"/>
        <v/>
      </c>
    </row>
    <row r="87" spans="1:6" hidden="1" x14ac:dyDescent="0.2">
      <c r="E87" s="13" t="str">
        <f>Sheet1!I148</f>
        <v/>
      </c>
      <c r="F87" s="13" t="str">
        <f t="shared" si="3"/>
        <v/>
      </c>
    </row>
    <row r="88" spans="1:6" s="13" customFormat="1" x14ac:dyDescent="0.2"/>
    <row r="89" spans="1:6" s="33" customFormat="1" x14ac:dyDescent="0.2"/>
    <row r="92" spans="1:6" s="34" customFormat="1" ht="17" thickBot="1" x14ac:dyDescent="0.25">
      <c r="A92" s="34" t="s">
        <v>169</v>
      </c>
    </row>
    <row r="93" spans="1:6" s="17" customFormat="1" ht="17" thickTop="1" x14ac:dyDescent="0.2"/>
    <row r="94" spans="1:6" s="17" customFormat="1" x14ac:dyDescent="0.2">
      <c r="B94" s="17" t="str">
        <f>Sheet1!H150</f>
        <v/>
      </c>
      <c r="C94" s="17" t="str">
        <f>IF(B94 &lt;&gt;"", SUM(COUNTIF($B$94:$B$111, B94)), "")</f>
        <v/>
      </c>
    </row>
    <row r="95" spans="1:6" s="17" customFormat="1" x14ac:dyDescent="0.2">
      <c r="B95" s="17" t="str">
        <f>Sheet1!H151</f>
        <v/>
      </c>
      <c r="C95" s="17" t="str">
        <f t="shared" ref="C95:C111" si="4">IF(B95 &lt;&gt;"", SUM(COUNTIF($B$94:$B$111, B95)), "")</f>
        <v/>
      </c>
    </row>
    <row r="96" spans="1:6" hidden="1" x14ac:dyDescent="0.2">
      <c r="B96" s="17" t="str">
        <f>Sheet1!H152</f>
        <v/>
      </c>
      <c r="C96" s="17" t="str">
        <f t="shared" si="4"/>
        <v/>
      </c>
    </row>
    <row r="97" spans="2:3" hidden="1" x14ac:dyDescent="0.2">
      <c r="B97" s="17" t="str">
        <f>Sheet1!H153</f>
        <v/>
      </c>
      <c r="C97" s="17" t="str">
        <f t="shared" si="4"/>
        <v/>
      </c>
    </row>
    <row r="98" spans="2:3" s="17" customFormat="1" x14ac:dyDescent="0.2">
      <c r="B98" s="17" t="str">
        <f>Sheet1!H154</f>
        <v>TraceClient</v>
      </c>
      <c r="C98" s="17">
        <f t="shared" si="4"/>
        <v>1</v>
      </c>
    </row>
    <row r="99" spans="2:3" hidden="1" x14ac:dyDescent="0.2">
      <c r="B99" s="17" t="str">
        <f>Sheet1!H155</f>
        <v/>
      </c>
      <c r="C99" s="17" t="str">
        <f t="shared" si="4"/>
        <v/>
      </c>
    </row>
    <row r="100" spans="2:3" hidden="1" x14ac:dyDescent="0.2">
      <c r="B100" s="17" t="str">
        <f>Sheet1!H156</f>
        <v/>
      </c>
      <c r="C100" s="17" t="str">
        <f t="shared" si="4"/>
        <v/>
      </c>
    </row>
    <row r="101" spans="2:3" s="17" customFormat="1" x14ac:dyDescent="0.2">
      <c r="B101" s="17" t="str">
        <f>Sheet1!H157</f>
        <v>TraceClient - Dialogs</v>
      </c>
      <c r="C101" s="17">
        <f t="shared" si="4"/>
        <v>1</v>
      </c>
    </row>
    <row r="102" spans="2:3" hidden="1" x14ac:dyDescent="0.2">
      <c r="B102" s="17" t="str">
        <f>Sheet1!H158</f>
        <v/>
      </c>
      <c r="C102" s="17" t="str">
        <f t="shared" si="4"/>
        <v/>
      </c>
    </row>
    <row r="103" spans="2:3" hidden="1" x14ac:dyDescent="0.2">
      <c r="B103" s="17" t="str">
        <f>Sheet1!H159</f>
        <v/>
      </c>
      <c r="C103" s="17" t="str">
        <f t="shared" si="4"/>
        <v/>
      </c>
    </row>
    <row r="104" spans="2:3" hidden="1" x14ac:dyDescent="0.2">
      <c r="B104" s="17" t="str">
        <f>Sheet1!H160</f>
        <v/>
      </c>
      <c r="C104" s="17" t="str">
        <f t="shared" si="4"/>
        <v/>
      </c>
    </row>
    <row r="105" spans="2:3" hidden="1" x14ac:dyDescent="0.2">
      <c r="B105" s="17" t="str">
        <f>Sheet1!H161</f>
        <v/>
      </c>
      <c r="C105" s="17" t="str">
        <f t="shared" si="4"/>
        <v/>
      </c>
    </row>
    <row r="106" spans="2:3" hidden="1" x14ac:dyDescent="0.2">
      <c r="B106" s="17" t="str">
        <f>Sheet1!H162</f>
        <v/>
      </c>
      <c r="C106" s="17" t="str">
        <f t="shared" si="4"/>
        <v/>
      </c>
    </row>
    <row r="107" spans="2:3" hidden="1" x14ac:dyDescent="0.2">
      <c r="B107" s="17" t="str">
        <f>Sheet1!H163</f>
        <v/>
      </c>
      <c r="C107" s="17" t="str">
        <f t="shared" si="4"/>
        <v/>
      </c>
    </row>
    <row r="108" spans="2:3" hidden="1" x14ac:dyDescent="0.2">
      <c r="B108" s="17" t="str">
        <f>Sheet1!H164</f>
        <v/>
      </c>
      <c r="C108" s="17" t="str">
        <f t="shared" si="4"/>
        <v/>
      </c>
    </row>
    <row r="109" spans="2:3" hidden="1" x14ac:dyDescent="0.2">
      <c r="B109" s="17" t="str">
        <f>Sheet1!H165</f>
        <v/>
      </c>
      <c r="C109" s="17" t="str">
        <f t="shared" si="4"/>
        <v/>
      </c>
    </row>
    <row r="110" spans="2:3" hidden="1" x14ac:dyDescent="0.2">
      <c r="B110" s="17" t="str">
        <f>Sheet1!H166</f>
        <v/>
      </c>
      <c r="C110" s="17" t="str">
        <f t="shared" si="4"/>
        <v/>
      </c>
    </row>
    <row r="111" spans="2:3" hidden="1" x14ac:dyDescent="0.2">
      <c r="B111" s="17" t="str">
        <f>Sheet1!H167</f>
        <v/>
      </c>
      <c r="C111" s="17" t="str">
        <f t="shared" si="4"/>
        <v/>
      </c>
    </row>
    <row r="112" spans="2:3" s="17" customFormat="1" x14ac:dyDescent="0.2"/>
    <row r="113" spans="5:6" s="35" customFormat="1" x14ac:dyDescent="0.2"/>
    <row r="114" spans="5:6" s="17" customFormat="1" x14ac:dyDescent="0.2">
      <c r="E114" s="17" t="str">
        <f>Sheet1!I150</f>
        <v/>
      </c>
      <c r="F114" s="17" t="str">
        <f xml:space="preserve"> IF(E114 &lt;&gt;"", SUM(COUNTIF($E$114:$E$131, E114)), "")</f>
        <v/>
      </c>
    </row>
    <row r="115" spans="5:6" s="17" customFormat="1" x14ac:dyDescent="0.2">
      <c r="E115" s="17" t="str">
        <f>Sheet1!I151</f>
        <v/>
      </c>
      <c r="F115" s="17" t="str">
        <f t="shared" ref="F115:F131" si="5" xml:space="preserve"> IF(E115 &lt;&gt;"", SUM(COUNTIF($E$114:$E$131, E115)), "")</f>
        <v/>
      </c>
    </row>
    <row r="116" spans="5:6" hidden="1" x14ac:dyDescent="0.2">
      <c r="E116" s="17" t="str">
        <f>Sheet1!I152</f>
        <v/>
      </c>
      <c r="F116" s="17" t="str">
        <f t="shared" si="5"/>
        <v/>
      </c>
    </row>
    <row r="117" spans="5:6" hidden="1" x14ac:dyDescent="0.2">
      <c r="E117" s="17" t="str">
        <f>Sheet1!I153</f>
        <v/>
      </c>
      <c r="F117" s="17" t="str">
        <f t="shared" si="5"/>
        <v/>
      </c>
    </row>
    <row r="118" spans="5:6" hidden="1" x14ac:dyDescent="0.2">
      <c r="E118" s="17" t="str">
        <f>Sheet1!I154</f>
        <v/>
      </c>
      <c r="F118" s="17" t="str">
        <f t="shared" si="5"/>
        <v/>
      </c>
    </row>
    <row r="119" spans="5:6" hidden="1" x14ac:dyDescent="0.2">
      <c r="E119" s="17" t="str">
        <f>Sheet1!I155</f>
        <v/>
      </c>
      <c r="F119" s="17" t="str">
        <f t="shared" si="5"/>
        <v/>
      </c>
    </row>
    <row r="120" spans="5:6" hidden="1" x14ac:dyDescent="0.2">
      <c r="E120" s="17" t="str">
        <f>Sheet1!I156</f>
        <v/>
      </c>
      <c r="F120" s="17" t="str">
        <f t="shared" si="5"/>
        <v/>
      </c>
    </row>
    <row r="121" spans="5:6" hidden="1" x14ac:dyDescent="0.2">
      <c r="E121" s="17" t="str">
        <f>Sheet1!I157</f>
        <v/>
      </c>
      <c r="F121" s="17" t="str">
        <f t="shared" si="5"/>
        <v/>
      </c>
    </row>
    <row r="122" spans="5:6" hidden="1" x14ac:dyDescent="0.2">
      <c r="E122" s="17" t="str">
        <f>Sheet1!I158</f>
        <v/>
      </c>
      <c r="F122" s="17" t="str">
        <f t="shared" si="5"/>
        <v/>
      </c>
    </row>
    <row r="123" spans="5:6" hidden="1" x14ac:dyDescent="0.2">
      <c r="E123" s="17" t="str">
        <f>Sheet1!I159</f>
        <v/>
      </c>
      <c r="F123" s="17" t="str">
        <f t="shared" si="5"/>
        <v/>
      </c>
    </row>
    <row r="124" spans="5:6" s="17" customFormat="1" x14ac:dyDescent="0.2">
      <c r="E124" s="17" t="str">
        <f>Sheet1!I160</f>
        <v>EmbeddedRes/CodeSite/Nyx/NyxTraceViewer/QtTraceClient/Sources/Dialogs/NewViewDlg.hpp</v>
      </c>
      <c r="F124" s="17">
        <f t="shared" si="5"/>
        <v>1</v>
      </c>
    </row>
    <row r="125" spans="5:6" hidden="1" x14ac:dyDescent="0.2">
      <c r="E125" s="17" t="str">
        <f>Sheet1!I161</f>
        <v/>
      </c>
      <c r="F125" s="17" t="str">
        <f t="shared" si="5"/>
        <v/>
      </c>
    </row>
    <row r="126" spans="5:6" hidden="1" x14ac:dyDescent="0.2">
      <c r="E126" s="17" t="str">
        <f>Sheet1!I162</f>
        <v/>
      </c>
      <c r="F126" s="17" t="str">
        <f t="shared" si="5"/>
        <v/>
      </c>
    </row>
    <row r="127" spans="5:6" hidden="1" x14ac:dyDescent="0.2">
      <c r="E127" s="17" t="str">
        <f>Sheet1!I163</f>
        <v/>
      </c>
      <c r="F127" s="17" t="str">
        <f t="shared" si="5"/>
        <v/>
      </c>
    </row>
    <row r="128" spans="5:6" s="17" customFormat="1" x14ac:dyDescent="0.2">
      <c r="E128" s="17" t="str">
        <f>Sheet1!I164</f>
        <v>EmbeddedRes/CodeSite/Nyx/NyxTraceViewer/QtTraceClient/Sources/StatusUpdaters/StatusUpdater.hpp</v>
      </c>
      <c r="F128" s="17">
        <f t="shared" si="5"/>
        <v>1</v>
      </c>
    </row>
    <row r="129" spans="5:6" hidden="1" x14ac:dyDescent="0.2">
      <c r="E129" s="17" t="str">
        <f>Sheet1!I165</f>
        <v/>
      </c>
      <c r="F129" s="17" t="str">
        <f t="shared" si="5"/>
        <v/>
      </c>
    </row>
    <row r="130" spans="5:6" hidden="1" x14ac:dyDescent="0.2">
      <c r="E130" s="17" t="str">
        <f>Sheet1!I166</f>
        <v/>
      </c>
      <c r="F130" s="17" t="str">
        <f t="shared" si="5"/>
        <v/>
      </c>
    </row>
    <row r="131" spans="5:6" hidden="1" x14ac:dyDescent="0.2">
      <c r="E131" s="17" t="str">
        <f>Sheet1!I167</f>
        <v/>
      </c>
      <c r="F131" s="17" t="str">
        <f t="shared" si="5"/>
        <v/>
      </c>
    </row>
    <row r="132" spans="5:6" s="17" customFormat="1" x14ac:dyDescent="0.2"/>
    <row r="133" spans="5:6" s="35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2016-05-24T01:03:29Z</dcterms:created>
  <dcterms:modified xsi:type="dcterms:W3CDTF">2016-06-13T00:24:03Z</dcterms:modified>
</cp:coreProperties>
</file>