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500" yWindow="420" windowWidth="23700" windowHeight="12405"/>
  </bookViews>
  <sheets>
    <sheet name="Tumor Cell Line Data" sheetId="1" r:id="rId1"/>
    <sheet name="Sample Detail" sheetId="2" r:id="rId2"/>
    <sheet name="RB Patient log" sheetId="3" r:id="rId3"/>
    <sheet name="mutation summary" sheetId="4" r:id="rId4"/>
  </sheets>
  <calcPr calcId="145621" concurrentCalc="0"/>
  <customWorkbookViews>
    <customWorkbookView name="Stachelek, Kevin - Personal View" guid="{9362DA0F-B153-42CA-80A8-0E05D52AEC26}" mergeInterval="0" personalView="1" maximized="1" windowWidth="1676" windowHeight="825" activeSheetId="1"/>
    <customWorkbookView name="David Cobrinik - Personal View" guid="{22C13D47-89C8-6040-907C-6DF928B75DBE}" mergeInterval="0" personalView="1" xWindow="75" yWindow="54" windowWidth="2479" windowHeight="1347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9" i="1" l="1"/>
  <c r="I110" i="1"/>
  <c r="I111" i="1"/>
  <c r="I112" i="1"/>
  <c r="I107" i="1"/>
  <c r="I104" i="1"/>
  <c r="I108" i="1"/>
  <c r="I105" i="1"/>
  <c r="I106" i="1"/>
  <c r="I113" i="1"/>
  <c r="I103" i="1"/>
</calcChain>
</file>

<file path=xl/sharedStrings.xml><?xml version="1.0" encoding="utf-8"?>
<sst xmlns="http://schemas.openxmlformats.org/spreadsheetml/2006/main" count="4414" uniqueCount="1004">
  <si>
    <t>Study ID</t>
  </si>
  <si>
    <t>Sample #</t>
  </si>
  <si>
    <t>Sex</t>
  </si>
  <si>
    <t>Rb</t>
  </si>
  <si>
    <t>Consent</t>
  </si>
  <si>
    <t>Vitreous</t>
  </si>
  <si>
    <t>Serum</t>
  </si>
  <si>
    <t>Purple cap tube-DNA</t>
  </si>
  <si>
    <t>MSC</t>
  </si>
  <si>
    <t>iPSC</t>
  </si>
  <si>
    <t>Rb solns</t>
  </si>
  <si>
    <t>M</t>
  </si>
  <si>
    <t>Y</t>
  </si>
  <si>
    <t>X</t>
  </si>
  <si>
    <t>x</t>
  </si>
  <si>
    <t>F</t>
  </si>
  <si>
    <t>N/A</t>
  </si>
  <si>
    <t>No samples collected - not enough tumor</t>
  </si>
  <si>
    <t>bilateral</t>
  </si>
  <si>
    <t>check last name</t>
  </si>
  <si>
    <t>no tumor; hydrolyzed blood; bilateral</t>
  </si>
  <si>
    <t>metastatic disease; failed b/w cycles 5-6 adj chemo; Kaiser patient (per Linn SL)</t>
  </si>
  <si>
    <t xml:space="preserve">Same patient as#37.no adipose tissue taken; bilateral </t>
  </si>
  <si>
    <t>Bilateral Rb, only fat and blood collected</t>
  </si>
  <si>
    <t>No sample taken-Tumor is in the eyeball ( formalin) per Dr. Murphee</t>
  </si>
  <si>
    <t>unilateral; from Linn - 2/3 of tumor necrotic</t>
  </si>
  <si>
    <t>consent for Rb solutions report</t>
  </si>
  <si>
    <t xml:space="preserve">untreated bilateral; permission granted from head of IRB via Tom Lee </t>
  </si>
  <si>
    <t>Note: Same patient as #23. Bilateral, Failed chemo, radiation, and intrarterial melphalan per Dr. Murphree</t>
  </si>
  <si>
    <t>12% unilateral, sporadic cases due to promoter methylation</t>
  </si>
  <si>
    <t>mutations denoted with "g" accord with GENbank accession number L11910</t>
  </si>
  <si>
    <t>UPA seq</t>
  </si>
  <si>
    <t>germline/somatic</t>
  </si>
  <si>
    <t>unilateral/bilateral</t>
  </si>
  <si>
    <t xml:space="preserve"> tumor mutation (allele1; allele2)</t>
  </si>
  <si>
    <t>blood  (allele1; allele2)</t>
  </si>
  <si>
    <t>somatic</t>
  </si>
  <si>
    <t>unilateral</t>
  </si>
  <si>
    <t>delP-&gt; exon 16; del exon 9-&gt; 16</t>
  </si>
  <si>
    <t>no mutation detected</t>
  </si>
  <si>
    <t>germline</t>
  </si>
  <si>
    <t>not analyzed</t>
  </si>
  <si>
    <t>splice mutation IVS8+2T&gt;C(c.861+2T&gt;C) in intron 8; normal</t>
  </si>
  <si>
    <t>g.76430C&gt;T in exon 14 (pArg445X); normal</t>
  </si>
  <si>
    <t>Pro met; Pro meth</t>
  </si>
  <si>
    <t>same patient as #37</t>
  </si>
  <si>
    <t>delP-&gt;exon 27; del exons7-&gt;27</t>
  </si>
  <si>
    <t>c2174dupT; c.769C&gt;T (p.Gln257X)</t>
  </si>
  <si>
    <t>c.1735C&gt;T (p.Arg579X); delP-&gt;exon 27</t>
  </si>
  <si>
    <t>same patient as #23</t>
  </si>
  <si>
    <t>mutation comments</t>
  </si>
  <si>
    <t>may be reduced penetrance mutation</t>
  </si>
  <si>
    <t xml:space="preserve"> nonsense mutation</t>
  </si>
  <si>
    <t>Pro meth; Pro meth</t>
  </si>
  <si>
    <t>frameshift leading to premature stop codon; nonsense mutation</t>
  </si>
  <si>
    <t>nonsense mutation</t>
  </si>
  <si>
    <t>none</t>
  </si>
  <si>
    <t>RNA later</t>
  </si>
  <si>
    <t>PFA</t>
  </si>
  <si>
    <t>19342737 was MRN on Rb solns but SL checked and MRN to left is in CHLA system</t>
  </si>
  <si>
    <t>Mutation Comments</t>
  </si>
  <si>
    <t>Subject Comments</t>
  </si>
  <si>
    <t>Germline/Somatic</t>
  </si>
  <si>
    <t>Unilateral/Bilateral</t>
  </si>
  <si>
    <t xml:space="preserve"> Tumor Mutation (allele1; allele2)</t>
  </si>
  <si>
    <t>Blood Mutation  (allele1; allele2)</t>
  </si>
  <si>
    <t>OTHER SPECIMENS</t>
  </si>
  <si>
    <t>MUTATIONS FOUND</t>
  </si>
  <si>
    <t>Chemo</t>
  </si>
  <si>
    <t>NOT a sibling of Subject 001</t>
  </si>
  <si>
    <t>Patient</t>
  </si>
  <si>
    <t>Sample Type</t>
  </si>
  <si>
    <t>Date/time Collected</t>
  </si>
  <si>
    <t>V aliquots</t>
  </si>
  <si>
    <t># aliquots</t>
  </si>
  <si>
    <t>Date/Time Frozen</t>
  </si>
  <si>
    <t>Date/Time Thawed</t>
  </si>
  <si>
    <t>notes</t>
  </si>
  <si>
    <t>T1</t>
    <phoneticPr fontId="2" type="noConversion"/>
  </si>
  <si>
    <t>tumor</t>
    <phoneticPr fontId="2" type="noConversion"/>
  </si>
  <si>
    <t>frozen in OCT</t>
    <phoneticPr fontId="2" type="noConversion"/>
  </si>
  <si>
    <t>tissue placed in culture; mix of adherent and nonadherent cells frozen 3/8/10</t>
    <phoneticPr fontId="2" type="noConversion"/>
  </si>
  <si>
    <t>T4</t>
    <phoneticPr fontId="2" type="noConversion"/>
  </si>
  <si>
    <t>tissue placed in culture</t>
    <phoneticPr fontId="2" type="noConversion"/>
  </si>
  <si>
    <t>F1</t>
    <phoneticPr fontId="2" type="noConversion"/>
  </si>
  <si>
    <t xml:space="preserve">tissue placed in culture;  cells propagated in culture; cells frozen at each passage </t>
    <phoneticPr fontId="2" type="noConversion"/>
  </si>
  <si>
    <t xml:space="preserve">~ 1 ml </t>
    <phoneticPr fontId="2" type="noConversion"/>
  </si>
  <si>
    <t>frozen on dry ice; stored -80</t>
    <phoneticPr fontId="2" type="noConversion"/>
  </si>
  <si>
    <t>deep tumor</t>
    <phoneticPr fontId="2" type="noConversion"/>
  </si>
  <si>
    <t>retina</t>
    <phoneticPr fontId="2" type="noConversion"/>
  </si>
  <si>
    <t>SA  HI??</t>
    <phoneticPr fontId="2" type="noConversion"/>
  </si>
  <si>
    <t>R5</t>
    <phoneticPr fontId="2" type="noConversion"/>
  </si>
  <si>
    <t>#1-55</t>
    <phoneticPr fontId="2" type="noConversion"/>
  </si>
  <si>
    <t>tissue placed in culture; no cell line; some cells viably  frozen 3/12/10</t>
    <phoneticPr fontId="2" type="noConversion"/>
  </si>
  <si>
    <t xml:space="preserve">tissue frozen  (as per tissue culture cells in DMEM/DMSO/FBS) </t>
    <phoneticPr fontId="2" type="noConversion"/>
  </si>
  <si>
    <t xml:space="preserve">tissue frozen: thawed 3/12/10 but  cells did not grow from tissue </t>
    <phoneticPr fontId="2" type="noConversion"/>
  </si>
  <si>
    <t xml:space="preserve">~100 ul </t>
    <phoneticPr fontId="2" type="noConversion"/>
  </si>
  <si>
    <t>T4 RNA</t>
    <phoneticPr fontId="2" type="noConversion"/>
  </si>
  <si>
    <t>tissue placed in culture; mix of adherent and nonadherent cells frozen 7/30/10</t>
    <phoneticPr fontId="2" type="noConversion"/>
  </si>
  <si>
    <t>20100505  1600</t>
    <phoneticPr fontId="2" type="noConversion"/>
  </si>
  <si>
    <t>tissue fast  frozen in liquid N2</t>
    <phoneticPr fontId="2" type="noConversion"/>
  </si>
  <si>
    <t>no vitrous attained</t>
    <phoneticPr fontId="2" type="noConversion"/>
  </si>
  <si>
    <t>tissue placed in culture; adherent cells grew robustly and frozen; tumor cell did not grow.</t>
    <phoneticPr fontId="2" type="noConversion"/>
  </si>
  <si>
    <t>20100507  1130</t>
    <phoneticPr fontId="2" type="noConversion"/>
  </si>
  <si>
    <t>frozen in OCT-very small</t>
    <phoneticPr fontId="2" type="noConversion"/>
  </si>
  <si>
    <r>
      <t xml:space="preserve">tissue fast  frozen in liquid N2; </t>
    </r>
    <r>
      <rPr>
        <sz val="10"/>
        <color indexed="10"/>
        <rFont val="Arial"/>
        <family val="2"/>
      </rPr>
      <t>tissue used for DNA prep and sequencing</t>
    </r>
  </si>
  <si>
    <t>tissue placed in culture; adherent cells frozen; tumor cells maybe slowly growing frozen 7/30/10</t>
    <phoneticPr fontId="2" type="noConversion"/>
  </si>
  <si>
    <t>fixed in PFA;stored in ethanol-very small</t>
    <phoneticPr fontId="2" type="noConversion"/>
  </si>
  <si>
    <t>20100520  1445</t>
    <phoneticPr fontId="2" type="noConversion"/>
  </si>
  <si>
    <t>fixed in PFA; stored in ethanol-very small</t>
    <phoneticPr fontId="2" type="noConversion"/>
  </si>
  <si>
    <r>
      <t>tissue fast frozen in liquid N2;</t>
    </r>
    <r>
      <rPr>
        <sz val="10"/>
        <color indexed="53"/>
        <rFont val="Arial"/>
        <family val="2"/>
      </rPr>
      <t xml:space="preserve"> tissue thawed and refrozen; 1/2 used for DNA prep for sequencing</t>
    </r>
  </si>
  <si>
    <t>fixed in PFA; stored in ethanol</t>
    <phoneticPr fontId="2" type="noConversion"/>
  </si>
  <si>
    <t>tissue placed in culture; cells grew and frozen</t>
    <phoneticPr fontId="2" type="noConversion"/>
  </si>
  <si>
    <t>na</t>
  </si>
  <si>
    <t>20101014 1315</t>
    <phoneticPr fontId="2" type="noConversion"/>
  </si>
  <si>
    <t>fast frozen in liquid N2; vitreous contains some blood</t>
    <phoneticPr fontId="2" type="noConversion"/>
  </si>
  <si>
    <t>20101203 1900</t>
    <phoneticPr fontId="2" type="noConversion"/>
  </si>
  <si>
    <t>fixed in PFA 4 hr; stored in ethanol</t>
    <phoneticPr fontId="2" type="noConversion"/>
  </si>
  <si>
    <t>20101203 1500</t>
    <phoneticPr fontId="2" type="noConversion"/>
  </si>
  <si>
    <t>no vitreous attained</t>
  </si>
  <si>
    <t>T5</t>
    <phoneticPr fontId="2" type="noConversion"/>
  </si>
  <si>
    <t>tissue fast  frozen in liquid N2-DNA</t>
    <phoneticPr fontId="2" type="noConversion"/>
  </si>
  <si>
    <t>serum</t>
  </si>
  <si>
    <t>20101210 1800</t>
    <phoneticPr fontId="2" type="noConversion"/>
  </si>
  <si>
    <t>fixed in PFA-6 hr ; stored in ethanol</t>
    <phoneticPr fontId="2" type="noConversion"/>
  </si>
  <si>
    <t xml:space="preserve">tissue placed in culture; cells grew and frozen  </t>
    <phoneticPr fontId="2" type="noConversion"/>
  </si>
  <si>
    <t>100uL</t>
  </si>
  <si>
    <t>20101210 1030</t>
  </si>
  <si>
    <t>see notes for protocol deviation (clot time 15m, transfer to 15mL conical; blue caps</t>
  </si>
  <si>
    <r>
      <t xml:space="preserve">20101215 </t>
    </r>
    <r>
      <rPr>
        <sz val="10"/>
        <color indexed="10"/>
        <rFont val="Arial"/>
        <family val="2"/>
      </rPr>
      <t>1330</t>
    </r>
  </si>
  <si>
    <t>ND</t>
    <phoneticPr fontId="2" type="noConversion"/>
  </si>
  <si>
    <t>tissue placed in culture-Narine</t>
  </si>
  <si>
    <t>fixed in PFA-0/N; stored in 70% ethanol</t>
    <phoneticPr fontId="2" type="noConversion"/>
  </si>
  <si>
    <t>tissue placed in culture; cells grew and frozen  to P3</t>
  </si>
  <si>
    <t>20110222 1600</t>
  </si>
  <si>
    <t>tissue placed in culture-Narine  3T12.5- 1-5%O2, 2-20% O2 4X IMDM+20%FCS, 3-20%O2 IMDM+B27</t>
  </si>
  <si>
    <t>20110222 1610</t>
  </si>
  <si>
    <t>fixed in PFA-0/N; stored in 70% ethanol -20C  Freezer 1</t>
  </si>
  <si>
    <t>tissue placed in culture-Analiese, no sample Frozen, seems like cells didn't grow</t>
  </si>
  <si>
    <t>T6-extra</t>
  </si>
  <si>
    <t>tumor</t>
  </si>
  <si>
    <t>20110222 1620</t>
  </si>
  <si>
    <t>tissue frozen in FBS+DMSO, put in -80C, store in liquid N2 in couple of days</t>
  </si>
  <si>
    <t>T2, T3, T5</t>
    <phoneticPr fontId="2" type="noConversion"/>
  </si>
  <si>
    <t>4 +1 "gel"</t>
    <phoneticPr fontId="2" type="noConversion"/>
  </si>
  <si>
    <t>20110322-1600</t>
  </si>
  <si>
    <t>tissue placed in culture-Narine  2T12.5- 1-5%O2, 1-20% O2 4X IMDM+20%FCS</t>
  </si>
  <si>
    <t>20110322-1700</t>
  </si>
  <si>
    <t>tissue placed in culture-Analiese, cells grew and frozen  to P3</t>
  </si>
  <si>
    <t>F1</t>
  </si>
  <si>
    <t>cells grew and frozen to P3</t>
  </si>
  <si>
    <t>T1</t>
  </si>
  <si>
    <t>20110513-1600</t>
  </si>
  <si>
    <t>tissue placed in culture (using Neorobasal Medium)- Narine</t>
  </si>
  <si>
    <t>T2</t>
  </si>
  <si>
    <t>20110513-1700</t>
  </si>
  <si>
    <t>T3</t>
  </si>
  <si>
    <t>20110513 -1700</t>
  </si>
  <si>
    <t>T4</t>
  </si>
  <si>
    <t>20110513 - 1700</t>
  </si>
  <si>
    <t>T5</t>
  </si>
  <si>
    <t>V1</t>
  </si>
  <si>
    <t>vitreous</t>
  </si>
  <si>
    <t>~40ul, ~50ul+black jelly like tissue</t>
  </si>
  <si>
    <t>1 + 1 with gel</t>
  </si>
  <si>
    <t>fast frozen in liquid N2</t>
  </si>
  <si>
    <t>20110513 - 1530</t>
  </si>
  <si>
    <t>20110519-1530</t>
  </si>
  <si>
    <r>
      <t xml:space="preserve">tissue fast  frozen in liquid N2; </t>
    </r>
    <r>
      <rPr>
        <sz val="10"/>
        <color indexed="53"/>
        <rFont val="Arial"/>
        <family val="2"/>
      </rPr>
      <t>tissue thawed and refrozen; 1/2 used for DNA prep for sequencing</t>
    </r>
  </si>
  <si>
    <t>viably frozen ( FBS:DMSO/1:1)</t>
  </si>
  <si>
    <t>NA</t>
  </si>
  <si>
    <t xml:space="preserve"> </t>
  </si>
  <si>
    <t>20110519-1500</t>
  </si>
  <si>
    <t>tissue placed in culture-Analiese, frozen to P3.</t>
  </si>
  <si>
    <t>20110524-1530</t>
  </si>
  <si>
    <t>20110524-1545</t>
  </si>
  <si>
    <t>~70ul gelatin like tissue</t>
  </si>
  <si>
    <t>20110524-1700</t>
  </si>
  <si>
    <t>tissue placed in culture-Jennifer, frozen to P3</t>
  </si>
  <si>
    <t>20110602-1430</t>
  </si>
  <si>
    <t>20110602-1415</t>
  </si>
  <si>
    <t>20110602-1420</t>
  </si>
  <si>
    <t>~80ul gelatin like tissue</t>
  </si>
  <si>
    <t>20110602-1510</t>
  </si>
  <si>
    <t>tissue placed in culture-Narine, frozen to P2</t>
  </si>
  <si>
    <t>20110607-1715</t>
    <phoneticPr fontId="2" type="noConversion"/>
  </si>
  <si>
    <t>tissue placed in culture (using Neorobasal Medium+2%FBS)- Jennifer</t>
    <phoneticPr fontId="2" type="noConversion"/>
  </si>
  <si>
    <t>20110607-1700</t>
    <phoneticPr fontId="2" type="noConversion"/>
  </si>
  <si>
    <t>-</t>
    <phoneticPr fontId="2" type="noConversion"/>
  </si>
  <si>
    <t>no sample</t>
    <phoneticPr fontId="2" type="noConversion"/>
  </si>
  <si>
    <t>no sample taken</t>
    <phoneticPr fontId="2" type="noConversion"/>
  </si>
  <si>
    <t>20110708-1540</t>
  </si>
  <si>
    <t>tissue placed in culture 5% O2 (using Neorobasal Medium)-1/2 only cells, 1/2 cells+1ml pig vitreous-  Narine</t>
  </si>
  <si>
    <t>20110708-1600</t>
  </si>
  <si>
    <t>20110708-1520</t>
  </si>
  <si>
    <t>~ tumor(no vitreous)</t>
  </si>
  <si>
    <t>tissue placed in culture 20%O2 (using Neorobasal Medium) maybe little human vitreous- Narine</t>
  </si>
  <si>
    <t>20110708-1610</t>
  </si>
  <si>
    <t>tissue placed in culture-Narine, frozen to P3</t>
  </si>
  <si>
    <t>20110708-1530</t>
  </si>
  <si>
    <t>20110714-1530</t>
  </si>
  <si>
    <t>tissue placed in culture 5% O2 (using Neorobasal Medium)  Narine</t>
  </si>
  <si>
    <t>20110714-1540</t>
  </si>
  <si>
    <t>20110714-1600</t>
  </si>
  <si>
    <t>20110714-1550</t>
  </si>
  <si>
    <t>20110714-1545</t>
  </si>
  <si>
    <t>put -80 freezer</t>
  </si>
  <si>
    <t>20110714-1515</t>
  </si>
  <si>
    <t>20110714-1615</t>
  </si>
  <si>
    <t>20110818-1330</t>
  </si>
  <si>
    <t>processed by RF</t>
  </si>
  <si>
    <t>20110915-1630</t>
  </si>
  <si>
    <t>tissue placed in culture by JA- Bilateral Rb, frozen to P3</t>
  </si>
  <si>
    <t>20110915-1540</t>
  </si>
  <si>
    <t>20111006-1350</t>
  </si>
  <si>
    <t>90% tissue placed in culture 20% O2 (using 1X IMDM+Gen), 10% tissue placed in 5%O2 ( same Media) Narine</t>
  </si>
  <si>
    <t>20111006-1325</t>
  </si>
  <si>
    <t>20111006-1410</t>
  </si>
  <si>
    <t>tissue placed in culture-Narine. Frozen to P3</t>
  </si>
  <si>
    <t>20111006-1115</t>
  </si>
  <si>
    <t>blood is hydrolyzed (RF), lavender tube was used instead of red</t>
  </si>
  <si>
    <t>20111027-1430</t>
  </si>
  <si>
    <t>placed in culture 5% O2 (using 1X IMDM+Gen) Narine</t>
  </si>
  <si>
    <t>20111027-1345</t>
  </si>
  <si>
    <t>20111027-1400</t>
  </si>
  <si>
    <t>~90ul</t>
  </si>
  <si>
    <t>Put in -80C Orange Rb bank Box 3</t>
  </si>
  <si>
    <t>?</t>
  </si>
  <si>
    <t>20111027-1445</t>
  </si>
  <si>
    <t>no sample taken- Tumor is in the eyeball ( formalin) per Dr. Murphee</t>
  </si>
  <si>
    <t>~100ul</t>
  </si>
  <si>
    <t>20111103-1400</t>
  </si>
  <si>
    <t>20111103-1144</t>
  </si>
  <si>
    <t>20111123-1015</t>
  </si>
  <si>
    <t>20111123-1000</t>
  </si>
  <si>
    <t>20111123-1100</t>
  </si>
  <si>
    <r>
      <t>tissue fast  frozen in liquid N2;</t>
    </r>
    <r>
      <rPr>
        <sz val="10"/>
        <color indexed="10"/>
        <rFont val="Arial"/>
        <family val="2"/>
      </rPr>
      <t xml:space="preserve"> 080712 26 mg used by JA for DNA prep;rest refrozen</t>
    </r>
  </si>
  <si>
    <t>20111123-900</t>
  </si>
  <si>
    <t>processed by SL</t>
  </si>
  <si>
    <t>no sample taken</t>
  </si>
  <si>
    <t>20120228-1530</t>
  </si>
  <si>
    <t>tissue placed in culture-Narine,had some bacteria, frozen to P4 and pellet</t>
  </si>
  <si>
    <t>Red cap tube</t>
  </si>
  <si>
    <t>blood/serum</t>
  </si>
  <si>
    <t>20120228-1400</t>
  </si>
  <si>
    <t>Purple cap tube</t>
  </si>
  <si>
    <t>blood</t>
  </si>
  <si>
    <t>20120228-1700</t>
  </si>
  <si>
    <t>processed by Betty ( Genomics core for DNA isolation) Ext 12234, room 1008</t>
  </si>
  <si>
    <t>20111230-1800</t>
  </si>
  <si>
    <t>placed in culture 20% O2 (using 1X IMDM+Gen+4XITS) Jen</t>
  </si>
  <si>
    <t>20120404-11:30</t>
  </si>
  <si>
    <t>20120406-5:30pm</t>
  </si>
  <si>
    <t>20120406-~5:00pm</t>
  </si>
  <si>
    <t>processed by Jennifer Huang and Sherry ( Genomics core for DNA isolation) Ext 12234, room 1008</t>
  </si>
  <si>
    <t>NOTE: Patient #37 is same patient as #23</t>
  </si>
  <si>
    <t>20120501-1:30pm</t>
  </si>
  <si>
    <t>sample combined with T5</t>
  </si>
  <si>
    <t>sample combined with T1, viably frozen; XJ Box 1, A6</t>
  </si>
  <si>
    <t>~30ul</t>
  </si>
  <si>
    <t>sample was accidentally dropped into liquid Nitrogen freezer</t>
  </si>
  <si>
    <t>tissue placed in culture-Narine,  very slow growing frozen -P3,P4</t>
  </si>
  <si>
    <t>200ul</t>
  </si>
  <si>
    <t>20120501-2:00pm</t>
  </si>
  <si>
    <t>175ul</t>
  </si>
  <si>
    <t>processed by Jen, the rest-</t>
  </si>
  <si>
    <t>20120501-2:30pm</t>
  </si>
  <si>
    <t>tissue fast  frozen in liquid N2; XJ Box1 A4</t>
  </si>
  <si>
    <t>viably frozen ( FBS:DMSO/1:1); XJ BOx1 A</t>
  </si>
  <si>
    <t>~50ul</t>
  </si>
  <si>
    <t>tissue placed in culture-Narine, frozen to P3 and pellet</t>
  </si>
  <si>
    <t>tissue fast  frozen in liquid N2; XJ Box1 A5</t>
  </si>
  <si>
    <t>20120501-2:10pm</t>
  </si>
  <si>
    <t>processed by RF -clotted for 70min</t>
  </si>
  <si>
    <t>20120607-2:30pm</t>
  </si>
  <si>
    <t>Made a Pellet of 1.2e6, 49.4% on 8/1/12. -80C Yellow rack, box 3.   placed in culture 20% O2 (using 4X IMDM, bME+Gen+ 100nM Dopamine) Put in 600ul media in 24well plate Narine</t>
  </si>
  <si>
    <t>20120607-1:30pm</t>
  </si>
  <si>
    <t>tissue fast  frozen in liquid N2 and got dropped into LN freezer</t>
  </si>
  <si>
    <t>20120607-3:20pm</t>
  </si>
  <si>
    <t>placed in culture 20% O2 (using 4X IMDM, bME+Gen+ 100nM Dopamine) Put in 600ul media in 24well plate Narine</t>
  </si>
  <si>
    <t>125ul</t>
  </si>
  <si>
    <t>20120607-12:40am</t>
  </si>
  <si>
    <t xml:space="preserve">processed by RF </t>
  </si>
  <si>
    <t>put in -80C Rack J, box 1</t>
  </si>
  <si>
    <t>20120620-2:50pm</t>
  </si>
  <si>
    <t>20120620-2:20pm</t>
  </si>
  <si>
    <t>~20ul</t>
  </si>
  <si>
    <t>20120620-3:30pm</t>
  </si>
  <si>
    <t>1?</t>
  </si>
  <si>
    <t>tissue placed in culture-Narine, frozen to P3, slow growing</t>
  </si>
  <si>
    <t>20120620-2:00pm</t>
  </si>
  <si>
    <t>20120629-2:30pm</t>
  </si>
  <si>
    <t>We have a CELL LINE. placed in culture 20% O2 (using 4X IMDM, bME+Gen+ 100nM Dopamine)with T6- 24well plate Narine</t>
  </si>
  <si>
    <t>20120629-2:00pm</t>
  </si>
  <si>
    <t xml:space="preserve">tissue fast  frozen in liquid N2 </t>
  </si>
  <si>
    <t>tissue placed in culture-Narine, frozen only P1- 1vial on 7/20/12. Very slow growing. Frozen only P1</t>
  </si>
  <si>
    <t>placed in culture  with T1 -20% O2 (using 4X IMDM, bME+Gen+ 100nM Dopamine) in 24well plate Narine</t>
  </si>
  <si>
    <t>20120629-1:30pm</t>
  </si>
  <si>
    <t>20120702-3:30PM</t>
  </si>
  <si>
    <t>20120702-3:00PM</t>
  </si>
  <si>
    <t>20120702-4:00PM</t>
  </si>
  <si>
    <t>20120720-2:45</t>
  </si>
  <si>
    <t>We have a CELL LINE.  placed in culture 20% O2 (using 4X IMDM, bME+Gen+ 100nM Dopamine) Put in 600ul media in 24well plate Narine</t>
  </si>
  <si>
    <t>20120720-2:30</t>
  </si>
  <si>
    <t>~20 ul</t>
  </si>
  <si>
    <t>put in -80C Orange Rb bank Box 1</t>
  </si>
  <si>
    <t>20120720-3:00</t>
  </si>
  <si>
    <t>20120720-3:15</t>
  </si>
  <si>
    <t>processed by JA</t>
  </si>
  <si>
    <t>20120808 3:45</t>
  </si>
  <si>
    <t>placed in culture 20% O2 (using 4X IMDM, bME+Gen+HH ) Put in 200ul media in 96well plate Jen</t>
  </si>
  <si>
    <t>20120808-3:00</t>
  </si>
  <si>
    <t>~10 ul</t>
  </si>
  <si>
    <t>20120808- 3:00</t>
  </si>
  <si>
    <t>tissue placed in culture-Jen. Frozen to P3</t>
  </si>
  <si>
    <t>20120808-3 :00</t>
  </si>
  <si>
    <t>no blood collected</t>
  </si>
  <si>
    <t>20121023-3:15</t>
  </si>
  <si>
    <t>placed in culture 20% O2 (using 4X IMDM, bME+Gen+HH ) Put in 1500ul media in 12well plate Narine</t>
  </si>
  <si>
    <t>20121023-2:45</t>
  </si>
  <si>
    <t>20121023-3:30</t>
  </si>
  <si>
    <t>tissue fast  frozen in liquid N2 ; XJ, Box 1, B6</t>
  </si>
  <si>
    <t>20121023-3:00</t>
  </si>
  <si>
    <t>20121023-4:15</t>
  </si>
  <si>
    <t>tissue placed in culture-Narine. Frozen to P3.</t>
  </si>
  <si>
    <t>tissue fast  frozen in liquid N2 ; XJ, Box 1, B7</t>
  </si>
  <si>
    <t>20121023-1:15</t>
  </si>
  <si>
    <t>20121026-3:15</t>
  </si>
  <si>
    <t>20121026-3:00</t>
  </si>
  <si>
    <t>tissue fast  frozen in liquid N2 ; XJ, Box 1, B9</t>
  </si>
  <si>
    <t>20121026-3:30</t>
  </si>
  <si>
    <t>tissue placed in culture ( no collagenase used)-Narine. Frozen to P3</t>
  </si>
  <si>
    <t>tissue fast  frozen in liquid N2 ; XJ, Box 1, C1</t>
  </si>
  <si>
    <t>20121026-1:45</t>
  </si>
  <si>
    <t>20121030-2:45</t>
  </si>
  <si>
    <t>20121030-2:30</t>
  </si>
  <si>
    <t>tissue fast  frozen in liquid N2 ; XJ, Box 1, C2</t>
  </si>
  <si>
    <t>tissue fast  frozen in liquid N2 ; XJ, Box 1, C3</t>
  </si>
  <si>
    <t>20121219-10:00</t>
  </si>
  <si>
    <t>20121219-9:00</t>
  </si>
  <si>
    <t>No obvious tumor mass, sample discarded</t>
  </si>
  <si>
    <t>tissue fast  frozen in liquid N2 ; XJ, Box1, C6</t>
  </si>
  <si>
    <t>20121219-10:30</t>
  </si>
  <si>
    <t xml:space="preserve">Seems like liquid </t>
  </si>
  <si>
    <t>20130104-1:00</t>
  </si>
  <si>
    <t>20130104-12:45</t>
  </si>
  <si>
    <t>tissue fast  frozen in liquid N2 ; XE, Box3, E1</t>
  </si>
  <si>
    <t>20130104-1:15</t>
  </si>
  <si>
    <t>20130104-1:50</t>
  </si>
  <si>
    <t>tissue fast  frozen in liquid N2 ; XE, Box 3, E2</t>
  </si>
  <si>
    <t>20130104-12:50</t>
  </si>
  <si>
    <t>20130104-12:20</t>
  </si>
  <si>
    <t>20130124-1:30</t>
  </si>
  <si>
    <t>tissue fast  frozen in liquid N2 ; XE, Box3, E7</t>
  </si>
  <si>
    <t>20130124-2:20</t>
  </si>
  <si>
    <t>20130124-3:30</t>
  </si>
  <si>
    <t>tissue fast  frozen in liquid N2 ; XE, Box3, E8</t>
  </si>
  <si>
    <t>viably frozen ( FBS:DMSO/1:1) XE, Box3, F1</t>
  </si>
  <si>
    <t>20130124-4:20</t>
  </si>
  <si>
    <t>tissue fast  frozen in liquid N2 ; XE, Box 3, E9</t>
  </si>
  <si>
    <t>Made some changes: eliminated T4 and T6.  T3 will be used for RNA and possibly other things</t>
  </si>
  <si>
    <t>20130130-1:30</t>
  </si>
  <si>
    <t>tissue fast  frozen in liquid N2 ; XE, Box3, F2</t>
  </si>
  <si>
    <t>viably frozen ( FBS:DMSO/1:1) XE, Box3</t>
  </si>
  <si>
    <t>20130130-2:00</t>
  </si>
  <si>
    <t>150ul</t>
  </si>
  <si>
    <t>20130130:11:40</t>
  </si>
  <si>
    <t>processed by JA/NH. Put in Pink Rack, Box 3</t>
  </si>
  <si>
    <t>20130130:11:20</t>
  </si>
  <si>
    <t>Freezer</t>
  </si>
  <si>
    <t>Compartment</t>
  </si>
  <si>
    <t>Rack</t>
  </si>
  <si>
    <t>Box</t>
  </si>
  <si>
    <t>Position</t>
  </si>
  <si>
    <t>Laser</t>
  </si>
  <si>
    <t>Tumor frozen in LN</t>
  </si>
  <si>
    <t>frameshift leading to premature stop codon and nonsense mutation</t>
  </si>
  <si>
    <t xml:space="preserve">nonsense mutation </t>
  </si>
  <si>
    <t>Tumor, MSC</t>
  </si>
  <si>
    <t>Date Enucleation</t>
  </si>
  <si>
    <t>Eye Affected</t>
  </si>
  <si>
    <t>Eye Enucleated</t>
  </si>
  <si>
    <t>Age at the time of surgery (month)</t>
  </si>
  <si>
    <t>Cryotherapy</t>
  </si>
  <si>
    <t>IMRT</t>
  </si>
  <si>
    <t xml:space="preserve">Dates Chemo </t>
  </si>
  <si>
    <t>Dates Laser</t>
  </si>
  <si>
    <t>Dates Cryo</t>
  </si>
  <si>
    <t>Dates IMRT</t>
  </si>
  <si>
    <t>Other Therapy</t>
  </si>
  <si>
    <t>Dates Other Therapy</t>
  </si>
  <si>
    <t>TREATMENTS</t>
  </si>
  <si>
    <t>Right</t>
  </si>
  <si>
    <t>None</t>
  </si>
  <si>
    <t>Left</t>
  </si>
  <si>
    <t>Bilateral</t>
  </si>
  <si>
    <t>CEV</t>
  </si>
  <si>
    <t>2/25/10-3/26/10</t>
  </si>
  <si>
    <t>4/22/10-11/18/10</t>
  </si>
  <si>
    <t>given in HI post enucleation</t>
  </si>
  <si>
    <t>8/21/08-1/9/09</t>
  </si>
  <si>
    <t>9/18/08-11/13/08</t>
  </si>
  <si>
    <t>Bilat Subtenon Carbo</t>
  </si>
  <si>
    <t>3/12/09-6/25/09</t>
  </si>
  <si>
    <t>12/11/08-7/16/09</t>
  </si>
  <si>
    <t>7/27/09-8/19/09</t>
  </si>
  <si>
    <t>Bilat 36Gy</t>
  </si>
  <si>
    <t>1/11/11-6/1/11</t>
  </si>
  <si>
    <t>2/4/11-6/22/11</t>
  </si>
  <si>
    <t>11/30/10-1/14/11</t>
  </si>
  <si>
    <t>2/1/11-4/1/11</t>
  </si>
  <si>
    <t>3/3/11-4/5/12</t>
  </si>
  <si>
    <t>Right 36Gy</t>
  </si>
  <si>
    <t>4/11/11-5/4/11</t>
  </si>
  <si>
    <t xml:space="preserve">CEV </t>
  </si>
  <si>
    <t>6 cycles completed Feb/2011 at OSH</t>
  </si>
  <si>
    <t xml:space="preserve">CEV                        </t>
  </si>
  <si>
    <t xml:space="preserve"> intra-arterial melphalan</t>
  </si>
  <si>
    <t xml:space="preserve">6 cycles completed Feb/2011 at OSH </t>
  </si>
  <si>
    <t>Right Subtenon Carbo</t>
  </si>
  <si>
    <t>4/2/10-9/10/10</t>
  </si>
  <si>
    <t>5/5/10-6/3/10</t>
  </si>
  <si>
    <t>10/7/10-12/9/10</t>
  </si>
  <si>
    <t>2/7/11; 3/10/11</t>
  </si>
  <si>
    <t>Right; Left</t>
  </si>
  <si>
    <t>3/10/11-6/2/11</t>
  </si>
  <si>
    <t>May/2010-Nov/2010 given at Kaiser</t>
  </si>
  <si>
    <t>7/1/10-8/26/10</t>
  </si>
  <si>
    <t>May/2011 given at Kaiser</t>
  </si>
  <si>
    <t>4/22/10-7/15/10</t>
  </si>
  <si>
    <t>Bilateral; Left</t>
  </si>
  <si>
    <t>5/20/10-6/9/11</t>
  </si>
  <si>
    <t>6/17/10; 8/12/10</t>
  </si>
  <si>
    <t>Right 1/8/10</t>
  </si>
  <si>
    <t>1/11/12-6/8/12</t>
  </si>
  <si>
    <t>Left 36Gy</t>
  </si>
  <si>
    <t>7/5/12-7/30/12</t>
  </si>
  <si>
    <t>1/24/13-2/14/13</t>
  </si>
  <si>
    <t>10/4/12-1/24/13</t>
  </si>
  <si>
    <t>Left intra-vitreal melphalan</t>
  </si>
  <si>
    <t>10/26/11-4/14/12</t>
  </si>
  <si>
    <t>12/8/11-1/24/13</t>
  </si>
  <si>
    <t xml:space="preserve">Right  </t>
  </si>
  <si>
    <t>1/15/04-4/4/04</t>
  </si>
  <si>
    <t>Topo/Cyclo</t>
  </si>
  <si>
    <t>6/28/04-7/23/04</t>
  </si>
  <si>
    <t>1/15/04-2/26/04</t>
  </si>
  <si>
    <t>3/18/04-4/29/04</t>
  </si>
  <si>
    <t>3/18/04-6/3/04</t>
  </si>
  <si>
    <t>Right 35Gy</t>
  </si>
  <si>
    <t>10/25/04-11/22/04</t>
  </si>
  <si>
    <t>Right Endoscopic Cyclophotocoagulation (glaucoma)</t>
  </si>
  <si>
    <t>8/17/10-9/28/10</t>
  </si>
  <si>
    <t>Right IOL Removal</t>
  </si>
  <si>
    <t>7/16/12-12/5/12</t>
  </si>
  <si>
    <t>6/28/12-1/3/13</t>
  </si>
  <si>
    <t>CEV (given at Kaiser)</t>
  </si>
  <si>
    <t>Apr/2010-Aug/2010</t>
  </si>
  <si>
    <t>given at CHOC post enucleation</t>
  </si>
  <si>
    <r>
      <t>Only serum and vitreous collected,</t>
    </r>
    <r>
      <rPr>
        <sz val="10"/>
        <color rgb="FFFF0000"/>
        <rFont val="Arial"/>
        <family val="2"/>
      </rPr>
      <t xml:space="preserve"> not bilateral</t>
    </r>
  </si>
  <si>
    <t>RB-001</t>
  </si>
  <si>
    <t>RB-002</t>
  </si>
  <si>
    <t>RB-003</t>
  </si>
  <si>
    <t>RB-004</t>
  </si>
  <si>
    <t>RB-005</t>
  </si>
  <si>
    <t>RB-006</t>
  </si>
  <si>
    <t>RB-007</t>
  </si>
  <si>
    <t>RB-008</t>
  </si>
  <si>
    <t>RB-009</t>
  </si>
  <si>
    <t>RB-010</t>
  </si>
  <si>
    <t>RB-011</t>
  </si>
  <si>
    <t>RB-012</t>
  </si>
  <si>
    <t>RB-013</t>
  </si>
  <si>
    <t>RB-014</t>
  </si>
  <si>
    <t>RB-015</t>
  </si>
  <si>
    <t>RB-016</t>
  </si>
  <si>
    <t>RB-017</t>
  </si>
  <si>
    <t>RB-018</t>
  </si>
  <si>
    <t>RB-019</t>
  </si>
  <si>
    <t>RB-020</t>
  </si>
  <si>
    <t>RB-021</t>
  </si>
  <si>
    <t>RB-022</t>
  </si>
  <si>
    <t>RB-023</t>
  </si>
  <si>
    <t>RB-024</t>
  </si>
  <si>
    <t>RB-025</t>
  </si>
  <si>
    <t>RB-026</t>
  </si>
  <si>
    <t>RB-027</t>
  </si>
  <si>
    <t>RB-028</t>
  </si>
  <si>
    <t>RB-029</t>
  </si>
  <si>
    <t>RB-030</t>
  </si>
  <si>
    <t>RB-031</t>
  </si>
  <si>
    <t>RB-032</t>
  </si>
  <si>
    <t>RB-033</t>
  </si>
  <si>
    <t>RB-034</t>
  </si>
  <si>
    <t>RB-036</t>
  </si>
  <si>
    <t>RB-037</t>
  </si>
  <si>
    <t>RB-038</t>
  </si>
  <si>
    <t>RB-039</t>
  </si>
  <si>
    <t>RB-040</t>
  </si>
  <si>
    <t>RB-041</t>
  </si>
  <si>
    <t>RB-042</t>
  </si>
  <si>
    <t>RB-043</t>
  </si>
  <si>
    <t>RB-044</t>
  </si>
  <si>
    <t>RB-045</t>
  </si>
  <si>
    <t>RB-046</t>
  </si>
  <si>
    <t>RB-047</t>
  </si>
  <si>
    <t>RB-048</t>
  </si>
  <si>
    <t>RB-049</t>
  </si>
  <si>
    <t>RB-050</t>
  </si>
  <si>
    <t>RB-051</t>
  </si>
  <si>
    <t>RB-052</t>
  </si>
  <si>
    <t>V</t>
  </si>
  <si>
    <t>C</t>
  </si>
  <si>
    <t>X multiple</t>
  </si>
  <si>
    <t>c751C&gt;T(p.Arg251X);c2359C&gt;T(p.Arg787X)</t>
  </si>
  <si>
    <t>nonsense mutations;premature termination  in exons 8 and 23</t>
  </si>
  <si>
    <t>IVS3-2A&gt;G(c.381-2A&gt;G); c958C&gt;T(p.Arg320X)</t>
  </si>
  <si>
    <t>mosaic IVS3-2A&gt;G(c.381-2A&gt;G); normal</t>
  </si>
  <si>
    <t>germline?</t>
  </si>
  <si>
    <t>splicing defect that omits exon 4 leading to a poorly functioning protein; nonsense mutation causing premature termination in exon 10</t>
  </si>
  <si>
    <t>del exons3&gt;27 dupPro&gt;exon2;del exons3&gt;27 dupPro&gt;exon2</t>
  </si>
  <si>
    <t>c.409G&gt;T(p.Glu137X);c.409G&gt;T(p.Glu137X)</t>
  </si>
  <si>
    <t>nonsense mutation;premature termination in exon 4</t>
  </si>
  <si>
    <t>dup exons 21-27; "not applicable"</t>
  </si>
  <si>
    <t>c1723C&gt;T(pGln575X); presumed c1723C&gt;T(pGln575X)</t>
  </si>
  <si>
    <t>nonsense mutation;premature termination in exon 18</t>
  </si>
  <si>
    <t>three copies of exons 21-27-effect uncertain</t>
  </si>
  <si>
    <t>RB-053</t>
  </si>
  <si>
    <t xml:space="preserve">Identifier </t>
    <phoneticPr fontId="2" type="noConversion"/>
  </si>
  <si>
    <t>mass ,mg</t>
    <phoneticPr fontId="2" type="noConversion"/>
  </si>
  <si>
    <t>T2</t>
    <phoneticPr fontId="2" type="noConversion"/>
  </si>
  <si>
    <t>T3</t>
    <phoneticPr fontId="2" type="noConversion"/>
  </si>
  <si>
    <t>fat tissue</t>
    <phoneticPr fontId="2" type="noConversion"/>
  </si>
  <si>
    <t>V1</t>
    <phoneticPr fontId="2" type="noConversion"/>
  </si>
  <si>
    <t>vitreous</t>
    <phoneticPr fontId="2" type="noConversion"/>
  </si>
  <si>
    <t>R1</t>
    <phoneticPr fontId="2" type="noConversion"/>
  </si>
  <si>
    <t>superficial tumor</t>
    <phoneticPr fontId="2" type="noConversion"/>
  </si>
  <si>
    <t xml:space="preserve">SRT-405 -20°C Frez-1  </t>
  </si>
  <si>
    <t>Tumor-RNA later</t>
  </si>
  <si>
    <t>A1</t>
  </si>
  <si>
    <t>stored -20 in RNA Later</t>
    <phoneticPr fontId="2" type="noConversion"/>
  </si>
  <si>
    <t>R2</t>
    <phoneticPr fontId="2" type="noConversion"/>
  </si>
  <si>
    <t>B1</t>
  </si>
  <si>
    <t>R3</t>
    <phoneticPr fontId="2" type="noConversion"/>
  </si>
  <si>
    <t>C1</t>
  </si>
  <si>
    <t>R4</t>
    <phoneticPr fontId="2" type="noConversion"/>
  </si>
  <si>
    <t>D1</t>
  </si>
  <si>
    <t>frozen on dry ice</t>
    <phoneticPr fontId="2" type="noConversion"/>
  </si>
  <si>
    <t>E1</t>
  </si>
  <si>
    <t>no samples attained;tumor too small</t>
    <phoneticPr fontId="2" type="noConversion"/>
  </si>
  <si>
    <t>G1</t>
  </si>
  <si>
    <t>na</t>
    <phoneticPr fontId="2" type="noConversion"/>
  </si>
  <si>
    <t>tissue placed in culture; no cells grew</t>
    <phoneticPr fontId="2" type="noConversion"/>
  </si>
  <si>
    <t>H1</t>
  </si>
  <si>
    <t>tissue placed in culture; cells grew;  frozen passage 1, 2,3</t>
    <phoneticPr fontId="2" type="noConversion"/>
  </si>
  <si>
    <t>PFA fixed Tumor</t>
  </si>
  <si>
    <t>I1</t>
  </si>
  <si>
    <t>tissue placed in culture; cells grew; frozen passage 1, 2</t>
    <phoneticPr fontId="2" type="noConversion"/>
  </si>
  <si>
    <t>A2</t>
  </si>
  <si>
    <t>tissue placed in culture; cells grew; frozen passage 2-9</t>
    <phoneticPr fontId="2" type="noConversion"/>
  </si>
  <si>
    <t>tissue placed in culture-JoAnn</t>
    <phoneticPr fontId="2" type="noConversion"/>
  </si>
  <si>
    <t>B2</t>
  </si>
  <si>
    <t>C2</t>
  </si>
  <si>
    <t>little tumor tissue; mostly detached retina</t>
    <phoneticPr fontId="2" type="noConversion"/>
  </si>
  <si>
    <t>~ 50 ul</t>
    <phoneticPr fontId="2" type="noConversion"/>
  </si>
  <si>
    <t>D2</t>
  </si>
  <si>
    <t>collected by Susan</t>
  </si>
  <si>
    <t>20101210 1000</t>
    <phoneticPr fontId="2" type="noConversion"/>
  </si>
  <si>
    <t>E2</t>
  </si>
  <si>
    <t>20101216 1000</t>
    <phoneticPr fontId="2" type="noConversion"/>
  </si>
  <si>
    <t>20101215 1500</t>
    <phoneticPr fontId="2" type="noConversion"/>
  </si>
  <si>
    <t>F2</t>
  </si>
  <si>
    <t>20110125 1600</t>
    <phoneticPr fontId="2" type="noConversion"/>
  </si>
  <si>
    <t>G2</t>
  </si>
  <si>
    <t>connective/fat tissue</t>
    <phoneticPr fontId="2" type="noConversion"/>
  </si>
  <si>
    <t>H2</t>
  </si>
  <si>
    <t>fat tissue</t>
  </si>
  <si>
    <t>100 ul</t>
    <phoneticPr fontId="2" type="noConversion"/>
  </si>
  <si>
    <t>tissue placed in culture-JoAnn</t>
  </si>
  <si>
    <t>20110224 1300</t>
    <phoneticPr fontId="2" type="noConversion"/>
  </si>
  <si>
    <t>I2</t>
  </si>
  <si>
    <t>no samples attained; tumor too small</t>
    <phoneticPr fontId="2" type="noConversion"/>
  </si>
  <si>
    <t>~50 ul</t>
    <phoneticPr fontId="2" type="noConversion"/>
  </si>
  <si>
    <t>A3</t>
  </si>
  <si>
    <t>Hydrolyzed blood</t>
  </si>
  <si>
    <t>B3</t>
  </si>
  <si>
    <t>C3</t>
  </si>
  <si>
    <t>collected by NH and JL</t>
  </si>
  <si>
    <t>D3</t>
  </si>
  <si>
    <t>collected by Narine</t>
  </si>
  <si>
    <t>E3</t>
  </si>
  <si>
    <t>F3</t>
  </si>
  <si>
    <t xml:space="preserve">~70ul </t>
    <phoneticPr fontId="2" type="noConversion"/>
  </si>
  <si>
    <t>collected by JA and RF</t>
  </si>
  <si>
    <t>G3</t>
  </si>
  <si>
    <t xml:space="preserve">collected by NH  , may be hydrolyzed </t>
  </si>
  <si>
    <t>H3</t>
  </si>
  <si>
    <t>I3</t>
  </si>
  <si>
    <t>A4</t>
  </si>
  <si>
    <t>B4</t>
  </si>
  <si>
    <t>C4</t>
  </si>
  <si>
    <t>tissue placed in culture( IMDM+Gen+4XITS)-Jen. Frozen to P3</t>
  </si>
  <si>
    <t>It's not an Rb patient, but Medulloepithelioma</t>
  </si>
  <si>
    <t>placed in culture 20% O2 (using 1X IMDM ( FBS from Omega Scientific(lot 193071)+Gen) Narine</t>
  </si>
  <si>
    <t xml:space="preserve">SRT-530A -80°C   </t>
  </si>
  <si>
    <t>J1</t>
  </si>
  <si>
    <t>~3ml in -80C freezer</t>
  </si>
  <si>
    <t>D4</t>
  </si>
  <si>
    <t>E4</t>
  </si>
  <si>
    <t>F4</t>
  </si>
  <si>
    <t>G4</t>
  </si>
  <si>
    <t>H4</t>
  </si>
  <si>
    <t>I4</t>
  </si>
  <si>
    <t>A5</t>
  </si>
  <si>
    <t>B5</t>
  </si>
  <si>
    <t>XJ, Box1, B8</t>
  </si>
  <si>
    <t>Pink rack, Box 4</t>
  </si>
  <si>
    <t>C5</t>
  </si>
  <si>
    <t>XJ, Box1, C4</t>
  </si>
  <si>
    <t>D5</t>
  </si>
  <si>
    <t>placed in culture 20% O2 (using 4X IMDM, bME+Gen+HH ) Put in 1500ul media in 12well plate Narine. We have a Cell Line- CHLA-Rb#48</t>
  </si>
  <si>
    <t>E5</t>
  </si>
  <si>
    <t>Tumor not clearly apparent</t>
  </si>
  <si>
    <t>XJ, Box1, C</t>
  </si>
  <si>
    <t>put in -80C Rb, box 1</t>
  </si>
  <si>
    <t>XJ, Box1 , C7</t>
  </si>
  <si>
    <t>tissue placed in culture ( used collagenase)-Narine. Frozen to P3</t>
  </si>
  <si>
    <t>Very tiny</t>
  </si>
  <si>
    <t>Possibly a sibling of patient #1. Same Last Name</t>
  </si>
  <si>
    <t>F5</t>
  </si>
  <si>
    <t>Pink Rack, Box 3</t>
  </si>
  <si>
    <t>G5</t>
  </si>
  <si>
    <t>H5</t>
  </si>
  <si>
    <t>tissue placed in culture- T12.5 ( used collagenase)-Narine. Frozen to P7</t>
  </si>
  <si>
    <t>tissue placed in culture- T25 ( used collagenase)-Narine. Frozen to P3</t>
  </si>
  <si>
    <t>J2</t>
  </si>
  <si>
    <t>20130509-1:30</t>
  </si>
  <si>
    <t>J3</t>
  </si>
  <si>
    <t xml:space="preserve">frozen in OCT. </t>
  </si>
  <si>
    <t>20130509-3:30</t>
  </si>
  <si>
    <t>processed by JA. Put in Pink Rack, Box 3</t>
  </si>
  <si>
    <r>
      <t>tissue fast  frozen in liquid N2;</t>
    </r>
    <r>
      <rPr>
        <sz val="10"/>
        <color indexed="53"/>
        <rFont val="Arial"/>
        <family val="2"/>
      </rPr>
      <t xml:space="preserve"> </t>
    </r>
    <r>
      <rPr>
        <sz val="10"/>
        <color rgb="FFFF0000"/>
        <rFont val="Arial"/>
        <family val="2"/>
      </rPr>
      <t>tissue thawed; all used for DNA prep for sequencing</t>
    </r>
  </si>
  <si>
    <r>
      <rPr>
        <sz val="10"/>
        <rFont val="Arial"/>
        <family val="2"/>
      </rPr>
      <t>tissue fast  frozen in liquid N2</t>
    </r>
    <r>
      <rPr>
        <sz val="10"/>
        <color indexed="53"/>
        <rFont val="Arial"/>
        <family val="2"/>
      </rPr>
      <t>;</t>
    </r>
    <r>
      <rPr>
        <sz val="10"/>
        <color indexed="10"/>
        <rFont val="Arial"/>
        <family val="2"/>
      </rPr>
      <t xml:space="preserve"> </t>
    </r>
    <r>
      <rPr>
        <sz val="10"/>
        <color rgb="FFFF0000"/>
        <rFont val="Arial"/>
        <family val="2"/>
      </rPr>
      <t>080712  all used by JA for DNA prep</t>
    </r>
  </si>
  <si>
    <t>Sample or  DNA Given to Triche Group</t>
  </si>
  <si>
    <t xml:space="preserve">sample(s) for RB1 sequencing </t>
  </si>
  <si>
    <t>MSC DNA</t>
  </si>
  <si>
    <t>tumor DNA</t>
  </si>
  <si>
    <t>blood DNA</t>
  </si>
  <si>
    <t>tumor DNA; MSC DNA</t>
  </si>
  <si>
    <r>
      <t xml:space="preserve">mutations denoted with "c" count bases from the first base of the ATG initiator codon of </t>
    </r>
    <r>
      <rPr>
        <i/>
        <sz val="10"/>
        <rFont val="Verdana"/>
        <family val="2"/>
      </rPr>
      <t>RB1</t>
    </r>
    <r>
      <rPr>
        <sz val="10"/>
        <rFont val="Verdana"/>
        <family val="2"/>
      </rPr>
      <t xml:space="preserve"> gene exon 1</t>
    </r>
  </si>
  <si>
    <r>
      <t xml:space="preserve">tissue fast  frozen in liquid N2; </t>
    </r>
    <r>
      <rPr>
        <sz val="10"/>
        <color rgb="FFFF0000"/>
        <rFont val="Arial"/>
        <family val="2"/>
      </rPr>
      <t>tissue used for DNA prep and sequencing</t>
    </r>
  </si>
  <si>
    <t>Notes</t>
  </si>
  <si>
    <t>C9</t>
  </si>
  <si>
    <t>XF</t>
  </si>
  <si>
    <t>XJ</t>
  </si>
  <si>
    <r>
      <t xml:space="preserve">tissue frozen (as per tissue culture cells in DMEM/DMSO/FBS)tissue fast frozen in liquid N2; </t>
    </r>
    <r>
      <rPr>
        <sz val="10"/>
        <color rgb="FFFF6600"/>
        <rFont val="Arial"/>
        <family val="2"/>
      </rPr>
      <t xml:space="preserve">tissue thawed and refrozen; some used for DNA prep for sequencing   </t>
    </r>
  </si>
  <si>
    <r>
      <t xml:space="preserve">tissue fast  frozen in liquid N2; </t>
    </r>
    <r>
      <rPr>
        <sz val="10"/>
        <color rgb="FFFF6600"/>
        <rFont val="Arial"/>
        <family val="2"/>
      </rPr>
      <t xml:space="preserve"> tissue thawed and refrozen; some used for DNA prep for sequencing</t>
    </r>
  </si>
  <si>
    <r>
      <t xml:space="preserve">tissue fast  frozen in liquid N2; </t>
    </r>
    <r>
      <rPr>
        <sz val="10"/>
        <color rgb="FFFF0000"/>
        <rFont val="Arial"/>
        <family val="2"/>
      </rPr>
      <t xml:space="preserve"> </t>
    </r>
    <r>
      <rPr>
        <sz val="10"/>
        <color rgb="FFFF6600"/>
        <rFont val="Arial"/>
        <family val="2"/>
      </rPr>
      <t>tissue thawed and refrozen; some used for DNA prep for sequencing</t>
    </r>
  </si>
  <si>
    <r>
      <t>tissue fast  frozen in liquid N2</t>
    </r>
    <r>
      <rPr>
        <sz val="10"/>
        <color rgb="FFFF0000"/>
        <rFont val="Arial"/>
        <family val="2"/>
      </rPr>
      <t xml:space="preserve">;  </t>
    </r>
    <r>
      <rPr>
        <sz val="10"/>
        <color rgb="FFFF6600"/>
        <rFont val="Arial"/>
        <family val="2"/>
      </rPr>
      <t>tissue thawed and refrozen; some used for DNA prep for sequencing</t>
    </r>
  </si>
  <si>
    <r>
      <t>tissue fast  frozen in liquid N2</t>
    </r>
    <r>
      <rPr>
        <sz val="10"/>
        <color rgb="FFFF0000"/>
        <rFont val="Arial"/>
        <family val="2"/>
      </rPr>
      <t xml:space="preserve">; </t>
    </r>
    <r>
      <rPr>
        <sz val="10"/>
        <color rgb="FFFF6600"/>
        <rFont val="Arial"/>
        <family val="2"/>
      </rPr>
      <t>tissue thawed and refrozen; some used for DNA prep for sequencing</t>
    </r>
  </si>
  <si>
    <t>Tumor</t>
  </si>
  <si>
    <t>tissue placed in culture- T25 ( used collagenase)-Narine; frozen to P3- JA</t>
  </si>
  <si>
    <t>placed in culture 20% O2 (using 4X IMDM, bME+Gen+HH ) Put in 400ul media in 48well plate Narine, JA, DQ</t>
  </si>
  <si>
    <t>-</t>
  </si>
  <si>
    <t>lost</t>
  </si>
  <si>
    <t>Missing Consents  as of 8-2-13</t>
  </si>
  <si>
    <t>tissue placed in culture- T12.5 ( used collagenase)-JA.Frozen to P3</t>
  </si>
  <si>
    <t>s</t>
  </si>
  <si>
    <r>
      <t>viably frozen: c</t>
    </r>
    <r>
      <rPr>
        <sz val="10"/>
        <color theme="9" tint="-0.249977111117893"/>
        <rFont val="Arial"/>
        <family val="2"/>
      </rPr>
      <t>ould not find LN record of tube location 9-2013</t>
    </r>
  </si>
  <si>
    <r>
      <t>viably frozen ( FBS:DMSO/1:1);;</t>
    </r>
    <r>
      <rPr>
        <sz val="10"/>
        <color theme="9" tint="-0.249977111117893"/>
        <rFont val="Arial"/>
        <family val="2"/>
      </rPr>
      <t>thawed and given to Kevin Stachelek to grow in culture 9-2013</t>
    </r>
  </si>
  <si>
    <t>RB-056</t>
  </si>
  <si>
    <t>RB-055</t>
  </si>
  <si>
    <t xml:space="preserve">20130926-1900 </t>
  </si>
  <si>
    <t>20130926-1830</t>
  </si>
  <si>
    <t>tissue placed in culture- T12.5-Jen</t>
  </si>
  <si>
    <t>viably frozen ( FBS:SIGMA DMSO soln 1:1)</t>
  </si>
  <si>
    <t>LN</t>
  </si>
  <si>
    <t>RB-057</t>
  </si>
  <si>
    <t>20131217-1300</t>
  </si>
  <si>
    <t>20131217-1315</t>
  </si>
  <si>
    <t>placed in culture 20% O2 (using IMDM, BME, 10 %FBS, Insulin,PS) Put in 800ul media in 48well plate-Jen/Anthony</t>
  </si>
  <si>
    <t>placed in culture 20% O2 (using IMDM, BME, 10 %FBS, Insulin,PS) Put in 800ul media in 48well plate-Jen, Narine- no cell line</t>
  </si>
  <si>
    <t>tissue placed in culture- T12.5-Jen/Anthony</t>
  </si>
  <si>
    <t>right</t>
  </si>
  <si>
    <t>left</t>
  </si>
  <si>
    <t>20131219-1400</t>
  </si>
  <si>
    <t>Parents withdrew consent 7/11/13. Samples discarded 2/13/14 by NH</t>
  </si>
  <si>
    <t>Patient not returning to US;cannot reconsent; Samples discarded 2/13/14 by  NH</t>
  </si>
  <si>
    <t>All Samples are discarded by NH on 02/13/14 for patient# 47</t>
  </si>
  <si>
    <t>All Samples are discarded by NH on 02/13/14 for patient# 40</t>
  </si>
  <si>
    <t>20140313-1500</t>
  </si>
  <si>
    <t>20140313-1505</t>
  </si>
  <si>
    <t>20130413-1515</t>
  </si>
  <si>
    <t>tissue placed in culture- T12.5-Narine</t>
  </si>
  <si>
    <t>frozen in OCT-VL</t>
  </si>
  <si>
    <t>6?</t>
  </si>
  <si>
    <t>placed in culture 20% O2 (using IMDM, BME, 10 %FBS, Insulin,PS) Put in 800ul media in 48well plate-Anthony. Grow until 06/06/14, but discarded because it was still in 48well plate-1 well.</t>
  </si>
  <si>
    <t>RB-058</t>
  </si>
  <si>
    <t>7 year</t>
  </si>
  <si>
    <t>RB-060</t>
  </si>
  <si>
    <t>RB-059</t>
  </si>
  <si>
    <t>placed in culture 20% O2 (using DMEM/F12, 10%FBS, GS-21,bME,PS) Put in 200ul media in 96well plate-Narine; eventually discardrd as did not grow</t>
  </si>
  <si>
    <t xml:space="preserve">SRT430F -80°C OCT Box 1   </t>
  </si>
  <si>
    <t>frozen in OCT-NH/JA</t>
  </si>
  <si>
    <t>20140904-1500</t>
  </si>
  <si>
    <t>T5.1</t>
  </si>
  <si>
    <t>~24</t>
  </si>
  <si>
    <t>T5.2</t>
  </si>
  <si>
    <t>viably frozen ( FBS:SIGMA DMSO soln 1:1) T5.1 and T5.2 were combined and divided into 2 tubes( approximately same amount in each tube).</t>
  </si>
  <si>
    <t xml:space="preserve">Sample discarded </t>
  </si>
  <si>
    <t xml:space="preserve">We do not have patient's Assent </t>
  </si>
  <si>
    <t>subject withdrawn from study-samples discarded</t>
  </si>
  <si>
    <t>samples discarded; patient did not assent</t>
  </si>
  <si>
    <t>Tumor frozen in OCT (T3)</t>
  </si>
  <si>
    <t xml:space="preserve">Viably frozen tumor (T5) </t>
  </si>
  <si>
    <t>Cell Line (C) Viably frozen cells after culture (V) (T1)</t>
  </si>
  <si>
    <t>MSC (F1)</t>
  </si>
  <si>
    <t>Missing HIPAA or Assent as of 1-5-15</t>
  </si>
  <si>
    <t>RB-061</t>
  </si>
  <si>
    <t>RB-062</t>
  </si>
  <si>
    <t>20150113-1400</t>
  </si>
  <si>
    <t>placed in culture 20% O2 (using IMDM, 20%FBS, PS) Put in 200ul media in 96well plate-Narine</t>
  </si>
  <si>
    <t>viably frozen ( FBS:SIGMA DMSO:Media soln 5:1:4)</t>
  </si>
  <si>
    <t>7+ some from T3</t>
  </si>
  <si>
    <t>23-some for T1</t>
  </si>
  <si>
    <t>20150113-1600</t>
  </si>
  <si>
    <t>frozen in OCT-NH</t>
  </si>
  <si>
    <t xml:space="preserve">put in -80C Rack J, box 2? </t>
  </si>
  <si>
    <t xml:space="preserve">SRT430F -80°C Red rack- Box 1   </t>
  </si>
  <si>
    <t>20150129-1500</t>
  </si>
  <si>
    <t>20150213-1630</t>
  </si>
  <si>
    <t>+</t>
  </si>
  <si>
    <t>placed in culture 20% O2 (using IMDM, 20%FBS, PS) Put in 200ul media in 96well plate-Kevin</t>
  </si>
  <si>
    <t>viably frozen ( FBS:SIGMA DMSO:Media soln 5:1:4) KS</t>
  </si>
  <si>
    <t>RB-063</t>
  </si>
  <si>
    <t>RB-064</t>
  </si>
  <si>
    <t>RB-065</t>
  </si>
  <si>
    <t>tumor and retina specimens collected and fixed by Hardeep</t>
  </si>
  <si>
    <t>Removed and partially sectioned 6/17/2015 -ks,atz,hs</t>
  </si>
  <si>
    <t>oct block removed and partially sectioned 6/17/2015</t>
  </si>
  <si>
    <t>tumor and retina fixed by Hardeep. Hannah sectioned?</t>
  </si>
  <si>
    <t>frozen in OCT. Sectioned by Anna on 7/7/15. 12 slides ( first 5 have less).  More than half left.</t>
  </si>
  <si>
    <t>frozen in OCT; sectioning failed 7/8/2015 KS; block returned to box</t>
  </si>
  <si>
    <t>frozen in OCT-NH; removed and partially sectioned by Anna 7/8/2015</t>
  </si>
  <si>
    <t>Sample or Cell-line ID</t>
  </si>
  <si>
    <t>Earliest Passage</t>
  </si>
  <si>
    <t>Avg. Viability</t>
  </si>
  <si>
    <t>Doubling Time (appx)</t>
  </si>
  <si>
    <t>Rec split ratio</t>
  </si>
  <si>
    <t>Avg. diameter (microns)</t>
  </si>
  <si>
    <t>Morphlogy</t>
  </si>
  <si>
    <t>Dx</t>
  </si>
  <si>
    <t>chemotheraphy resistance (Reynolds data) [S, MR, R]</t>
  </si>
  <si>
    <t>Laterality</t>
  </si>
  <si>
    <t>Disease Group</t>
  </si>
  <si>
    <t>Germline/ Somatic</t>
  </si>
  <si>
    <t>Months Post-Therapy</t>
  </si>
  <si>
    <t>genotype</t>
    <phoneticPr fontId="0" type="noConversion"/>
  </si>
  <si>
    <t>p53 status [Reynolds]</t>
    <phoneticPr fontId="0" type="noConversion"/>
  </si>
  <si>
    <t>Cell Lines</t>
  </si>
  <si>
    <t>Patient Characteristics</t>
  </si>
  <si>
    <t>MISC</t>
  </si>
  <si>
    <t>CHLA-167</t>
  </si>
  <si>
    <t>CHLA-176</t>
  </si>
  <si>
    <t>CHLA-192</t>
  </si>
  <si>
    <t>CHLA-193</t>
  </si>
  <si>
    <t>CHLA-194</t>
  </si>
  <si>
    <t xml:space="preserve">              CEV x 4</t>
  </si>
  <si>
    <t>~50%</t>
  </si>
  <si>
    <t>S</t>
    <phoneticPr fontId="0" type="noConversion"/>
  </si>
  <si>
    <t>CCI# 2004-116</t>
  </si>
  <si>
    <t xml:space="preserve">            U</t>
  </si>
  <si>
    <t xml:space="preserve">        III</t>
  </si>
  <si>
    <t>RADIL 201101</t>
    <phoneticPr fontId="0" type="noConversion"/>
  </si>
  <si>
    <t>wt</t>
    <phoneticPr fontId="0" type="noConversion"/>
  </si>
  <si>
    <t>CHLA-195</t>
  </si>
  <si>
    <t>CHLA-196</t>
  </si>
  <si>
    <t>CHLA-203</t>
  </si>
  <si>
    <t>CHLA-204</t>
  </si>
  <si>
    <t>CHLA-209</t>
  </si>
  <si>
    <t>CHLA-210</t>
  </si>
  <si>
    <t>CHLA-214</t>
  </si>
  <si>
    <t>CHLA-215</t>
  </si>
  <si>
    <t xml:space="preserve">                none</t>
  </si>
  <si>
    <t>low/mid 80</t>
  </si>
  <si>
    <t>37hr</t>
  </si>
  <si>
    <t>1:8</t>
  </si>
  <si>
    <t>13.74</t>
  </si>
  <si>
    <t>floating, round clusters</t>
  </si>
  <si>
    <t>MR</t>
    <phoneticPr fontId="0" type="noConversion"/>
  </si>
  <si>
    <t xml:space="preserve">       Vb</t>
  </si>
  <si>
    <t xml:space="preserve">5, 175, CGC-&gt;CAC, Arg-&gt;His, </t>
  </si>
  <si>
    <t>CHLA-217</t>
  </si>
  <si>
    <t>CHLA-222</t>
  </si>
  <si>
    <t>CHLA-223</t>
  </si>
  <si>
    <t>mid 80-low 90</t>
  </si>
  <si>
    <t>41hr</t>
  </si>
  <si>
    <t>14.29</t>
  </si>
  <si>
    <t>R</t>
    <phoneticPr fontId="0" type="noConversion"/>
  </si>
  <si>
    <t xml:space="preserve">4, 110, CGT-&gt;CTT, Arg-&gt;Leu, </t>
  </si>
  <si>
    <t>CHLA-224</t>
  </si>
  <si>
    <t>CHLA-227</t>
  </si>
  <si>
    <t>CHLA-228</t>
  </si>
  <si>
    <t>CHLA-229</t>
  </si>
  <si>
    <t>CHLA-230</t>
  </si>
  <si>
    <t>CHLA-231</t>
  </si>
  <si>
    <t>CHLA-246</t>
  </si>
  <si>
    <t xml:space="preserve">        unspecified CHT</t>
  </si>
  <si>
    <t>high 60 - mid 70</t>
  </si>
  <si>
    <t>63hr</t>
  </si>
  <si>
    <t>1:4</t>
  </si>
  <si>
    <t>12.13</t>
  </si>
  <si>
    <t xml:space="preserve">            B</t>
  </si>
  <si>
    <t xml:space="preserve">           unknown</t>
  </si>
  <si>
    <t>CHLA-254</t>
  </si>
  <si>
    <t>CHLA-268</t>
  </si>
  <si>
    <t>CHLA-341h (COG-341h)</t>
  </si>
  <si>
    <t>CHLA-VC-RB-007</t>
  </si>
  <si>
    <t>CHLA-VC-RB-009</t>
  </si>
  <si>
    <t>CHLA-VC-RB-016</t>
  </si>
  <si>
    <t>CHLA-VC-RB-017</t>
  </si>
  <si>
    <t>CHLA-VC-RB-010</t>
  </si>
  <si>
    <t>CEV; Bilat Subtenon Carbo</t>
  </si>
  <si>
    <t>CHLA-VC-RB-030</t>
  </si>
  <si>
    <t>CEV (given at Kaiser); Right Subtenon Carbo</t>
  </si>
  <si>
    <t>CHLA-VC-RB-034</t>
  </si>
  <si>
    <t>CHLA-VC-RB-008</t>
  </si>
  <si>
    <t>CHLA-VC-RB-011</t>
  </si>
  <si>
    <t>CHLA-VC-RB-012</t>
  </si>
  <si>
    <t>CHLA-VC-RB-013</t>
  </si>
  <si>
    <t>CHLA-VC-RB-014</t>
  </si>
  <si>
    <t>CHLA-VC-RB-020</t>
  </si>
  <si>
    <t>given to Kevin to grow in culture 8-2013</t>
  </si>
  <si>
    <t>CHLA-VC-RB-023</t>
  </si>
  <si>
    <t>CHLA-VC-RB-021</t>
  </si>
  <si>
    <t>CHLA-VC-RB-004</t>
  </si>
  <si>
    <t>CHLA-VC-RB-018</t>
  </si>
  <si>
    <t>CHLA-VC-RB-026</t>
  </si>
  <si>
    <t>CEV 4/2/10-9/10/10; Right Subtenon Carbo 5/5/10-6/3/10</t>
  </si>
  <si>
    <r>
      <t>Only serum and vitreous collected,</t>
    </r>
    <r>
      <rPr>
        <sz val="11"/>
        <color rgb="FFFF0000"/>
        <rFont val="Calibri"/>
        <family val="2"/>
        <scheme val="minor"/>
      </rPr>
      <t xml:space="preserve"> not bilateral</t>
    </r>
  </si>
  <si>
    <t>CHLA-VC-RB-027</t>
  </si>
  <si>
    <t>CEV May/2010-Nov/2010 given at Kaiser; Bilat Subtenon Carbo 7/1/10-8/26/10</t>
  </si>
  <si>
    <t>CHLA-VC-RB-036</t>
  </si>
  <si>
    <t>CHLA-VC-RB-001</t>
  </si>
  <si>
    <t>CHLA-VC-RB-003</t>
  </si>
  <si>
    <t>CHLA-VC-RB-006</t>
  </si>
  <si>
    <t>CHLA-VC-RB-005</t>
  </si>
  <si>
    <t>CHLA-VC-RB-002</t>
  </si>
  <si>
    <t>CHLA-VC-RB-015</t>
  </si>
  <si>
    <t>CHLA-VC-RB-053</t>
  </si>
  <si>
    <t>CHLA-VC-RB-057</t>
  </si>
  <si>
    <t>CHLA-VC-RB-061</t>
  </si>
  <si>
    <t>CHLA-VC-RB-062</t>
  </si>
  <si>
    <t>CHLA-VC-RB-063</t>
  </si>
  <si>
    <t>CHLA-VC-RB-064</t>
  </si>
  <si>
    <t>CHLA-VC-RB-051</t>
  </si>
  <si>
    <t>CHLA-VC-RB-033</t>
  </si>
  <si>
    <t>CEV 1/11/12-6/8/12; Left intra-vitreal melphalan 2/14/2013</t>
  </si>
  <si>
    <t>CHLA-VC-RB-037</t>
  </si>
  <si>
    <t>CEV 6 cycles completed Feb/2011 at OSH;  intra-arterial melphalan 3/30/2012</t>
  </si>
  <si>
    <t>CHLA-VC-RB-043</t>
  </si>
  <si>
    <t>Donglai/Rocio already growing; #43 11-5-13 +HH doubling time 4.59 vs 16 days w/o HH-Narine; Donglai extended culture of RB-43 w/o HH doubling time 3-4 days</t>
  </si>
  <si>
    <t>CHLA-VC-RB-041</t>
  </si>
  <si>
    <t>given to Kevin to grow in culture 5-2013</t>
  </si>
  <si>
    <t>CHLA-VC-RB-019</t>
  </si>
  <si>
    <t>metastatic disease; failed b/w cycles 5-6 adj chemo; Kaiser patient (per Linn SL); could not find LN record of T5 #19,BUT LOW VIABILITY T1 VIAL EXISTS</t>
  </si>
  <si>
    <t>CHLA-VC-RB-022</t>
  </si>
  <si>
    <t>CHLA-VC-RB-024</t>
  </si>
  <si>
    <t>CHLA-VC-RB-025</t>
  </si>
  <si>
    <t>CHLA-VC-RB-028</t>
  </si>
  <si>
    <t>CHLA-VC-RB-029</t>
  </si>
  <si>
    <t>CHLA-VC-RB-031</t>
  </si>
  <si>
    <t>CHLA-VC-RB-038</t>
  </si>
  <si>
    <t>CHLA-VC-RB-042</t>
  </si>
  <si>
    <t>CHLA-VC-RB-044</t>
  </si>
  <si>
    <t>CHLA-VC-RB-045</t>
  </si>
  <si>
    <t>CHLA-VC-RB-049</t>
  </si>
  <si>
    <t>CHLA-VC-RB-048</t>
  </si>
  <si>
    <t>CHLA-VC-RB-056</t>
  </si>
  <si>
    <t>CHLA-VC-RB-058</t>
  </si>
  <si>
    <t>CHLA-VC-RB-059</t>
  </si>
  <si>
    <t>Blood</t>
  </si>
  <si>
    <t>Get Saliva</t>
  </si>
  <si>
    <t xml:space="preserve">Same patient as#37 </t>
  </si>
  <si>
    <r>
      <t xml:space="preserve">Treatment Prior To Enucleation </t>
    </r>
    <r>
      <rPr>
        <b/>
        <sz val="12"/>
        <color rgb="FF0000FF"/>
        <rFont val="Calibri"/>
        <family val="2"/>
        <scheme val="minor"/>
      </rPr>
      <t>(confirm it was prior, for all)</t>
    </r>
  </si>
  <si>
    <t>Treatment before enucleation</t>
  </si>
  <si>
    <t>Treatment after enucleation</t>
  </si>
  <si>
    <t>CEV May/2010-Nov/2010 given at Kaiser; Bilat Subtenon Carbo 7/1/10-8/26/10 no tumor sample</t>
  </si>
  <si>
    <t>CEV 4/2/10-9/10/10; Right Subtenon Carbo 5/5/10-6/3/10 no tumor sample</t>
  </si>
  <si>
    <t>CEV (given at Kaiser); Right Subtenon Carbo no tumor sample</t>
  </si>
  <si>
    <t>unspecified CHT</t>
  </si>
  <si>
    <t>CEV x 4</t>
  </si>
  <si>
    <t>post-enucleation CEV</t>
  </si>
  <si>
    <t>post enucleation CEV 1/11/12-6/8/12; Left intra-vitreal melphalan 2/14/2013</t>
  </si>
  <si>
    <t>no mut detected</t>
  </si>
  <si>
    <t>Saliva</t>
  </si>
  <si>
    <t>CHLA-VC Samples</t>
  </si>
  <si>
    <t>RNA later from fresh tumor (can use for RNA if don't mind not knowing of possible contam tissue)</t>
  </si>
  <si>
    <t>post-enucleation 8/5/2013</t>
  </si>
  <si>
    <t>post-enucleation 1/11/2011</t>
  </si>
  <si>
    <t>post-enucleation CEV 5/21/2013</t>
  </si>
  <si>
    <t>prior-enucleation CEV 1/9/2015</t>
  </si>
  <si>
    <t>post-enucleation CEV 4/12/2015</t>
  </si>
  <si>
    <t>no record of CEV at CHLA ; indication post-enucleation CEV at other hospital</t>
  </si>
  <si>
    <t>prior-enucleation CEV 10/26/2011</t>
  </si>
  <si>
    <t>prio-enucleation CEV 02/25/2010</t>
  </si>
  <si>
    <t>prior-enucleation CEV at CHOC</t>
  </si>
  <si>
    <t>no record of chemo at CHLA</t>
  </si>
  <si>
    <t>CEV?</t>
  </si>
  <si>
    <t>Candidates for Exome and RNA Analyses in culture - cell lines</t>
  </si>
  <si>
    <t>Was a candidate for Exome and RNA Analyses but could not establish in culture so far</t>
  </si>
  <si>
    <t>Date Established (doing well, growing, more alive than dead)</t>
  </si>
  <si>
    <r>
      <t>Tumor frozen in LN</t>
    </r>
    <r>
      <rPr>
        <sz val="12"/>
        <color indexed="8"/>
        <rFont val="Calibri"/>
        <family val="2"/>
        <scheme val="minor"/>
      </rPr>
      <t xml:space="preserve"> (</t>
    </r>
    <r>
      <rPr>
        <sz val="12"/>
        <color rgb="FFFF0000"/>
        <rFont val="Calibri"/>
        <family val="2"/>
        <scheme val="minor"/>
      </rPr>
      <t>can use for RNA &amp;/or DNA</t>
    </r>
    <r>
      <rPr>
        <sz val="12"/>
        <color indexed="8"/>
        <rFont val="Calibri"/>
        <family val="2"/>
        <scheme val="minor"/>
      </rPr>
      <t>)</t>
    </r>
  </si>
  <si>
    <r>
      <t xml:space="preserve">Tumor frozen in OCT *not PFA fixed (T3) </t>
    </r>
    <r>
      <rPr>
        <sz val="12"/>
        <color rgb="FFFF0000"/>
        <rFont val="Calibri"/>
        <family val="2"/>
        <scheme val="minor"/>
      </rPr>
      <t>can use sections for H&amp;E, RNA, DNA</t>
    </r>
  </si>
  <si>
    <t>Media (1XITS,20% FBS,IMDM unless noted</t>
  </si>
  <si>
    <r>
      <t>Viably frozen tumor (T5)</t>
    </r>
    <r>
      <rPr>
        <b/>
        <sz val="12"/>
        <color rgb="FFFF0000"/>
        <rFont val="Calibri"/>
        <family val="2"/>
        <scheme val="minor"/>
      </rPr>
      <t xml:space="preserve"> (can use for RNA, PDX, or C1)  (</t>
    </r>
    <r>
      <rPr>
        <b/>
        <sz val="12"/>
        <color rgb="FF008000"/>
        <rFont val="Calibri"/>
        <family val="2"/>
        <scheme val="minor"/>
      </rPr>
      <t>no additional viable frozen cells</t>
    </r>
    <r>
      <rPr>
        <b/>
        <sz val="12"/>
        <color rgb="FFFF0000"/>
        <rFont val="Calibri"/>
        <family val="2"/>
        <scheme val="minor"/>
      </rPr>
      <t>)</t>
    </r>
  </si>
  <si>
    <t>Days in initial culture for T1 vial(s)</t>
  </si>
  <si>
    <t>4% PFA x O/N at 4 deg C then frozen (not embedded)</t>
  </si>
  <si>
    <t>NO</t>
  </si>
  <si>
    <r>
      <t xml:space="preserve">Number of Frozen Vials </t>
    </r>
    <r>
      <rPr>
        <b/>
        <sz val="12"/>
        <color rgb="FF008000"/>
        <rFont val="Calibri"/>
        <family val="2"/>
        <scheme val="minor"/>
      </rPr>
      <t>from re-culture of a freeze of the initial T1 culture</t>
    </r>
  </si>
  <si>
    <r>
      <rPr>
        <b/>
        <sz val="12"/>
        <color rgb="FFFF0000"/>
        <rFont val="Calibri"/>
        <family val="2"/>
        <scheme val="minor"/>
      </rPr>
      <t xml:space="preserve">Number </t>
    </r>
    <r>
      <rPr>
        <b/>
        <sz val="12"/>
        <color indexed="8"/>
        <rFont val="Calibri"/>
        <family val="2"/>
        <scheme val="minor"/>
      </rPr>
      <t>of vials of viably frozen cells from initial culture (T1)</t>
    </r>
  </si>
  <si>
    <t>CHLA-173</t>
  </si>
  <si>
    <t>Frozen Fibroblasts - Not Continuous</t>
  </si>
  <si>
    <t>not continuous</t>
  </si>
  <si>
    <t>CHLA-273 aka COG-273</t>
  </si>
  <si>
    <t>CHLA-279 aka COG-279</t>
  </si>
  <si>
    <t>CHLA-286 aka COG-286</t>
  </si>
  <si>
    <t>CHLA-287 aka COG-287</t>
  </si>
  <si>
    <t>CHLA-288 aka COG-288</t>
  </si>
  <si>
    <t>CHLA-292 aka COG-292</t>
  </si>
  <si>
    <t>COG-RB-344H</t>
  </si>
  <si>
    <t>REYNOLDS SAMPLES</t>
  </si>
  <si>
    <t>Treated prior to enucleation (orange filled cells are confirmed CEV prior to enucleation)</t>
  </si>
  <si>
    <t>Treated prior to enucleation</t>
  </si>
  <si>
    <t>Probably NOT Treated prior to enucleation (need to re-check)</t>
  </si>
  <si>
    <r>
      <t xml:space="preserve">NO SAMPLES AT CHLA </t>
    </r>
    <r>
      <rPr>
        <sz val="11"/>
        <color theme="1"/>
        <rFont val="Calibri"/>
        <family val="2"/>
        <scheme val="minor"/>
      </rPr>
      <t>(that we know of)</t>
    </r>
  </si>
  <si>
    <t>SAMPLES AT CHLA</t>
  </si>
  <si>
    <t>1 - not from heather, unclear source</t>
  </si>
  <si>
    <t>CHLA-306</t>
  </si>
  <si>
    <t>CHLA-307</t>
  </si>
  <si>
    <t>CHLA-308</t>
  </si>
  <si>
    <t>CHLA-310</t>
  </si>
  <si>
    <t>CHLA-315</t>
  </si>
  <si>
    <t>CHLA-340</t>
  </si>
  <si>
    <t>COG-RB-360(H or not H)</t>
  </si>
  <si>
    <t>COG-RB-361 (H or not H)</t>
  </si>
  <si>
    <t>COG-RB-371H</t>
  </si>
  <si>
    <t>COG-RB-385H</t>
  </si>
  <si>
    <t>COG-RB-388H</t>
  </si>
  <si>
    <t>COG-RB-392H</t>
  </si>
  <si>
    <t>COG-RB-398H</t>
  </si>
  <si>
    <t>2H,2notH</t>
  </si>
  <si>
    <t>1 P8, ~101 other</t>
  </si>
  <si>
    <t>2+</t>
  </si>
  <si>
    <t>red=CHLA stocks, not shipped</t>
  </si>
  <si>
    <t>EBR</t>
  </si>
  <si>
    <t>Date Enucleated &amp; received in lab</t>
  </si>
  <si>
    <t>WRITE GRANT, include cell line characterization, response to drugs, establish pdx mouse &amp;/or rabbit, more RB+Normal exomes even with no cell line</t>
  </si>
  <si>
    <t>Not treated before enucleation but lacking viably frozen cells and viably frozen tumor with OCT or LN2 Tumor (can analyze tumor vs normal only )</t>
  </si>
  <si>
    <r>
      <t>Not treated before enucleation but lacking tumor (</t>
    </r>
    <r>
      <rPr>
        <b/>
        <sz val="11"/>
        <color rgb="FFFF0000"/>
        <rFont val="Calibri"/>
        <family val="2"/>
        <scheme val="minor"/>
      </rPr>
      <t>can try to culture</t>
    </r>
    <r>
      <rPr>
        <b/>
        <sz val="11"/>
        <color rgb="FF0000FF"/>
        <rFont val="Calibri"/>
        <family val="2"/>
        <scheme val="minor"/>
      </rPr>
      <t xml:space="preserve"> a portion and - if T1 was v short culture - can use T1 as "tumor" , or compare cell line to tumor and normal DNA in FFPE blocks)</t>
    </r>
  </si>
  <si>
    <t>All cells dead</t>
  </si>
  <si>
    <t>MSC (days in culture earliest passage)</t>
  </si>
  <si>
    <t xml:space="preserve"> Blood or Saliva</t>
  </si>
  <si>
    <t>PD-BMT</t>
  </si>
  <si>
    <t>PD</t>
  </si>
  <si>
    <t>CHLA-VC-RB-046</t>
  </si>
  <si>
    <t>Wells in Active Culture *formatted 11/11/2015 KS</t>
  </si>
  <si>
    <t>ü</t>
  </si>
  <si>
    <t>0; previously provided, thawed, no growth KS</t>
  </si>
  <si>
    <r>
      <t xml:space="preserve">Can use if get saliva </t>
    </r>
    <r>
      <rPr>
        <b/>
        <sz val="11"/>
        <color rgb="FFFF0000"/>
        <rFont val="Calibri"/>
        <family val="2"/>
        <scheme val="minor"/>
      </rPr>
      <t>can try to culture, DNA may also be available from FFPE block</t>
    </r>
  </si>
  <si>
    <r>
      <t>Candidates for Exome and RNA Analyses pending</t>
    </r>
    <r>
      <rPr>
        <b/>
        <u/>
        <sz val="11"/>
        <color rgb="FFFF0000"/>
        <rFont val="Calibri"/>
        <family val="2"/>
        <scheme val="minor"/>
      </rPr>
      <t xml:space="preserve"> can try to culture or hold for pdx</t>
    </r>
    <r>
      <rPr>
        <b/>
        <u/>
        <sz val="11"/>
        <color rgb="FF0000FF"/>
        <rFont val="Calibri"/>
        <family val="2"/>
        <scheme val="minor"/>
      </rPr>
      <t>. Prioritize samples with tumor in LN, for RNA from confirmed tumor sections.  More from above if can get saliva DNA (or FFPE DNA)</t>
    </r>
  </si>
  <si>
    <t>Sequence Data</t>
  </si>
  <si>
    <t>total days in initial culture (including Beyond T1) *need to adjust to date frozen</t>
  </si>
  <si>
    <r>
      <t>Candidates for Exome and RNA Analyses viably frozen cells</t>
    </r>
    <r>
      <rPr>
        <b/>
        <u/>
        <sz val="11"/>
        <color rgb="FFFF0000"/>
        <rFont val="Calibri"/>
        <family val="2"/>
        <scheme val="minor"/>
      </rPr>
      <t xml:space="preserve"> can try to culture </t>
    </r>
  </si>
  <si>
    <t>H&amp;E Available and Location</t>
  </si>
  <si>
    <t xml:space="preserve">Tumor frozen in LN (T6) second piece </t>
  </si>
  <si>
    <t>Flash Frozen, OCT embedded Blocks used for Histology</t>
  </si>
  <si>
    <t>sent TTUHSC</t>
  </si>
  <si>
    <t>CHLA-VC-RB-068</t>
  </si>
  <si>
    <t>CHLA-VC-RB-069</t>
  </si>
  <si>
    <t>Secondary</t>
  </si>
  <si>
    <r>
      <t xml:space="preserve">Normal Retina frozen in OCT *not PFA fixed (R) </t>
    </r>
    <r>
      <rPr>
        <sz val="12"/>
        <color rgb="FFFF0000"/>
        <rFont val="Calibri"/>
        <family val="2"/>
        <scheme val="minor"/>
      </rPr>
      <t>can use sections for H&amp;E, RNA, DNA</t>
    </r>
  </si>
  <si>
    <t>T1</t>
    <phoneticPr fontId="2" type="noConversion"/>
  </si>
  <si>
    <t>tumor</t>
    <phoneticPr fontId="2" type="noConversion"/>
  </si>
  <si>
    <t>20151105-1130</t>
  </si>
  <si>
    <t>T3</t>
    <phoneticPr fontId="2" type="noConversion"/>
  </si>
  <si>
    <t xml:space="preserve">SRT-430F -80°C Frez-1  </t>
  </si>
  <si>
    <t>RED</t>
  </si>
  <si>
    <t>frozen in OCT- KS</t>
  </si>
  <si>
    <t>T5</t>
    <phoneticPr fontId="2" type="noConversion"/>
  </si>
  <si>
    <t>XE</t>
  </si>
  <si>
    <t>D6</t>
  </si>
  <si>
    <t xml:space="preserve">R </t>
  </si>
  <si>
    <t>retina</t>
  </si>
  <si>
    <t>TI</t>
  </si>
  <si>
    <t>20160324-1200</t>
  </si>
  <si>
    <t>frozen in OCT- NH</t>
  </si>
  <si>
    <t>20170119-1130</t>
  </si>
  <si>
    <t>Normal DNA Volume (ul)</t>
  </si>
  <si>
    <t>Normal DNA Conc. (ng/ul)</t>
  </si>
  <si>
    <t>Tumor DNA Volume (ul)</t>
  </si>
  <si>
    <t>Tumor DNA Conc. (ng/ul)</t>
  </si>
  <si>
    <t>Cell Line DNA Volume (ul)</t>
  </si>
  <si>
    <t>Cell Line DNA Conc.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</si>
</sst>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5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i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0"/>
      <color indexed="53"/>
      <name val="Arial"/>
      <family val="2"/>
    </font>
    <font>
      <sz val="10"/>
      <color rgb="FFFF0000"/>
      <name val="Arial"/>
      <family val="2"/>
    </font>
    <font>
      <sz val="10"/>
      <color rgb="FFFF6600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0"/>
      <color theme="9" tint="-0.249977111117893"/>
      <name val="Arial"/>
      <family val="2"/>
    </font>
    <font>
      <b/>
      <sz val="12"/>
      <color rgb="FFFF0000"/>
      <name val="Arial"/>
      <family val="2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</font>
    <font>
      <i/>
      <sz val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rgb="FF3366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Wingdings"/>
      <charset val="2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02">
    <xf numFmtId="0" fontId="0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582">
    <xf numFmtId="0" fontId="0" fillId="0" borderId="0" xfId="0"/>
    <xf numFmtId="0" fontId="1" fillId="0" borderId="0" xfId="3"/>
    <xf numFmtId="0" fontId="6" fillId="0" borderId="1" xfId="3" applyFont="1" applyFill="1" applyBorder="1" applyAlignment="1">
      <alignment horizontal="center" wrapText="1"/>
    </xf>
    <xf numFmtId="0" fontId="1" fillId="5" borderId="0" xfId="3" applyFill="1"/>
    <xf numFmtId="0" fontId="4" fillId="0" borderId="3" xfId="1" applyFont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20" fontId="4" fillId="0" borderId="2" xfId="1" applyNumberFormat="1" applyFont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1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1" fontId="4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1" fillId="0" borderId="1" xfId="2" applyBorder="1" applyAlignment="1">
      <alignment vertical="center"/>
    </xf>
    <xf numFmtId="0" fontId="1" fillId="0" borderId="1" xfId="2" applyBorder="1" applyAlignment="1">
      <alignment vertical="center" wrapText="1"/>
    </xf>
    <xf numFmtId="0" fontId="1" fillId="0" borderId="1" xfId="2" applyFont="1" applyBorder="1" applyAlignment="1">
      <alignment vertical="center"/>
    </xf>
    <xf numFmtId="0" fontId="8" fillId="0" borderId="5" xfId="0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14" fontId="4" fillId="0" borderId="1" xfId="1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Border="1" applyAlignment="1">
      <alignment wrapText="1"/>
    </xf>
    <xf numFmtId="0" fontId="7" fillId="0" borderId="0" xfId="0" applyFont="1" applyBorder="1"/>
    <xf numFmtId="0" fontId="0" fillId="0" borderId="0" xfId="0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4" fillId="0" borderId="5" xfId="1" applyFont="1" applyBorder="1" applyAlignment="1">
      <alignment horizontal="center" vertical="center" wrapText="1"/>
    </xf>
    <xf numFmtId="14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vertical="center"/>
    </xf>
    <xf numFmtId="0" fontId="1" fillId="0" borderId="1" xfId="2" applyBorder="1" applyAlignment="1">
      <alignment horizontal="center" vertical="center"/>
    </xf>
    <xf numFmtId="0" fontId="1" fillId="0" borderId="1" xfId="2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4" fillId="8" borderId="1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/>
    </xf>
    <xf numFmtId="0" fontId="4" fillId="8" borderId="2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left" vertical="center" wrapText="1"/>
    </xf>
    <xf numFmtId="49" fontId="4" fillId="4" borderId="1" xfId="1" applyNumberFormat="1" applyFont="1" applyFill="1" applyBorder="1" applyAlignment="1">
      <alignment horizontal="center" vertical="center"/>
    </xf>
    <xf numFmtId="1" fontId="4" fillId="4" borderId="1" xfId="1" applyNumberFormat="1" applyFont="1" applyFill="1" applyBorder="1" applyAlignment="1">
      <alignment horizontal="center" vertical="center"/>
    </xf>
    <xf numFmtId="14" fontId="4" fillId="4" borderId="1" xfId="1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20" fontId="4" fillId="9" borderId="2" xfId="1" applyNumberFormat="1" applyFont="1" applyFill="1" applyBorder="1" applyAlignment="1">
      <alignment horizontal="center" vertical="center"/>
    </xf>
    <xf numFmtId="0" fontId="4" fillId="9" borderId="2" xfId="1" applyFont="1" applyFill="1" applyBorder="1" applyAlignment="1">
      <alignment horizontal="center" vertical="center"/>
    </xf>
    <xf numFmtId="0" fontId="4" fillId="9" borderId="2" xfId="1" applyFont="1" applyFill="1" applyBorder="1" applyAlignment="1">
      <alignment vertical="center"/>
    </xf>
    <xf numFmtId="0" fontId="4" fillId="9" borderId="1" xfId="1" applyFont="1" applyFill="1" applyBorder="1" applyAlignment="1">
      <alignment horizontal="center" vertical="center"/>
    </xf>
    <xf numFmtId="164" fontId="4" fillId="9" borderId="1" xfId="1" applyNumberFormat="1" applyFont="1" applyFill="1" applyBorder="1" applyAlignment="1">
      <alignment horizontal="center" vertical="center"/>
    </xf>
    <xf numFmtId="164" fontId="13" fillId="9" borderId="1" xfId="1" applyNumberFormat="1" applyFont="1" applyFill="1" applyBorder="1" applyAlignment="1">
      <alignment horizontal="center" vertical="center"/>
    </xf>
    <xf numFmtId="0" fontId="4" fillId="9" borderId="1" xfId="1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164" fontId="13" fillId="8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/>
    <xf numFmtId="0" fontId="4" fillId="0" borderId="15" xfId="0" applyFont="1" applyBorder="1"/>
    <xf numFmtId="0" fontId="4" fillId="0" borderId="16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6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 applyAlignment="1">
      <alignment horizontal="center"/>
    </xf>
    <xf numFmtId="0" fontId="4" fillId="0" borderId="21" xfId="0" applyFont="1" applyBorder="1"/>
    <xf numFmtId="0" fontId="4" fillId="6" borderId="19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11" fillId="0" borderId="19" xfId="0" applyFont="1" applyBorder="1"/>
    <xf numFmtId="0" fontId="11" fillId="0" borderId="20" xfId="0" applyFont="1" applyBorder="1"/>
    <xf numFmtId="0" fontId="0" fillId="0" borderId="19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9" xfId="0" applyFont="1" applyFill="1" applyBorder="1"/>
    <xf numFmtId="0" fontId="8" fillId="0" borderId="19" xfId="0" applyFont="1" applyBorder="1"/>
    <xf numFmtId="0" fontId="15" fillId="0" borderId="19" xfId="0" applyFont="1" applyBorder="1"/>
    <xf numFmtId="0" fontId="15" fillId="0" borderId="19" xfId="0" applyFont="1" applyBorder="1" applyAlignment="1">
      <alignment horizontal="left"/>
    </xf>
    <xf numFmtId="0" fontId="13" fillId="0" borderId="19" xfId="0" applyFont="1" applyBorder="1"/>
    <xf numFmtId="0" fontId="6" fillId="0" borderId="21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4" fillId="0" borderId="1" xfId="3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 wrapText="1"/>
    </xf>
    <xf numFmtId="0" fontId="1" fillId="0" borderId="1" xfId="3" applyFont="1" applyFill="1" applyBorder="1" applyAlignment="1">
      <alignment wrapText="1"/>
    </xf>
    <xf numFmtId="0" fontId="1" fillId="0" borderId="1" xfId="3" applyFill="1" applyBorder="1" applyAlignment="1">
      <alignment wrapText="1"/>
    </xf>
    <xf numFmtId="0" fontId="3" fillId="0" borderId="1" xfId="3" applyFont="1" applyFill="1" applyBorder="1" applyAlignment="1">
      <alignment horizontal="center" wrapText="1"/>
    </xf>
    <xf numFmtId="0" fontId="5" fillId="0" borderId="1" xfId="3" applyFont="1" applyFill="1" applyBorder="1" applyAlignment="1">
      <alignment wrapText="1"/>
    </xf>
    <xf numFmtId="0" fontId="3" fillId="0" borderId="0" xfId="3" applyFont="1" applyFill="1" applyBorder="1" applyAlignment="1">
      <alignment horizontal="center" wrapText="1"/>
    </xf>
    <xf numFmtId="0" fontId="5" fillId="0" borderId="0" xfId="3" applyFont="1" applyFill="1" applyBorder="1" applyAlignment="1">
      <alignment wrapText="1"/>
    </xf>
    <xf numFmtId="0" fontId="1" fillId="0" borderId="0" xfId="2" applyFont="1" applyBorder="1" applyAlignment="1">
      <alignment vertical="center"/>
    </xf>
    <xf numFmtId="0" fontId="1" fillId="0" borderId="0" xfId="2" applyBorder="1" applyAlignment="1">
      <alignment vertical="center"/>
    </xf>
    <xf numFmtId="0" fontId="1" fillId="0" borderId="0" xfId="2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vertical="center" wrapText="1"/>
    </xf>
    <xf numFmtId="0" fontId="4" fillId="0" borderId="22" xfId="0" applyFont="1" applyBorder="1"/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Border="1"/>
    <xf numFmtId="0" fontId="0" fillId="0" borderId="0" xfId="0" applyFill="1"/>
    <xf numFmtId="0" fontId="18" fillId="0" borderId="0" xfId="0" applyFont="1"/>
    <xf numFmtId="0" fontId="4" fillId="0" borderId="19" xfId="0" applyFont="1" applyBorder="1"/>
    <xf numFmtId="0" fontId="0" fillId="0" borderId="0" xfId="0" applyAlignment="1">
      <alignment horizontal="left"/>
    </xf>
    <xf numFmtId="0" fontId="7" fillId="6" borderId="0" xfId="0" applyFont="1" applyFill="1" applyBorder="1"/>
    <xf numFmtId="0" fontId="7" fillId="4" borderId="0" xfId="0" applyFont="1" applyFill="1" applyBorder="1"/>
    <xf numFmtId="49" fontId="4" fillId="6" borderId="1" xfId="1" applyNumberFormat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 wrapText="1"/>
    </xf>
    <xf numFmtId="1" fontId="4" fillId="6" borderId="1" xfId="1" applyNumberFormat="1" applyFont="1" applyFill="1" applyBorder="1" applyAlignment="1">
      <alignment horizontal="center" vertical="center"/>
    </xf>
    <xf numFmtId="14" fontId="4" fillId="6" borderId="1" xfId="1" applyNumberFormat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vertical="center"/>
    </xf>
    <xf numFmtId="0" fontId="4" fillId="6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164" fontId="13" fillId="4" borderId="1" xfId="1" applyNumberFormat="1" applyFont="1" applyFill="1" applyBorder="1" applyAlignment="1">
      <alignment horizontal="center" vertical="center"/>
    </xf>
    <xf numFmtId="164" fontId="13" fillId="6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1" fillId="0" borderId="2" xfId="2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/>
    </xf>
    <xf numFmtId="0" fontId="1" fillId="0" borderId="1" xfId="2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/>
    </xf>
    <xf numFmtId="0" fontId="1" fillId="4" borderId="1" xfId="2" applyFill="1" applyBorder="1" applyAlignment="1">
      <alignment horizontal="center" vertical="center"/>
    </xf>
    <xf numFmtId="0" fontId="1" fillId="4" borderId="1" xfId="2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4" fillId="0" borderId="19" xfId="0" applyFont="1" applyBorder="1"/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164" fontId="13" fillId="0" borderId="1" xfId="1" applyNumberFormat="1" applyFont="1" applyFill="1" applyBorder="1" applyAlignment="1">
      <alignment horizontal="center" vertical="center"/>
    </xf>
    <xf numFmtId="49" fontId="4" fillId="10" borderId="1" xfId="1" applyNumberFormat="1" applyFont="1" applyFill="1" applyBorder="1" applyAlignment="1">
      <alignment horizontal="center" vertical="center"/>
    </xf>
    <xf numFmtId="0" fontId="4" fillId="10" borderId="1" xfId="1" applyFont="1" applyFill="1" applyBorder="1" applyAlignment="1">
      <alignment horizontal="center" vertical="center"/>
    </xf>
    <xf numFmtId="1" fontId="4" fillId="10" borderId="1" xfId="1" applyNumberFormat="1" applyFont="1" applyFill="1" applyBorder="1" applyAlignment="1">
      <alignment horizontal="center" vertical="center"/>
    </xf>
    <xf numFmtId="14" fontId="4" fillId="10" borderId="1" xfId="1" applyNumberFormat="1" applyFont="1" applyFill="1" applyBorder="1" applyAlignment="1">
      <alignment horizontal="center" vertical="center"/>
    </xf>
    <xf numFmtId="0" fontId="4" fillId="10" borderId="1" xfId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164" fontId="13" fillId="10" borderId="1" xfId="1" applyNumberFormat="1" applyFont="1" applyFill="1" applyBorder="1" applyAlignment="1">
      <alignment horizontal="center" vertical="center"/>
    </xf>
    <xf numFmtId="0" fontId="4" fillId="10" borderId="1" xfId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/>
    </xf>
    <xf numFmtId="0" fontId="1" fillId="10" borderId="1" xfId="2" applyFill="1" applyBorder="1" applyAlignment="1">
      <alignment horizontal="center" vertical="center"/>
    </xf>
    <xf numFmtId="0" fontId="1" fillId="10" borderId="1" xfId="2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4" fillId="0" borderId="19" xfId="0" applyFont="1" applyBorder="1"/>
    <xf numFmtId="164" fontId="4" fillId="8" borderId="1" xfId="1" applyNumberFormat="1" applyFont="1" applyFill="1" applyBorder="1" applyAlignment="1">
      <alignment horizontal="center" vertical="center"/>
    </xf>
    <xf numFmtId="0" fontId="23" fillId="0" borderId="19" xfId="0" applyFont="1" applyBorder="1"/>
    <xf numFmtId="0" fontId="4" fillId="11" borderId="19" xfId="0" applyFont="1" applyFill="1" applyBorder="1" applyAlignment="1">
      <alignment horizontal="center"/>
    </xf>
    <xf numFmtId="0" fontId="4" fillId="0" borderId="19" xfId="0" applyFont="1" applyBorder="1"/>
    <xf numFmtId="0" fontId="4" fillId="0" borderId="19" xfId="0" applyFont="1" applyBorder="1"/>
    <xf numFmtId="0" fontId="4" fillId="0" borderId="19" xfId="0" applyFont="1" applyBorder="1"/>
    <xf numFmtId="0" fontId="4" fillId="0" borderId="25" xfId="0" applyFont="1" applyBorder="1"/>
    <xf numFmtId="0" fontId="4" fillId="0" borderId="22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19" xfId="0" applyFont="1" applyBorder="1"/>
    <xf numFmtId="0" fontId="4" fillId="0" borderId="22" xfId="0" applyFont="1" applyBorder="1"/>
    <xf numFmtId="0" fontId="4" fillId="0" borderId="25" xfId="0" applyFont="1" applyBorder="1"/>
    <xf numFmtId="0" fontId="4" fillId="0" borderId="19" xfId="0" applyFont="1" applyBorder="1"/>
    <xf numFmtId="0" fontId="21" fillId="0" borderId="0" xfId="0" applyFont="1"/>
    <xf numFmtId="0" fontId="6" fillId="10" borderId="1" xfId="1" applyFont="1" applyFill="1" applyBorder="1" applyAlignment="1">
      <alignment horizontal="center" vertical="center" wrapText="1"/>
    </xf>
    <xf numFmtId="16" fontId="20" fillId="10" borderId="1" xfId="0" applyNumberFormat="1" applyFont="1" applyFill="1" applyBorder="1" applyAlignment="1">
      <alignment horizontal="left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0" xfId="0" applyFont="1" applyBorder="1"/>
    <xf numFmtId="0" fontId="13" fillId="0" borderId="21" xfId="0" applyFont="1" applyBorder="1"/>
    <xf numFmtId="0" fontId="4" fillId="0" borderId="19" xfId="0" applyFont="1" applyBorder="1"/>
    <xf numFmtId="0" fontId="4" fillId="0" borderId="22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19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2" xfId="0" applyFont="1" applyBorder="1"/>
    <xf numFmtId="0" fontId="4" fillId="0" borderId="22" xfId="0" applyFont="1" applyBorder="1"/>
    <xf numFmtId="0" fontId="4" fillId="0" borderId="19" xfId="0" applyFont="1" applyBorder="1"/>
    <xf numFmtId="0" fontId="4" fillId="0" borderId="25" xfId="0" applyFont="1" applyBorder="1"/>
    <xf numFmtId="14" fontId="0" fillId="0" borderId="1" xfId="0" applyNumberFormat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0" borderId="1" xfId="1" applyFont="1" applyFill="1" applyBorder="1"/>
    <xf numFmtId="0" fontId="4" fillId="0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7" fillId="0" borderId="1" xfId="0" applyFont="1" applyFill="1" applyBorder="1"/>
    <xf numFmtId="0" fontId="4" fillId="0" borderId="1" xfId="1" applyFont="1" applyBorder="1"/>
    <xf numFmtId="0" fontId="4" fillId="0" borderId="1" xfId="1" applyFont="1" applyBorder="1" applyAlignment="1">
      <alignment horizontal="left" wrapText="1"/>
    </xf>
    <xf numFmtId="0" fontId="7" fillId="0" borderId="1" xfId="0" applyFont="1" applyBorder="1"/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Continuous" vertical="center"/>
    </xf>
    <xf numFmtId="0" fontId="13" fillId="0" borderId="25" xfId="0" applyFont="1" applyBorder="1"/>
    <xf numFmtId="0" fontId="13" fillId="0" borderId="27" xfId="0" applyFont="1" applyBorder="1"/>
    <xf numFmtId="0" fontId="7" fillId="10" borderId="0" xfId="0" applyFont="1" applyFill="1" applyBorder="1"/>
    <xf numFmtId="0" fontId="7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4" fillId="0" borderId="22" xfId="0" applyFont="1" applyBorder="1"/>
    <xf numFmtId="0" fontId="4" fillId="0" borderId="19" xfId="0" applyFont="1" applyBorder="1"/>
    <xf numFmtId="0" fontId="4" fillId="0" borderId="24" xfId="0" applyFont="1" applyBorder="1"/>
    <xf numFmtId="0" fontId="4" fillId="0" borderId="25" xfId="0" applyFont="1" applyBorder="1"/>
    <xf numFmtId="0" fontId="4" fillId="8" borderId="1" xfId="1" applyFont="1" applyFill="1" applyBorder="1" applyAlignment="1">
      <alignment horizontal="center"/>
    </xf>
    <xf numFmtId="0" fontId="4" fillId="0" borderId="25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19" xfId="0" applyFont="1" applyBorder="1"/>
    <xf numFmtId="0" fontId="4" fillId="0" borderId="22" xfId="0" applyFont="1" applyBorder="1"/>
    <xf numFmtId="0" fontId="4" fillId="0" borderId="22" xfId="0" applyFont="1" applyBorder="1"/>
    <xf numFmtId="0" fontId="4" fillId="0" borderId="24" xfId="0" applyFont="1" applyBorder="1"/>
    <xf numFmtId="0" fontId="4" fillId="0" borderId="22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19" xfId="0" applyFont="1" applyBorder="1"/>
    <xf numFmtId="0" fontId="4" fillId="0" borderId="30" xfId="0" applyFont="1" applyBorder="1"/>
    <xf numFmtId="0" fontId="4" fillId="0" borderId="19" xfId="0" applyFont="1" applyFill="1" applyBorder="1"/>
    <xf numFmtId="0" fontId="4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7" fillId="9" borderId="1" xfId="0" applyFont="1" applyFill="1" applyBorder="1"/>
    <xf numFmtId="14" fontId="0" fillId="0" borderId="1" xfId="0" applyNumberForma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4" fillId="8" borderId="1" xfId="1" applyFont="1" applyFill="1" applyBorder="1" applyAlignment="1">
      <alignment vertical="center"/>
    </xf>
    <xf numFmtId="0" fontId="4" fillId="0" borderId="19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21" fillId="0" borderId="1" xfId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wrapText="1"/>
    </xf>
    <xf numFmtId="0" fontId="25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wrapText="1"/>
    </xf>
    <xf numFmtId="0" fontId="25" fillId="0" borderId="1" xfId="0" applyFont="1" applyFill="1" applyBorder="1" applyAlignment="1">
      <alignment wrapText="1"/>
    </xf>
    <xf numFmtId="0" fontId="26" fillId="0" borderId="1" xfId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vertical="top" wrapText="1"/>
    </xf>
    <xf numFmtId="0" fontId="25" fillId="0" borderId="1" xfId="0" applyNumberFormat="1" applyFont="1" applyFill="1" applyBorder="1" applyAlignment="1">
      <alignment wrapText="1"/>
    </xf>
    <xf numFmtId="0" fontId="25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8" fillId="12" borderId="1" xfId="0" applyFont="1" applyFill="1" applyBorder="1" applyAlignment="1">
      <alignment horizontal="left"/>
    </xf>
    <xf numFmtId="0" fontId="29" fillId="13" borderId="1" xfId="0" applyNumberFormat="1" applyFont="1" applyFill="1" applyBorder="1" applyAlignment="1">
      <alignment horizontal="center" vertical="center"/>
    </xf>
    <xf numFmtId="0" fontId="29" fillId="12" borderId="1" xfId="0" applyNumberFormat="1" applyFont="1" applyFill="1" applyBorder="1" applyAlignment="1">
      <alignment horizontal="center" vertical="center"/>
    </xf>
    <xf numFmtId="0" fontId="30" fillId="12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29" fillId="13" borderId="1" xfId="0" applyNumberFormat="1" applyFont="1" applyFill="1" applyBorder="1" applyAlignment="1">
      <alignment horizontal="left" vertical="center"/>
    </xf>
    <xf numFmtId="0" fontId="30" fillId="15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31" fillId="0" borderId="1" xfId="0" applyFont="1" applyFill="1" applyBorder="1" applyAlignment="1">
      <alignment vertical="top"/>
    </xf>
    <xf numFmtId="0" fontId="31" fillId="0" borderId="1" xfId="0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31" fillId="0" borderId="1" xfId="0" applyNumberFormat="1" applyFont="1" applyFill="1" applyBorder="1" applyAlignment="1">
      <alignment horizontal="left" vertical="center"/>
    </xf>
    <xf numFmtId="0" fontId="32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49" fontId="32" fillId="0" borderId="1" xfId="0" applyNumberFormat="1" applyFont="1" applyBorder="1" applyAlignment="1">
      <alignment horizontal="center" vertical="center"/>
    </xf>
    <xf numFmtId="49" fontId="21" fillId="0" borderId="1" xfId="1" applyNumberFormat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center"/>
    </xf>
    <xf numFmtId="0" fontId="21" fillId="0" borderId="1" xfId="2" applyFont="1" applyFill="1" applyBorder="1" applyAlignment="1">
      <alignment horizontal="center" vertical="center"/>
    </xf>
    <xf numFmtId="0" fontId="33" fillId="0" borderId="1" xfId="2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/>
    </xf>
    <xf numFmtId="20" fontId="21" fillId="0" borderId="1" xfId="1" applyNumberFormat="1" applyFont="1" applyFill="1" applyBorder="1" applyAlignment="1">
      <alignment horizontal="center" vertical="center"/>
    </xf>
    <xf numFmtId="49" fontId="18" fillId="0" borderId="1" xfId="1" applyNumberFormat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center"/>
    </xf>
    <xf numFmtId="0" fontId="18" fillId="0" borderId="1" xfId="1" applyFont="1" applyFill="1" applyBorder="1" applyAlignment="1">
      <alignment horizontal="center" vertical="center"/>
    </xf>
    <xf numFmtId="0" fontId="18" fillId="0" borderId="1" xfId="0" applyFont="1" applyFill="1" applyBorder="1" applyAlignment="1"/>
    <xf numFmtId="0" fontId="18" fillId="0" borderId="1" xfId="0" applyFont="1" applyBorder="1" applyAlignment="1">
      <alignment horizontal="left"/>
    </xf>
    <xf numFmtId="0" fontId="18" fillId="0" borderId="1" xfId="2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8" fillId="0" borderId="1" xfId="1" applyFont="1" applyFill="1" applyBorder="1" applyAlignment="1">
      <alignment horizontal="center"/>
    </xf>
    <xf numFmtId="0" fontId="18" fillId="0" borderId="1" xfId="1" applyFont="1" applyFill="1" applyBorder="1" applyAlignment="1">
      <alignment horizontal="left"/>
    </xf>
    <xf numFmtId="14" fontId="21" fillId="0" borderId="1" xfId="1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16" borderId="1" xfId="1" applyFont="1" applyFill="1" applyBorder="1" applyAlignment="1">
      <alignment horizontal="center" vertical="center"/>
    </xf>
    <xf numFmtId="164" fontId="18" fillId="17" borderId="1" xfId="1" applyNumberFormat="1" applyFont="1" applyFill="1" applyBorder="1" applyAlignment="1">
      <alignment horizontal="center" vertical="center"/>
    </xf>
    <xf numFmtId="0" fontId="34" fillId="0" borderId="1" xfId="0" applyNumberFormat="1" applyFont="1" applyFill="1" applyBorder="1" applyAlignment="1">
      <alignment horizontal="center" vertical="center" wrapText="1"/>
    </xf>
    <xf numFmtId="0" fontId="35" fillId="0" borderId="1" xfId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 wrapText="1"/>
    </xf>
    <xf numFmtId="0" fontId="0" fillId="18" borderId="1" xfId="0" applyFont="1" applyFill="1" applyBorder="1" applyAlignment="1">
      <alignment horizontal="center"/>
    </xf>
    <xf numFmtId="0" fontId="31" fillId="18" borderId="1" xfId="0" applyFont="1" applyFill="1" applyBorder="1" applyAlignment="1">
      <alignment vertical="top"/>
    </xf>
    <xf numFmtId="0" fontId="31" fillId="18" borderId="1" xfId="0" applyNumberFormat="1" applyFont="1" applyFill="1" applyBorder="1" applyAlignment="1">
      <alignment horizontal="center" vertical="center"/>
    </xf>
    <xf numFmtId="164" fontId="21" fillId="18" borderId="1" xfId="1" applyNumberFormat="1" applyFont="1" applyFill="1" applyBorder="1" applyAlignment="1">
      <alignment horizontal="center" vertical="center"/>
    </xf>
    <xf numFmtId="0" fontId="32" fillId="18" borderId="1" xfId="0" applyNumberFormat="1" applyFont="1" applyFill="1" applyBorder="1" applyAlignment="1">
      <alignment horizontal="center" vertical="center"/>
    </xf>
    <xf numFmtId="0" fontId="0" fillId="18" borderId="1" xfId="0" applyFont="1" applyFill="1" applyBorder="1" applyAlignment="1"/>
    <xf numFmtId="0" fontId="0" fillId="18" borderId="1" xfId="0" applyFill="1" applyBorder="1" applyAlignment="1">
      <alignment horizontal="center"/>
    </xf>
    <xf numFmtId="0" fontId="31" fillId="18" borderId="1" xfId="0" applyNumberFormat="1" applyFont="1" applyFill="1" applyBorder="1" applyAlignment="1">
      <alignment horizontal="left" vertical="center"/>
    </xf>
    <xf numFmtId="0" fontId="0" fillId="18" borderId="0" xfId="0" applyFill="1"/>
    <xf numFmtId="49" fontId="32" fillId="18" borderId="1" xfId="0" applyNumberFormat="1" applyFont="1" applyFill="1" applyBorder="1" applyAlignment="1">
      <alignment horizontal="center" vertical="center"/>
    </xf>
    <xf numFmtId="0" fontId="31" fillId="18" borderId="1" xfId="0" applyFont="1" applyFill="1" applyBorder="1" applyAlignment="1">
      <alignment horizontal="left" vertical="top"/>
    </xf>
    <xf numFmtId="14" fontId="0" fillId="0" borderId="1" xfId="0" applyNumberFormat="1" applyBorder="1" applyAlignment="1">
      <alignment horizontal="left"/>
    </xf>
    <xf numFmtId="49" fontId="21" fillId="0" borderId="1" xfId="1" applyNumberFormat="1" applyFont="1" applyFill="1" applyBorder="1" applyAlignment="1">
      <alignment horizontal="left" vertical="center"/>
    </xf>
    <xf numFmtId="0" fontId="26" fillId="0" borderId="1" xfId="2" applyFont="1" applyFill="1" applyBorder="1" applyAlignment="1">
      <alignment horizontal="left" vertical="center" wrapText="1"/>
    </xf>
    <xf numFmtId="0" fontId="28" fillId="14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8" borderId="1" xfId="0" applyFont="1" applyFill="1" applyBorder="1" applyAlignment="1">
      <alignment horizontal="left"/>
    </xf>
    <xf numFmtId="0" fontId="21" fillId="0" borderId="1" xfId="2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center"/>
    </xf>
    <xf numFmtId="0" fontId="21" fillId="0" borderId="1" xfId="0" applyFont="1" applyFill="1" applyBorder="1" applyAlignment="1"/>
    <xf numFmtId="0" fontId="21" fillId="0" borderId="1" xfId="0" applyFont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36" fillId="19" borderId="1" xfId="0" applyNumberFormat="1" applyFont="1" applyFill="1" applyBorder="1" applyAlignment="1">
      <alignment horizontal="center" vertical="center"/>
    </xf>
    <xf numFmtId="0" fontId="31" fillId="19" borderId="1" xfId="0" applyNumberFormat="1" applyFont="1" applyFill="1" applyBorder="1" applyAlignment="1">
      <alignment horizontal="center" vertical="center"/>
    </xf>
    <xf numFmtId="0" fontId="31" fillId="19" borderId="5" xfId="0" applyNumberFormat="1" applyFont="1" applyFill="1" applyBorder="1" applyAlignment="1">
      <alignment horizontal="center" vertical="center"/>
    </xf>
    <xf numFmtId="164" fontId="21" fillId="19" borderId="1" xfId="1" applyNumberFormat="1" applyFont="1" applyFill="1" applyBorder="1" applyAlignment="1">
      <alignment horizontal="center" vertical="center"/>
    </xf>
    <xf numFmtId="0" fontId="0" fillId="19" borderId="1" xfId="0" applyFont="1" applyFill="1" applyBorder="1" applyAlignment="1"/>
    <xf numFmtId="0" fontId="31" fillId="19" borderId="2" xfId="0" applyNumberFormat="1" applyFont="1" applyFill="1" applyBorder="1" applyAlignment="1">
      <alignment horizontal="center" vertical="center"/>
    </xf>
    <xf numFmtId="0" fontId="31" fillId="19" borderId="1" xfId="0" applyNumberFormat="1" applyFont="1" applyFill="1" applyBorder="1" applyAlignment="1">
      <alignment horizontal="left" vertical="center"/>
    </xf>
    <xf numFmtId="0" fontId="0" fillId="19" borderId="1" xfId="0" applyFont="1" applyFill="1" applyBorder="1" applyAlignment="1">
      <alignment horizontal="left"/>
    </xf>
    <xf numFmtId="0" fontId="0" fillId="19" borderId="0" xfId="0" applyFill="1"/>
    <xf numFmtId="0" fontId="31" fillId="20" borderId="1" xfId="0" applyNumberFormat="1" applyFont="1" applyFill="1" applyBorder="1" applyAlignment="1">
      <alignment horizontal="center" vertical="center"/>
    </xf>
    <xf numFmtId="0" fontId="31" fillId="20" borderId="5" xfId="0" applyNumberFormat="1" applyFont="1" applyFill="1" applyBorder="1" applyAlignment="1">
      <alignment horizontal="center" vertical="center"/>
    </xf>
    <xf numFmtId="164" fontId="21" fillId="20" borderId="1" xfId="1" applyNumberFormat="1" applyFont="1" applyFill="1" applyBorder="1" applyAlignment="1">
      <alignment horizontal="center" vertical="center"/>
    </xf>
    <xf numFmtId="0" fontId="0" fillId="20" borderId="1" xfId="0" applyFont="1" applyFill="1" applyBorder="1" applyAlignment="1"/>
    <xf numFmtId="0" fontId="31" fillId="20" borderId="2" xfId="0" applyNumberFormat="1" applyFont="1" applyFill="1" applyBorder="1" applyAlignment="1">
      <alignment horizontal="center" vertical="center"/>
    </xf>
    <xf numFmtId="0" fontId="31" fillId="20" borderId="1" xfId="0" applyNumberFormat="1" applyFont="1" applyFill="1" applyBorder="1" applyAlignment="1">
      <alignment horizontal="left" vertical="center"/>
    </xf>
    <xf numFmtId="0" fontId="0" fillId="20" borderId="1" xfId="0" applyFont="1" applyFill="1" applyBorder="1" applyAlignment="1">
      <alignment horizontal="left"/>
    </xf>
    <xf numFmtId="0" fontId="0" fillId="20" borderId="0" xfId="0" applyFill="1"/>
    <xf numFmtId="49" fontId="21" fillId="20" borderId="1" xfId="1" applyNumberFormat="1" applyFont="1" applyFill="1" applyBorder="1" applyAlignment="1">
      <alignment horizontal="center" vertical="center"/>
    </xf>
    <xf numFmtId="0" fontId="18" fillId="20" borderId="1" xfId="1" applyFont="1" applyFill="1" applyBorder="1" applyAlignment="1">
      <alignment horizontal="left" vertical="center"/>
    </xf>
    <xf numFmtId="0" fontId="0" fillId="20" borderId="1" xfId="0" applyFont="1" applyFill="1" applyBorder="1" applyAlignment="1">
      <alignment horizontal="center"/>
    </xf>
    <xf numFmtId="0" fontId="21" fillId="20" borderId="1" xfId="1" applyFont="1" applyFill="1" applyBorder="1" applyAlignment="1">
      <alignment horizontal="center" vertical="center"/>
    </xf>
    <xf numFmtId="14" fontId="4" fillId="20" borderId="1" xfId="1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left"/>
    </xf>
    <xf numFmtId="0" fontId="21" fillId="20" borderId="1" xfId="2" applyFont="1" applyFill="1" applyBorder="1" applyAlignment="1">
      <alignment horizontal="center" vertical="center"/>
    </xf>
    <xf numFmtId="0" fontId="21" fillId="20" borderId="1" xfId="1" applyFont="1" applyFill="1" applyBorder="1" applyAlignment="1">
      <alignment horizontal="left" vertical="center"/>
    </xf>
    <xf numFmtId="0" fontId="21" fillId="20" borderId="1" xfId="2" applyFont="1" applyFill="1" applyBorder="1" applyAlignment="1">
      <alignment horizontal="left" vertical="center"/>
    </xf>
    <xf numFmtId="49" fontId="37" fillId="20" borderId="1" xfId="1" applyNumberFormat="1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center"/>
    </xf>
    <xf numFmtId="0" fontId="21" fillId="0" borderId="0" xfId="1" applyFont="1" applyFill="1" applyBorder="1" applyAlignment="1">
      <alignment horizontal="left" vertical="center"/>
    </xf>
    <xf numFmtId="0" fontId="0" fillId="0" borderId="31" xfId="0" applyFont="1" applyFill="1" applyBorder="1" applyAlignment="1"/>
    <xf numFmtId="20" fontId="21" fillId="0" borderId="5" xfId="1" applyNumberFormat="1" applyFont="1" applyFill="1" applyBorder="1" applyAlignment="1">
      <alignment horizontal="center" vertical="center"/>
    </xf>
    <xf numFmtId="164" fontId="21" fillId="0" borderId="5" xfId="1" applyNumberFormat="1" applyFont="1" applyFill="1" applyBorder="1" applyAlignment="1">
      <alignment horizontal="center" vertical="center"/>
    </xf>
    <xf numFmtId="0" fontId="21" fillId="0" borderId="5" xfId="1" applyFont="1" applyFill="1" applyBorder="1" applyAlignment="1">
      <alignment horizontal="center" vertical="center"/>
    </xf>
    <xf numFmtId="0" fontId="21" fillId="0" borderId="5" xfId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1" fontId="20" fillId="0" borderId="1" xfId="0" applyNumberFormat="1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29" fillId="12" borderId="1" xfId="0" applyNumberFormat="1" applyFont="1" applyFill="1" applyBorder="1" applyAlignment="1">
      <alignment horizontal="center" vertical="center"/>
    </xf>
    <xf numFmtId="1" fontId="0" fillId="18" borderId="1" xfId="0" applyNumberFormat="1" applyFill="1" applyBorder="1" applyAlignment="1">
      <alignment horizontal="center"/>
    </xf>
    <xf numFmtId="1" fontId="31" fillId="0" borderId="1" xfId="0" applyNumberFormat="1" applyFont="1" applyFill="1" applyBorder="1" applyAlignment="1">
      <alignment horizontal="center" vertical="center"/>
    </xf>
    <xf numFmtId="1" fontId="31" fillId="19" borderId="5" xfId="0" applyNumberFormat="1" applyFont="1" applyFill="1" applyBorder="1" applyAlignment="1">
      <alignment horizontal="center" vertical="center"/>
    </xf>
    <xf numFmtId="1" fontId="31" fillId="20" borderId="5" xfId="0" applyNumberFormat="1" applyFont="1" applyFill="1" applyBorder="1" applyAlignment="1">
      <alignment horizontal="center" vertical="center"/>
    </xf>
    <xf numFmtId="1" fontId="21" fillId="0" borderId="5" xfId="1" applyNumberFormat="1" applyFont="1" applyFill="1" applyBorder="1" applyAlignment="1">
      <alignment horizontal="center" vertical="center"/>
    </xf>
    <xf numFmtId="1" fontId="21" fillId="0" borderId="1" xfId="1" applyNumberFormat="1" applyFont="1" applyFill="1" applyBorder="1" applyAlignment="1">
      <alignment horizontal="center" vertical="center"/>
    </xf>
    <xf numFmtId="1" fontId="18" fillId="0" borderId="0" xfId="1" applyNumberFormat="1" applyFont="1" applyFill="1" applyBorder="1" applyAlignment="1">
      <alignment horizontal="center"/>
    </xf>
    <xf numFmtId="1" fontId="21" fillId="20" borderId="1" xfId="1" applyNumberFormat="1" applyFont="1" applyFill="1" applyBorder="1" applyAlignment="1">
      <alignment horizontal="center" vertical="center"/>
    </xf>
    <xf numFmtId="1" fontId="18" fillId="0" borderId="5" xfId="1" applyNumberFormat="1" applyFont="1" applyFill="1" applyBorder="1" applyAlignment="1">
      <alignment horizontal="center" vertical="center"/>
    </xf>
    <xf numFmtId="1" fontId="18" fillId="0" borderId="1" xfId="1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/>
    </xf>
    <xf numFmtId="1" fontId="18" fillId="0" borderId="1" xfId="1" applyNumberFormat="1" applyFont="1" applyFill="1" applyBorder="1" applyAlignment="1">
      <alignment horizontal="center"/>
    </xf>
    <xf numFmtId="1" fontId="18" fillId="0" borderId="5" xfId="1" applyNumberFormat="1" applyFont="1" applyFill="1" applyBorder="1" applyAlignment="1">
      <alignment horizontal="center"/>
    </xf>
    <xf numFmtId="1" fontId="21" fillId="0" borderId="1" xfId="1" applyNumberFormat="1" applyFont="1" applyFill="1" applyBorder="1" applyAlignment="1">
      <alignment horizontal="center"/>
    </xf>
    <xf numFmtId="1" fontId="0" fillId="0" borderId="0" xfId="0" applyNumberFormat="1"/>
    <xf numFmtId="49" fontId="38" fillId="11" borderId="1" xfId="1" applyNumberFormat="1" applyFont="1" applyFill="1" applyBorder="1" applyAlignment="1">
      <alignment horizontal="center" vertical="center"/>
    </xf>
    <xf numFmtId="0" fontId="21" fillId="11" borderId="1" xfId="1" applyFont="1" applyFill="1" applyBorder="1" applyAlignment="1">
      <alignment horizontal="left" vertical="center"/>
    </xf>
    <xf numFmtId="0" fontId="21" fillId="11" borderId="1" xfId="1" applyFont="1" applyFill="1" applyBorder="1" applyAlignment="1">
      <alignment horizontal="center" vertical="center"/>
    </xf>
    <xf numFmtId="0" fontId="21" fillId="11" borderId="5" xfId="1" applyFont="1" applyFill="1" applyBorder="1" applyAlignment="1">
      <alignment horizontal="center" vertical="center"/>
    </xf>
    <xf numFmtId="0" fontId="0" fillId="11" borderId="1" xfId="0" applyFont="1" applyFill="1" applyBorder="1" applyAlignment="1"/>
    <xf numFmtId="14" fontId="4" fillId="11" borderId="1" xfId="1" applyNumberFormat="1" applyFont="1" applyFill="1" applyBorder="1" applyAlignment="1">
      <alignment horizontal="center" vertical="center"/>
    </xf>
    <xf numFmtId="49" fontId="21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21" fillId="11" borderId="1" xfId="2" applyFont="1" applyFill="1" applyBorder="1" applyAlignment="1">
      <alignment horizontal="center" vertical="center"/>
    </xf>
    <xf numFmtId="0" fontId="21" fillId="11" borderId="1" xfId="2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/>
    </xf>
    <xf numFmtId="0" fontId="21" fillId="11" borderId="1" xfId="1" applyFont="1" applyFill="1" applyBorder="1" applyAlignment="1">
      <alignment vertical="center"/>
    </xf>
    <xf numFmtId="0" fontId="0" fillId="11" borderId="0" xfId="0" applyFill="1"/>
    <xf numFmtId="1" fontId="21" fillId="11" borderId="5" xfId="1" applyNumberFormat="1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/>
    </xf>
    <xf numFmtId="164" fontId="21" fillId="11" borderId="1" xfId="1" applyNumberFormat="1" applyFont="1" applyFill="1" applyBorder="1" applyAlignment="1">
      <alignment horizontal="center" vertical="center"/>
    </xf>
    <xf numFmtId="0" fontId="0" fillId="11" borderId="0" xfId="0" applyFont="1" applyFill="1" applyBorder="1" applyAlignment="1"/>
    <xf numFmtId="1" fontId="21" fillId="11" borderId="1" xfId="1" applyNumberFormat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left" vertical="center"/>
    </xf>
    <xf numFmtId="0" fontId="37" fillId="20" borderId="1" xfId="0" applyNumberFormat="1" applyFont="1" applyFill="1" applyBorder="1" applyAlignment="1">
      <alignment horizontal="left" vertical="center"/>
    </xf>
    <xf numFmtId="1" fontId="21" fillId="0" borderId="5" xfId="1" applyNumberFormat="1" applyFont="1" applyFill="1" applyBorder="1" applyAlignment="1">
      <alignment horizontal="center"/>
    </xf>
    <xf numFmtId="0" fontId="21" fillId="0" borderId="31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20" fillId="0" borderId="0" xfId="0" applyFont="1"/>
    <xf numFmtId="0" fontId="0" fillId="0" borderId="2" xfId="0" applyBorder="1"/>
    <xf numFmtId="0" fontId="0" fillId="21" borderId="1" xfId="0" applyFill="1" applyBorder="1"/>
    <xf numFmtId="1" fontId="21" fillId="20" borderId="5" xfId="1" applyNumberFormat="1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31" fillId="0" borderId="31" xfId="0" applyFont="1" applyFill="1" applyBorder="1" applyAlignment="1">
      <alignment vertical="top"/>
    </xf>
    <xf numFmtId="14" fontId="0" fillId="0" borderId="31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0" fontId="31" fillId="0" borderId="31" xfId="0" applyNumberFormat="1" applyFont="1" applyFill="1" applyBorder="1" applyAlignment="1">
      <alignment horizontal="center" vertical="center"/>
    </xf>
    <xf numFmtId="164" fontId="21" fillId="0" borderId="31" xfId="1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31" fillId="0" borderId="31" xfId="0" applyNumberFormat="1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/>
    </xf>
    <xf numFmtId="0" fontId="0" fillId="0" borderId="17" xfId="0" applyBorder="1"/>
    <xf numFmtId="14" fontId="0" fillId="0" borderId="1" xfId="0" applyNumberFormat="1" applyFont="1" applyBorder="1" applyAlignment="1">
      <alignment horizontal="center"/>
    </xf>
    <xf numFmtId="14" fontId="31" fillId="0" borderId="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14" fontId="20" fillId="0" borderId="1" xfId="0" applyNumberFormat="1" applyFont="1" applyBorder="1" applyAlignment="1">
      <alignment horizontal="left" wrapText="1"/>
    </xf>
    <xf numFmtId="0" fontId="29" fillId="12" borderId="1" xfId="0" applyNumberFormat="1" applyFont="1" applyFill="1" applyBorder="1" applyAlignment="1">
      <alignment horizontal="left" vertical="center"/>
    </xf>
    <xf numFmtId="14" fontId="0" fillId="18" borderId="1" xfId="0" applyNumberFormat="1" applyFill="1" applyBorder="1" applyAlignment="1">
      <alignment horizontal="left"/>
    </xf>
    <xf numFmtId="14" fontId="0" fillId="0" borderId="31" xfId="0" applyNumberFormat="1" applyBorder="1" applyAlignment="1">
      <alignment horizontal="left"/>
    </xf>
    <xf numFmtId="14" fontId="31" fillId="0" borderId="1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49" fontId="21" fillId="20" borderId="1" xfId="1" applyNumberFormat="1" applyFont="1" applyFill="1" applyBorder="1" applyAlignment="1">
      <alignment horizontal="left" vertical="center"/>
    </xf>
    <xf numFmtId="49" fontId="18" fillId="0" borderId="1" xfId="1" applyNumberFormat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/>
    </xf>
    <xf numFmtId="0" fontId="44" fillId="4" borderId="1" xfId="1" applyFont="1" applyFill="1" applyBorder="1" applyAlignment="1">
      <alignment horizontal="center" vertical="center"/>
    </xf>
    <xf numFmtId="0" fontId="18" fillId="22" borderId="1" xfId="1" applyFont="1" applyFill="1" applyBorder="1" applyAlignment="1">
      <alignment horizontal="left" vertical="center"/>
    </xf>
    <xf numFmtId="0" fontId="21" fillId="5" borderId="1" xfId="1" applyFont="1" applyFill="1" applyBorder="1" applyAlignment="1">
      <alignment horizontal="center" vertical="center"/>
    </xf>
    <xf numFmtId="164" fontId="18" fillId="22" borderId="1" xfId="1" applyNumberFormat="1" applyFont="1" applyFill="1" applyBorder="1" applyAlignment="1">
      <alignment horizontal="center" vertical="center"/>
    </xf>
    <xf numFmtId="1" fontId="21" fillId="11" borderId="1" xfId="0" applyNumberFormat="1" applyFont="1" applyFill="1" applyBorder="1" applyAlignment="1">
      <alignment horizontal="center"/>
    </xf>
    <xf numFmtId="0" fontId="31" fillId="11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8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44" fillId="0" borderId="31" xfId="1" applyFont="1" applyFill="1" applyBorder="1" applyAlignment="1">
      <alignment horizontal="center" vertical="center"/>
    </xf>
    <xf numFmtId="0" fontId="0" fillId="0" borderId="1" xfId="0" applyFill="1" applyBorder="1"/>
    <xf numFmtId="0" fontId="21" fillId="0" borderId="1" xfId="0" applyFont="1" applyBorder="1"/>
    <xf numFmtId="0" fontId="21" fillId="0" borderId="2" xfId="0" applyFont="1" applyBorder="1"/>
    <xf numFmtId="0" fontId="21" fillId="22" borderId="1" xfId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vertical="top" wrapText="1"/>
    </xf>
    <xf numFmtId="0" fontId="21" fillId="20" borderId="5" xfId="0" applyNumberFormat="1" applyFont="1" applyFill="1" applyBorder="1" applyAlignment="1">
      <alignment horizontal="center" vertical="center"/>
    </xf>
    <xf numFmtId="0" fontId="21" fillId="18" borderId="1" xfId="0" applyNumberFormat="1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0" fontId="21" fillId="0" borderId="3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17" xfId="0" applyFont="1" applyBorder="1"/>
    <xf numFmtId="0" fontId="21" fillId="19" borderId="5" xfId="0" applyNumberFormat="1" applyFont="1" applyFill="1" applyBorder="1" applyAlignment="1">
      <alignment horizontal="center" vertical="center"/>
    </xf>
    <xf numFmtId="0" fontId="21" fillId="20" borderId="1" xfId="0" applyFont="1" applyFill="1" applyBorder="1" applyAlignment="1">
      <alignment horizontal="center"/>
    </xf>
    <xf numFmtId="0" fontId="21" fillId="20" borderId="5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11" borderId="5" xfId="0" applyFont="1" applyFill="1" applyBorder="1" applyAlignment="1">
      <alignment horizontal="center"/>
    </xf>
    <xf numFmtId="0" fontId="21" fillId="11" borderId="1" xfId="0" applyFont="1" applyFill="1" applyBorder="1" applyAlignment="1">
      <alignment horizontal="center"/>
    </xf>
    <xf numFmtId="0" fontId="21" fillId="0" borderId="1" xfId="0" applyNumberFormat="1" applyFont="1" applyFill="1" applyBorder="1" applyAlignment="1">
      <alignment horizontal="left" vertical="center"/>
    </xf>
    <xf numFmtId="0" fontId="21" fillId="22" borderId="5" xfId="1" applyFont="1" applyFill="1" applyBorder="1" applyAlignment="1">
      <alignment horizontal="center" vertical="center"/>
    </xf>
    <xf numFmtId="14" fontId="21" fillId="0" borderId="1" xfId="1" applyNumberFormat="1" applyFont="1" applyFill="1" applyBorder="1" applyAlignment="1">
      <alignment horizontal="left" vertical="center"/>
    </xf>
    <xf numFmtId="14" fontId="21" fillId="0" borderId="1" xfId="0" applyNumberFormat="1" applyFont="1" applyBorder="1" applyAlignment="1">
      <alignment horizont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21" fillId="0" borderId="1" xfId="1" applyFont="1" applyFill="1" applyBorder="1" applyAlignment="1"/>
    <xf numFmtId="0" fontId="21" fillId="20" borderId="1" xfId="0" applyFont="1" applyFill="1" applyBorder="1" applyAlignment="1"/>
    <xf numFmtId="0" fontId="21" fillId="2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26" fillId="4" borderId="1" xfId="1" applyFont="1" applyFill="1" applyBorder="1" applyAlignment="1">
      <alignment horizontal="center" vertical="center" wrapText="1"/>
    </xf>
    <xf numFmtId="0" fontId="4" fillId="0" borderId="22" xfId="0" applyFont="1" applyBorder="1"/>
    <xf numFmtId="0" fontId="4" fillId="0" borderId="19" xfId="0" applyFont="1" applyBorder="1"/>
    <xf numFmtId="0" fontId="4" fillId="0" borderId="24" xfId="0" applyFont="1" applyBorder="1"/>
    <xf numFmtId="0" fontId="4" fillId="0" borderId="0" xfId="0" applyFont="1" applyBorder="1"/>
    <xf numFmtId="0" fontId="4" fillId="0" borderId="25" xfId="0" applyFont="1" applyBorder="1"/>
    <xf numFmtId="0" fontId="25" fillId="4" borderId="1" xfId="0" applyFont="1" applyFill="1" applyBorder="1" applyAlignment="1">
      <alignment wrapText="1"/>
    </xf>
    <xf numFmtId="49" fontId="21" fillId="0" borderId="0" xfId="1" applyNumberFormat="1" applyFont="1" applyFill="1" applyBorder="1" applyAlignment="1">
      <alignment horizontal="left" vertical="center"/>
    </xf>
    <xf numFmtId="1" fontId="21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21" fillId="0" borderId="0" xfId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14" fontId="4" fillId="0" borderId="0" xfId="1" applyNumberFormat="1" applyFont="1" applyFill="1" applyBorder="1" applyAlignment="1">
      <alignment horizontal="center" vertical="center"/>
    </xf>
    <xf numFmtId="49" fontId="21" fillId="0" borderId="0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4" fillId="0" borderId="32" xfId="0" applyFont="1" applyBorder="1" applyAlignment="1">
      <alignment horizontal="center"/>
    </xf>
    <xf numFmtId="0" fontId="4" fillId="0" borderId="32" xfId="0" applyFont="1" applyBorder="1"/>
    <xf numFmtId="0" fontId="4" fillId="0" borderId="2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/>
    <xf numFmtId="0" fontId="0" fillId="0" borderId="23" xfId="0" applyBorder="1"/>
    <xf numFmtId="0" fontId="0" fillId="0" borderId="27" xfId="0" applyBorder="1"/>
    <xf numFmtId="0" fontId="4" fillId="0" borderId="33" xfId="0" applyFont="1" applyBorder="1"/>
    <xf numFmtId="0" fontId="4" fillId="0" borderId="33" xfId="0" applyFont="1" applyBorder="1" applyAlignment="1">
      <alignment horizontal="left" vertical="center" wrapText="1"/>
    </xf>
    <xf numFmtId="0" fontId="4" fillId="0" borderId="22" xfId="0" applyFont="1" applyBorder="1"/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/>
    <xf numFmtId="0" fontId="4" fillId="0" borderId="21" xfId="0" applyFont="1" applyBorder="1"/>
    <xf numFmtId="0" fontId="4" fillId="0" borderId="24" xfId="0" applyFont="1" applyBorder="1"/>
    <xf numFmtId="0" fontId="4" fillId="0" borderId="0" xfId="0" applyFont="1" applyBorder="1"/>
    <xf numFmtId="0" fontId="4" fillId="0" borderId="25" xfId="0" applyFont="1" applyBorder="1"/>
    <xf numFmtId="0" fontId="4" fillId="0" borderId="19" xfId="0" applyFont="1" applyBorder="1"/>
    <xf numFmtId="0" fontId="11" fillId="0" borderId="20" xfId="0" applyFont="1" applyBorder="1"/>
    <xf numFmtId="0" fontId="11" fillId="0" borderId="21" xfId="0" applyFont="1" applyBorder="1"/>
    <xf numFmtId="0" fontId="6" fillId="0" borderId="18" xfId="0" applyFont="1" applyBorder="1" applyAlignment="1">
      <alignment horizontal="center" vertical="center" wrapText="1"/>
    </xf>
    <xf numFmtId="0" fontId="14" fillId="0" borderId="19" xfId="0" applyFont="1" applyFill="1" applyBorder="1"/>
    <xf numFmtId="0" fontId="4" fillId="0" borderId="19" xfId="0" applyFont="1" applyFill="1" applyBorder="1"/>
    <xf numFmtId="0" fontId="13" fillId="0" borderId="19" xfId="0" applyFont="1" applyBorder="1"/>
    <xf numFmtId="0" fontId="13" fillId="0" borderId="19" xfId="0" applyFont="1" applyBorder="1" applyAlignment="1">
      <alignment horizontal="left" vertical="center" wrapText="1"/>
    </xf>
    <xf numFmtId="0" fontId="4" fillId="0" borderId="21" xfId="0" applyFont="1" applyBorder="1" applyAlignment="1">
      <alignment wrapText="1"/>
    </xf>
    <xf numFmtId="0" fontId="6" fillId="0" borderId="19" xfId="0" applyFont="1" applyBorder="1"/>
    <xf numFmtId="0" fontId="24" fillId="0" borderId="24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8" fillId="0" borderId="19" xfId="0" applyFont="1" applyBorder="1"/>
    <xf numFmtId="0" fontId="8" fillId="0" borderId="22" xfId="0" applyFont="1" applyBorder="1"/>
    <xf numFmtId="0" fontId="4" fillId="0" borderId="19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2" fontId="30" fillId="1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21" fillId="20" borderId="1" xfId="1" applyNumberFormat="1" applyFont="1" applyFill="1" applyBorder="1" applyAlignment="1">
      <alignment horizontal="center" vertical="center"/>
    </xf>
    <xf numFmtId="2" fontId="21" fillId="18" borderId="1" xfId="1" applyNumberFormat="1" applyFont="1" applyFill="1" applyBorder="1" applyAlignment="1">
      <alignment horizontal="center" vertical="center"/>
    </xf>
    <xf numFmtId="2" fontId="21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2" xfId="0" applyNumberFormat="1" applyBorder="1"/>
    <xf numFmtId="2" fontId="21" fillId="19" borderId="1" xfId="1" applyNumberFormat="1" applyFont="1" applyFill="1" applyBorder="1" applyAlignment="1">
      <alignment horizontal="center" vertical="center"/>
    </xf>
    <xf numFmtId="2" fontId="18" fillId="16" borderId="1" xfId="1" applyNumberFormat="1" applyFont="1" applyFill="1" applyBorder="1" applyAlignment="1">
      <alignment horizontal="center" vertical="center"/>
    </xf>
    <xf numFmtId="2" fontId="18" fillId="0" borderId="1" xfId="1" applyNumberFormat="1" applyFont="1" applyFill="1" applyBorder="1" applyAlignment="1">
      <alignment horizontal="center"/>
    </xf>
    <xf numFmtId="2" fontId="18" fillId="0" borderId="1" xfId="1" applyNumberFormat="1" applyFont="1" applyFill="1" applyBorder="1" applyAlignment="1">
      <alignment horizontal="center" vertical="center"/>
    </xf>
    <xf numFmtId="2" fontId="21" fillId="0" borderId="0" xfId="1" applyNumberFormat="1" applyFont="1" applyFill="1" applyBorder="1" applyAlignment="1">
      <alignment horizontal="center" vertical="center"/>
    </xf>
    <xf numFmtId="2" fontId="21" fillId="4" borderId="31" xfId="1" applyNumberFormat="1" applyFont="1" applyFill="1" applyBorder="1" applyAlignment="1">
      <alignment horizontal="center" vertical="center"/>
    </xf>
    <xf numFmtId="2" fontId="21" fillId="4" borderId="1" xfId="1" applyNumberFormat="1" applyFont="1" applyFill="1" applyBorder="1" applyAlignment="1">
      <alignment horizontal="center" vertical="center"/>
    </xf>
    <xf numFmtId="1" fontId="21" fillId="4" borderId="1" xfId="1" applyNumberFormat="1" applyFont="1" applyFill="1" applyBorder="1" applyAlignment="1">
      <alignment horizontal="center" vertical="center"/>
    </xf>
    <xf numFmtId="0" fontId="31" fillId="4" borderId="1" xfId="0" applyNumberFormat="1" applyFont="1" applyFill="1" applyBorder="1" applyAlignment="1">
      <alignment horizontal="center" vertical="center"/>
    </xf>
  </cellXfs>
  <cellStyles count="60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Normal" xfId="0" builtinId="0"/>
    <cellStyle name="Normal 2" xfId="1"/>
    <cellStyle name="Normal 4" xfId="2"/>
    <cellStyle name="Normal 5" xfId="3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38" Type="http://schemas.openxmlformats.org/officeDocument/2006/relationships/revisionLog" Target="revisionLog3.xml"/><Relationship Id="rId37" Type="http://schemas.openxmlformats.org/officeDocument/2006/relationships/revisionLog" Target="revisionLog2.xml"/><Relationship Id="rId36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21E4E5B-901D-4029-AA92-01A53983D759}" diskRevisions="1" revisionId="641" version="3">
  <header guid="{D8DAA10C-3A95-40A6-9691-302FE55A98D8}" dateTime="2018-05-02T13:13:03" maxSheetId="5" userName="Stachelek, Kevin" r:id="rId36" minRId="461" maxRId="463">
    <sheetIdMap count="4">
      <sheetId val="1"/>
      <sheetId val="2"/>
      <sheetId val="3"/>
      <sheetId val="4"/>
    </sheetIdMap>
  </header>
  <header guid="{9D459FDB-A669-42C8-9DE6-B1F23B6555BB}" dateTime="2018-05-02T16:12:52" maxSheetId="5" userName="Stachelek, Kevin" r:id="rId37">
    <sheetIdMap count="4">
      <sheetId val="1"/>
      <sheetId val="2"/>
      <sheetId val="3"/>
      <sheetId val="4"/>
    </sheetIdMap>
  </header>
  <header guid="{E21E4E5B-901D-4029-AA92-01A53983D759}" dateTime="2018-05-02T16:32:17" maxSheetId="5" userName="Stachelek, Kevin" r:id="rId38" minRId="464" maxRId="64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1" odxf="1" dxf="1">
    <oc r="U108" t="inlineStr">
      <is>
        <t>will get</t>
      </is>
    </oc>
    <nc r="U108" t="inlineStr">
      <is>
        <t>ü</t>
      </is>
    </nc>
    <odxf>
      <font>
        <sz val="11"/>
        <name val="Calibri"/>
        <scheme val="minor"/>
      </font>
      <fill>
        <patternFill>
          <bgColor rgb="FFFFFF99"/>
        </patternFill>
      </fill>
    </odxf>
    <ndxf>
      <font>
        <sz val="11"/>
        <name val="Wingdings"/>
        <scheme val="none"/>
      </font>
      <fill>
        <patternFill>
          <bgColor rgb="FFFFFF00"/>
        </patternFill>
      </fill>
    </ndxf>
  </rcc>
  <rcc rId="462" sId="1" odxf="1" dxf="1">
    <oc r="W108" t="inlineStr">
      <is>
        <t xml:space="preserve">  </t>
      </is>
    </oc>
    <nc r="W108" t="inlineStr">
      <is>
        <t>ü</t>
      </is>
    </nc>
    <odxf>
      <font>
        <sz val="11"/>
        <name val="Calibri"/>
        <scheme val="minor"/>
      </font>
      <fill>
        <patternFill>
          <bgColor rgb="FFFFFF99"/>
        </patternFill>
      </fill>
    </odxf>
    <ndxf>
      <font>
        <sz val="11"/>
        <name val="Wingdings"/>
        <scheme val="none"/>
      </font>
      <fill>
        <patternFill>
          <bgColor rgb="FFFFFF00"/>
        </patternFill>
      </fill>
    </ndxf>
  </rcc>
  <rcc rId="463" sId="1" odxf="1" dxf="1">
    <oc r="V104" t="inlineStr">
      <is>
        <t>from ViaFrTmr</t>
      </is>
    </oc>
    <nc r="V104" t="inlineStr">
      <is>
        <t>ü</t>
      </is>
    </nc>
    <odxf>
      <font>
        <sz val="8"/>
        <name val="Calibri"/>
        <scheme val="minor"/>
      </font>
      <fill>
        <patternFill>
          <bgColor rgb="FFFFFF99"/>
        </patternFill>
      </fill>
      <alignment wrapText="1" readingOrder="0"/>
    </odxf>
    <ndxf>
      <font>
        <sz val="11"/>
        <name val="Wingdings"/>
        <scheme val="none"/>
      </font>
      <fill>
        <patternFill>
          <bgColor rgb="FFFFFF00"/>
        </patternFill>
      </fill>
      <alignment wrapText="0" readingOrder="0"/>
    </ndxf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362DA0F-B153-42CA-80A8-0E05D52AEC26}" action="delete"/>
  <rcv guid="{9362DA0F-B153-42CA-80A8-0E05D52AEC26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W1:W1048576">
    <dxf>
      <numFmt numFmtId="2" formatCode="0.00"/>
    </dxf>
  </rfmt>
  <rrc rId="464" sId="1" ref="W1:W1048576" action="insertCol"/>
  <rcc rId="465" sId="1">
    <nc r="W102" t="inlineStr">
      <is>
        <t>ü</t>
      </is>
    </nc>
  </rcc>
  <rcc rId="466" sId="1">
    <nc r="W111" t="inlineStr">
      <is>
        <t>ü</t>
      </is>
    </nc>
  </rcc>
  <rcc rId="467" sId="1">
    <nc r="W105" t="inlineStr">
      <is>
        <t>ü</t>
      </is>
    </nc>
  </rcc>
  <rcc rId="468" sId="1">
    <nc r="W112" t="inlineStr">
      <is>
        <t>ü</t>
      </is>
    </nc>
  </rcc>
  <rcc rId="469" sId="1">
    <nc r="W106" t="inlineStr">
      <is>
        <t>ü</t>
      </is>
    </nc>
  </rcc>
  <rcc rId="470" sId="1">
    <nc r="W107" t="inlineStr">
      <is>
        <t>ü</t>
      </is>
    </nc>
  </rcc>
  <rcc rId="471" sId="1">
    <nc r="W108" t="inlineStr">
      <is>
        <t>ü</t>
      </is>
    </nc>
  </rcc>
  <rcc rId="472" sId="1">
    <nc r="W103" t="inlineStr">
      <is>
        <t>ü</t>
      </is>
    </nc>
  </rcc>
  <rcc rId="473" sId="1">
    <nc r="W104" t="inlineStr">
      <is>
        <t>ü</t>
      </is>
    </nc>
  </rcc>
  <rcc rId="474" sId="1">
    <nc r="W113" t="inlineStr">
      <is>
        <t>ü</t>
      </is>
    </nc>
  </rcc>
  <rcc rId="475" sId="1">
    <nc r="W109" t="inlineStr">
      <is>
        <t>ü</t>
      </is>
    </nc>
  </rcc>
  <rcc rId="476" sId="1">
    <nc r="W110" t="inlineStr">
      <is>
        <t>ü</t>
      </is>
    </nc>
  </rcc>
  <rfmt sheetId="1" sqref="W11" start="0" length="0">
    <dxf>
      <font>
        <sz val="11"/>
        <name val="Calibri"/>
        <scheme val="minor"/>
      </font>
      <numFmt numFmtId="164" formatCode="[$-409]h:mm\ AM/PM;@"/>
      <border outline="0">
        <bottom/>
      </border>
    </dxf>
  </rfmt>
  <rfmt sheetId="1" sqref="W1:W1048576">
    <dxf>
      <numFmt numFmtId="2" formatCode="0.00"/>
    </dxf>
  </rfmt>
  <rcc rId="477" sId="1" numFmtId="4">
    <nc r="W11">
      <v>18.899999999999999</v>
    </nc>
  </rcc>
  <rcc rId="478" sId="1" numFmtId="4">
    <nc r="W12">
      <v>27.1</v>
    </nc>
  </rcc>
  <rcc rId="479" sId="1" numFmtId="4">
    <nc r="W13">
      <v>38.200000000000003</v>
    </nc>
  </rcc>
  <rcc rId="480" sId="1" numFmtId="4">
    <nc r="W14">
      <v>28.5</v>
    </nc>
  </rcc>
  <rcc rId="481" sId="1" numFmtId="4">
    <nc r="W15">
      <v>22.2</v>
    </nc>
  </rcc>
  <rcc rId="482" sId="1" numFmtId="4">
    <nc r="W17">
      <v>37.1</v>
    </nc>
  </rcc>
  <rcc rId="483" sId="1" numFmtId="4">
    <nc r="W18">
      <v>23.1</v>
    </nc>
  </rcc>
  <rcc rId="484" sId="1" numFmtId="4">
    <nc r="W19">
      <v>18</v>
    </nc>
  </rcc>
  <rcc rId="485" sId="1" numFmtId="4">
    <nc r="W20">
      <v>25.4</v>
    </nc>
  </rcc>
  <rcc rId="486" sId="1" numFmtId="4">
    <nc r="W22">
      <v>27.2</v>
    </nc>
  </rcc>
  <rcc rId="487" sId="1" numFmtId="4">
    <nc r="W23">
      <v>87.2</v>
    </nc>
  </rcc>
  <rcc rId="488" sId="1" numFmtId="4">
    <nc r="W24">
      <v>49.2</v>
    </nc>
  </rcc>
  <rcc rId="489" sId="1" numFmtId="4">
    <nc r="W26">
      <v>9.6</v>
    </nc>
  </rcc>
  <rcc rId="490" sId="1" numFmtId="4">
    <nc r="W29">
      <v>42.4</v>
    </nc>
  </rcc>
  <rcc rId="491" sId="1" numFmtId="4">
    <nc r="W31">
      <v>10.199999999999999</v>
    </nc>
  </rcc>
  <rcc rId="492" sId="1" numFmtId="4">
    <nc r="W32">
      <v>9.8000000000000007</v>
    </nc>
  </rcc>
  <rcc rId="493" sId="1" numFmtId="4">
    <nc r="W33">
      <v>11.7</v>
    </nc>
  </rcc>
  <rcc rId="494" sId="1" numFmtId="4">
    <nc r="W37">
      <v>26.8</v>
    </nc>
  </rcc>
  <rcc rId="495" sId="1" numFmtId="4">
    <nc r="W38">
      <v>10.1</v>
    </nc>
  </rcc>
  <rcc rId="496" sId="1" numFmtId="4">
    <nc r="W39">
      <v>4.7</v>
    </nc>
  </rcc>
  <rcc rId="497" sId="1" numFmtId="4">
    <nc r="W40">
      <v>8.3000000000000007</v>
    </nc>
  </rcc>
  <rcc rId="498" sId="1" numFmtId="4">
    <nc r="W41">
      <v>9.5</v>
    </nc>
  </rcc>
  <rcc rId="499" sId="1" numFmtId="4">
    <nc r="W42">
      <v>8.8000000000000007</v>
    </nc>
  </rcc>
  <rcc rId="500" sId="1" numFmtId="4">
    <nc r="W43">
      <v>9.4</v>
    </nc>
  </rcc>
  <rcc rId="501" sId="1" numFmtId="4">
    <nc r="W44">
      <v>9.3000000000000007</v>
    </nc>
  </rcc>
  <rcc rId="502" sId="1" numFmtId="4">
    <nc r="W45">
      <v>9.6</v>
    </nc>
  </rcc>
  <rm rId="503" sheetId="1" source="W37:W45" destination="W38:W46" sourceSheetId="1">
    <rfmt sheetId="1" s="1" sqref="W46" start="0" length="0">
      <dxf>
        <font>
          <sz val="11"/>
          <color auto="1"/>
          <name val="Calibri"/>
          <scheme val="minor"/>
        </font>
        <numFmt numFmtId="2" formatCode="0.00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cc rId="504" sId="1" odxf="1" dxf="1" numFmtId="4">
    <oc r="X11" t="inlineStr">
      <is>
        <t>ü</t>
      </is>
    </oc>
    <nc r="X11">
      <v>18.899999999999999</v>
    </nc>
    <ndxf>
      <font>
        <sz val="11"/>
        <name val="Calibri"/>
        <scheme val="minor"/>
      </font>
      <fill>
        <patternFill patternType="none">
          <bgColor indexed="65"/>
        </patternFill>
      </fill>
      <border outline="0">
        <bottom/>
      </border>
    </ndxf>
  </rcc>
  <rcc rId="505" sId="1" odxf="1" dxf="1" numFmtId="4">
    <oc r="X12" t="inlineStr">
      <is>
        <t>ü</t>
      </is>
    </oc>
    <nc r="X12">
      <v>27.1</v>
    </nc>
    <odxf>
      <font>
        <sz val="11"/>
        <name val="Wingdings"/>
        <scheme val="none"/>
      </font>
      <fill>
        <patternFill patternType="solid">
          <bgColor rgb="FFFFFF00"/>
        </patternFill>
      </fill>
      <border outline="0">
        <bottom style="thin">
          <color auto="1"/>
        </bottom>
      </border>
    </odxf>
    <ndxf>
      <font>
        <sz val="11"/>
        <name val="Calibri"/>
        <scheme val="minor"/>
      </font>
      <fill>
        <patternFill patternType="none">
          <bgColor indexed="65"/>
        </patternFill>
      </fill>
      <border outline="0">
        <bottom/>
      </border>
    </ndxf>
  </rcc>
  <rcc rId="506" sId="1" odxf="1" dxf="1" numFmtId="4">
    <oc r="X13" t="inlineStr">
      <is>
        <t>ü</t>
      </is>
    </oc>
    <nc r="X13">
      <v>38.200000000000003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07" sId="1" odxf="1" dxf="1" numFmtId="4">
    <oc r="X14" t="inlineStr">
      <is>
        <t>ü</t>
      </is>
    </oc>
    <nc r="X14">
      <v>28.5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08" sId="1" odxf="1" dxf="1" numFmtId="4">
    <oc r="X15" t="inlineStr">
      <is>
        <t>ü</t>
      </is>
    </oc>
    <nc r="X15">
      <v>22.2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09" sId="1" odxf="1" dxf="1" numFmtId="4">
    <oc r="X17" t="inlineStr">
      <is>
        <t>ü</t>
      </is>
    </oc>
    <nc r="X17">
      <v>37.1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10" sId="1" odxf="1" dxf="1" numFmtId="4">
    <oc r="X18" t="inlineStr">
      <is>
        <t>ü</t>
      </is>
    </oc>
    <nc r="X18">
      <v>23.1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11" sId="1" odxf="1" dxf="1" numFmtId="4">
    <oc r="X19" t="inlineStr">
      <is>
        <t>ü</t>
      </is>
    </oc>
    <nc r="X19">
      <v>18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12" sId="1" odxf="1" dxf="1" numFmtId="4">
    <oc r="X20" t="inlineStr">
      <is>
        <t>ü</t>
      </is>
    </oc>
    <nc r="X20">
      <v>25.4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13" sId="1" odxf="1" dxf="1" numFmtId="4">
    <oc r="X22" t="inlineStr">
      <is>
        <t>ü</t>
      </is>
    </oc>
    <nc r="X22">
      <v>27.2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14" sId="1" odxf="1" dxf="1" numFmtId="4">
    <oc r="X23" t="inlineStr">
      <is>
        <t>ü</t>
      </is>
    </oc>
    <nc r="X23">
      <v>87.2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15" sId="1" odxf="1" dxf="1" numFmtId="4">
    <oc r="X24" t="inlineStr">
      <is>
        <t>ü</t>
      </is>
    </oc>
    <nc r="X24">
      <v>49.2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16" sId="1" odxf="1" dxf="1" numFmtId="4">
    <oc r="X26" t="inlineStr">
      <is>
        <t>ü</t>
      </is>
    </oc>
    <nc r="X26">
      <v>9.6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17" sId="1" odxf="1" dxf="1" numFmtId="4">
    <oc r="X29" t="inlineStr">
      <is>
        <t>ü</t>
      </is>
    </oc>
    <nc r="X29">
      <v>42.4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18" sId="1" odxf="1" dxf="1" numFmtId="4">
    <oc r="X31" t="inlineStr">
      <is>
        <t>ü</t>
      </is>
    </oc>
    <nc r="X31">
      <v>10.199999999999999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19" sId="1" numFmtId="4">
    <nc r="X32">
      <v>9.8000000000000007</v>
    </nc>
  </rcc>
  <rcc rId="520" sId="1" numFmtId="4">
    <nc r="X33">
      <v>11.7</v>
    </nc>
  </rcc>
  <rcc rId="521" sId="1" odxf="1" dxf="1">
    <oc r="X34" t="inlineStr">
      <is>
        <t>ü</t>
      </is>
    </oc>
    <nc r="X34"/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22" sId="1" odxf="1" s="1" dxf="1">
    <oc r="X37" t="inlineStr">
      <is>
        <t>ü</t>
      </is>
    </oc>
    <nc r="X37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Wingdings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odxf>
    <n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</ndxf>
  </rcc>
  <rcc rId="523" sId="1" odxf="1" dxf="1" numFmtId="4">
    <oc r="X38" t="inlineStr">
      <is>
        <t>ü</t>
      </is>
    </oc>
    <nc r="X38">
      <v>26.8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24" sId="1" odxf="1" dxf="1" numFmtId="4">
    <oc r="X39" t="inlineStr">
      <is>
        <t>ü</t>
      </is>
    </oc>
    <nc r="X39">
      <v>10.1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25" sId="1" odxf="1" dxf="1" numFmtId="4">
    <oc r="X40" t="inlineStr">
      <is>
        <t>ü</t>
      </is>
    </oc>
    <nc r="X40">
      <v>4.7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26" sId="1" odxf="1" dxf="1" numFmtId="4">
    <oc r="X41" t="inlineStr">
      <is>
        <t>ü</t>
      </is>
    </oc>
    <nc r="X41">
      <v>8.3000000000000007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27" sId="1" odxf="1" dxf="1" numFmtId="4">
    <oc r="X42" t="inlineStr">
      <is>
        <t>ü</t>
      </is>
    </oc>
    <nc r="X42">
      <v>9.5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28" sId="1" odxf="1" dxf="1" numFmtId="4">
    <oc r="X43" t="inlineStr">
      <is>
        <t>ü</t>
      </is>
    </oc>
    <nc r="X43">
      <v>8.8000000000000007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29" sId="1" odxf="1" dxf="1" numFmtId="4">
    <oc r="X44" t="inlineStr">
      <is>
        <t>ü</t>
      </is>
    </oc>
    <nc r="X44">
      <v>9.4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30" sId="1" odxf="1" dxf="1" numFmtId="4">
    <oc r="X45" t="inlineStr">
      <is>
        <t>ü</t>
      </is>
    </oc>
    <nc r="X45">
      <v>9.3000000000000007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cc rId="531" sId="1" odxf="1" dxf="1" numFmtId="4">
    <oc r="X46" t="inlineStr">
      <is>
        <t>ü</t>
      </is>
    </oc>
    <nc r="X46">
      <v>9.6</v>
    </nc>
    <odxf>
      <font>
        <sz val="11"/>
        <name val="Wingdings"/>
        <scheme val="none"/>
      </font>
      <fill>
        <patternFill patternType="solid">
          <bgColor rgb="FFFFFF00"/>
        </patternFill>
      </fill>
    </odxf>
    <ndxf>
      <font>
        <sz val="11"/>
        <name val="Calibri"/>
        <scheme val="minor"/>
      </font>
      <fill>
        <patternFill patternType="none">
          <bgColor indexed="65"/>
        </patternFill>
      </fill>
    </ndxf>
  </rcc>
  <rrc rId="532" sId="1" ref="W1:W1048576" action="deleteCol">
    <rfmt sheetId="1" xfDxf="1" sqref="W1:W1048576" start="0" length="0">
      <dxf>
        <numFmt numFmtId="2" formatCode="0.00"/>
      </dxf>
    </rfmt>
    <rfmt sheetId="1" s="1" sqref="W1" start="0" length="0">
      <dxf>
        <font>
          <b/>
          <sz val="12"/>
          <color auto="1"/>
          <name val="Calibri"/>
          <scheme val="minor"/>
        </font>
        <alignment horizontal="center" vertical="center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W2" start="0" length="0">
      <dxf>
        <font>
          <b/>
          <sz val="14"/>
          <color indexed="8"/>
          <name val="Calibri"/>
          <scheme val="none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4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7999816888943144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5" start="0" length="0">
      <dxf>
        <font>
          <sz val="11"/>
          <color auto="1"/>
          <name val="Calibri"/>
          <scheme val="minor"/>
        </font>
        <fill>
          <patternFill patternType="solid">
            <bgColor theme="2" tint="-9.9978637043366805E-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6" start="0" length="0">
      <dxf>
        <font>
          <sz val="11"/>
          <color auto="1"/>
          <name val="Calibri"/>
          <scheme val="minor"/>
        </font>
        <fill>
          <patternFill patternType="solid">
            <bgColor theme="2" tint="-9.9978637043366805E-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7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8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9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7999816888943144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10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s="1" dxf="1" numFmtId="4">
      <nc r="W11">
        <v>18.899999999999999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ndxf>
    </rcc>
    <rcc rId="0" sId="1" s="1" dxf="1" numFmtId="4">
      <nc r="W12">
        <v>27.1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ndxf>
    </rcc>
    <rcc rId="0" sId="1" s="1" dxf="1" numFmtId="4">
      <nc r="W13">
        <v>38.200000000000003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 numFmtId="4">
      <nc r="W14">
        <v>28.5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 numFmtId="4">
      <nc r="W15">
        <v>22.2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="1" sqref="W16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s="1" dxf="1" numFmtId="4">
      <nc r="W17">
        <v>37.1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 numFmtId="4">
      <nc r="W18">
        <v>23.1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 numFmtId="4">
      <nc r="W19">
        <v>18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 numFmtId="4">
      <nc r="W20">
        <v>25.4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="1" sqref="W21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s="1" dxf="1" numFmtId="4">
      <nc r="W22">
        <v>27.2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 numFmtId="4">
      <nc r="W23">
        <v>87.2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 numFmtId="4">
      <nc r="W24">
        <v>49.2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="1" sqref="W25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s="1" dxf="1" numFmtId="4">
      <nc r="W26">
        <v>9.6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="1" sqref="W27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28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s="1" dxf="1" numFmtId="4">
      <nc r="W29">
        <v>42.4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="1" sqref="W30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s="1" dxf="1" numFmtId="4">
      <nc r="W31">
        <v>10.199999999999999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 numFmtId="4">
      <nc r="W32">
        <v>9.8000000000000007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 numFmtId="4">
      <nc r="W33">
        <v>11.7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="1" sqref="W34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35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36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W37" start="0" length="0">
      <dxf>
        <numFmt numFmtId="0" formatCode="General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s="1" dxf="1" numFmtId="4">
      <nc r="W38">
        <v>26.8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 numFmtId="4">
      <nc r="W39">
        <v>10.1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 numFmtId="4">
      <nc r="W40">
        <v>4.7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 numFmtId="4">
      <nc r="W41">
        <v>8.3000000000000007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 numFmtId="4">
      <nc r="W42">
        <v>9.5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 numFmtId="4">
      <nc r="W43">
        <v>8.8000000000000007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 numFmtId="4">
      <nc r="W44">
        <v>9.4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 numFmtId="4">
      <nc r="W45">
        <v>9.3000000000000007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 numFmtId="4">
      <nc r="W46">
        <v>9.6</v>
      </nc>
      <n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qref="W4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W4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W49" start="0" length="0">
      <dxf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1" s="1" sqref="W50" start="0" length="0">
      <dxf>
        <font>
          <sz val="11"/>
          <color auto="1"/>
          <name val="Calibri"/>
          <scheme val="minor"/>
        </font>
        <fill>
          <patternFill patternType="solid">
            <bgColor theme="8" tint="0.7999816888943144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51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7999816888943144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52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53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54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55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56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57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58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59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60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61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7999816888943144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62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63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64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65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7999816888943144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66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67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68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69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70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71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72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73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7999816888943144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74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75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76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77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78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79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80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81" start="0" length="0">
      <dxf>
        <font>
          <sz val="11"/>
          <color rgb="FFFF0000"/>
          <name val="Calibri"/>
          <scheme val="minor"/>
        </font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82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83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84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85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86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87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88" start="0" length="0">
      <dxf>
        <font>
          <sz val="11"/>
          <color auto="1"/>
          <name val="Wingdings"/>
          <scheme val="none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89" start="0" length="0">
      <dxf>
        <font>
          <sz val="11"/>
          <color rgb="FFFF0000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90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91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92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93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94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95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96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97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98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99" start="0" length="0">
      <dxf>
        <font>
          <sz val="11"/>
          <color auto="1"/>
          <name val="Calibri"/>
          <scheme val="minor"/>
        </font>
        <alignment horizontal="center" vertical="center" readingOrder="0"/>
      </dxf>
    </rfmt>
    <rfmt sheetId="1" s="1" sqref="W100" start="0" length="0">
      <dxf>
        <font>
          <sz val="11"/>
          <color auto="1"/>
          <name val="Calibri"/>
          <scheme val="minor"/>
        </font>
        <alignment horizontal="center" vertical="center" readingOrder="0"/>
      </dxf>
    </rfmt>
    <rcc rId="0" sId="1" s="1" dxf="1">
      <nc r="W102" t="inlineStr">
        <is>
          <t>ü</t>
        </is>
      </nc>
      <ndxf>
        <font>
          <sz val="11"/>
          <color auto="1"/>
          <name val="Wingdings"/>
          <scheme val="none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>
      <nc r="W111" t="inlineStr">
        <is>
          <t>ü</t>
        </is>
      </nc>
      <ndxf>
        <font>
          <sz val="11"/>
          <color auto="1"/>
          <name val="Wingdings"/>
          <scheme val="none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>
      <nc r="W105" t="inlineStr">
        <is>
          <t>ü</t>
        </is>
      </nc>
      <ndxf>
        <font>
          <sz val="11"/>
          <color auto="1"/>
          <name val="Wingdings"/>
          <scheme val="none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>
      <nc r="W112" t="inlineStr">
        <is>
          <t>ü</t>
        </is>
      </nc>
      <ndxf>
        <font>
          <sz val="11"/>
          <color auto="1"/>
          <name val="Wingdings"/>
          <scheme val="none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>
      <nc r="W106" t="inlineStr">
        <is>
          <t>ü</t>
        </is>
      </nc>
      <ndxf>
        <font>
          <sz val="11"/>
          <color auto="1"/>
          <name val="Wingdings"/>
          <scheme val="none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>
      <nc r="W107" t="inlineStr">
        <is>
          <t>ü</t>
        </is>
      </nc>
      <ndxf>
        <font>
          <sz val="11"/>
          <color auto="1"/>
          <name val="Wingdings"/>
          <scheme val="none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>
      <nc r="W108" t="inlineStr">
        <is>
          <t>ü</t>
        </is>
      </nc>
      <ndxf>
        <font>
          <sz val="11"/>
          <color auto="1"/>
          <name val="Wingdings"/>
          <scheme val="none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>
      <nc r="W103" t="inlineStr">
        <is>
          <t>ü</t>
        </is>
      </nc>
      <ndxf>
        <font>
          <sz val="11"/>
          <color auto="1"/>
          <name val="Wingdings"/>
          <scheme val="none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>
      <nc r="W104" t="inlineStr">
        <is>
          <t>ü</t>
        </is>
      </nc>
      <ndxf>
        <font>
          <sz val="11"/>
          <color auto="1"/>
          <name val="Wingdings"/>
          <scheme val="none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>
      <nc r="W113" t="inlineStr">
        <is>
          <t>ü</t>
        </is>
      </nc>
      <ndxf>
        <font>
          <sz val="11"/>
          <color auto="1"/>
          <name val="Wingdings"/>
          <scheme val="none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>
      <nc r="W109" t="inlineStr">
        <is>
          <t>ü</t>
        </is>
      </nc>
      <ndxf>
        <font>
          <sz val="11"/>
          <color auto="1"/>
          <name val="Wingdings"/>
          <scheme val="none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>
      <nc r="W110" t="inlineStr">
        <is>
          <t>ü</t>
        </is>
      </nc>
      <ndxf>
        <font>
          <sz val="11"/>
          <color auto="1"/>
          <name val="Wingdings"/>
          <scheme val="none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="1" sqref="W119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120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121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122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123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124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W125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fmt sheetId="1" sqref="W11:W15">
    <dxf>
      <fill>
        <patternFill patternType="solid">
          <bgColor rgb="FFFFFF00"/>
        </patternFill>
      </fill>
    </dxf>
  </rfmt>
  <rfmt sheetId="1" sqref="W17:W20">
    <dxf>
      <fill>
        <patternFill patternType="solid">
          <bgColor rgb="FFFFFF00"/>
        </patternFill>
      </fill>
    </dxf>
  </rfmt>
  <rfmt sheetId="1" sqref="W22:W24">
    <dxf>
      <fill>
        <patternFill patternType="solid">
          <bgColor rgb="FFFFFF00"/>
        </patternFill>
      </fill>
    </dxf>
  </rfmt>
  <rfmt sheetId="1" sqref="W26">
    <dxf>
      <fill>
        <patternFill patternType="solid">
          <bgColor rgb="FFFFFF00"/>
        </patternFill>
      </fill>
    </dxf>
  </rfmt>
  <rfmt sheetId="1" sqref="W29">
    <dxf>
      <fill>
        <patternFill patternType="solid">
          <bgColor rgb="FFFFFF00"/>
        </patternFill>
      </fill>
    </dxf>
  </rfmt>
  <rfmt sheetId="1" sqref="W31:W33">
    <dxf>
      <fill>
        <patternFill patternType="solid">
          <bgColor rgb="FFFFFF00"/>
        </patternFill>
      </fill>
    </dxf>
  </rfmt>
  <rfmt sheetId="1" sqref="W38:W46">
    <dxf>
      <fill>
        <patternFill patternType="solid">
          <bgColor rgb="FFFFFF00"/>
        </patternFill>
      </fill>
    </dxf>
  </rfmt>
  <rfmt sheetId="1" sqref="V102:X113">
    <dxf>
      <numFmt numFmtId="2" formatCode="0.00"/>
    </dxf>
  </rfmt>
  <rfmt sheetId="1" sqref="V102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W102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X102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V111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W111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X111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V105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W105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X105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V112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W112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X112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V106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W106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X106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V107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W107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X107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V108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W108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X108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V103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W103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X103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V104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W104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X104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V113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W113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X113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V109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W109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X109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V110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W110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X110" start="0" length="0">
    <dxf>
      <font>
        <sz val="11"/>
        <name val="Calibri"/>
        <scheme val="minor"/>
      </font>
      <numFmt numFmtId="164" formatCode="[$-409]h:mm\ AM/PM;@"/>
      <fill>
        <patternFill patternType="none">
          <bgColor indexed="65"/>
        </patternFill>
      </fill>
    </dxf>
  </rfmt>
  <rfmt sheetId="1" sqref="V102:X113">
    <dxf>
      <numFmt numFmtId="2" formatCode="0.00"/>
    </dxf>
  </rfmt>
  <rfmt sheetId="1" sqref="V102:X113">
    <dxf>
      <fill>
        <patternFill patternType="solid">
          <bgColor rgb="FFFFFF00"/>
        </patternFill>
      </fill>
    </dxf>
  </rfmt>
  <rrc rId="533" sId="1" ref="V1:V1048576" action="insertCol"/>
  <rrc rId="534" sId="1" ref="X1:X1048576" action="insertCol"/>
  <rrc rId="535" sId="1" ref="U1:U1048576" action="insertCol"/>
  <rfmt sheetId="1" sqref="V102" start="0" length="0">
    <dxf>
      <font>
        <sz val="11"/>
        <name val="Calibri"/>
        <scheme val="minor"/>
      </font>
      <numFmt numFmtId="2" formatCode="0.00"/>
    </dxf>
  </rfmt>
  <rfmt sheetId="1" sqref="V111" start="0" length="0">
    <dxf>
      <font>
        <sz val="11"/>
        <name val="Calibri"/>
        <scheme val="minor"/>
      </font>
      <numFmt numFmtId="2" formatCode="0.00"/>
    </dxf>
  </rfmt>
  <rfmt sheetId="1" sqref="V105" start="0" length="0">
    <dxf>
      <font>
        <sz val="11"/>
        <name val="Calibri"/>
        <scheme val="minor"/>
      </font>
      <numFmt numFmtId="2" formatCode="0.00"/>
    </dxf>
  </rfmt>
  <rfmt sheetId="1" sqref="V112" start="0" length="0">
    <dxf>
      <font>
        <sz val="11"/>
        <name val="Calibri"/>
        <scheme val="minor"/>
      </font>
      <numFmt numFmtId="2" formatCode="0.00"/>
    </dxf>
  </rfmt>
  <rfmt sheetId="1" sqref="V106" start="0" length="0">
    <dxf>
      <font>
        <sz val="11"/>
        <name val="Calibri"/>
        <scheme val="minor"/>
      </font>
      <numFmt numFmtId="2" formatCode="0.00"/>
    </dxf>
  </rfmt>
  <rfmt sheetId="1" sqref="V107" start="0" length="0">
    <dxf>
      <font>
        <sz val="11"/>
        <name val="Calibri"/>
        <scheme val="minor"/>
      </font>
      <numFmt numFmtId="2" formatCode="0.00"/>
    </dxf>
  </rfmt>
  <rfmt sheetId="1" sqref="V108" start="0" length="0">
    <dxf>
      <font>
        <sz val="11"/>
        <name val="Calibri"/>
        <scheme val="minor"/>
      </font>
      <numFmt numFmtId="2" formatCode="0.00"/>
    </dxf>
  </rfmt>
  <rfmt sheetId="1" sqref="V103" start="0" length="0">
    <dxf>
      <font>
        <sz val="11"/>
        <name val="Calibri"/>
        <scheme val="minor"/>
      </font>
      <numFmt numFmtId="2" formatCode="0.00"/>
    </dxf>
  </rfmt>
  <rfmt sheetId="1" sqref="V104" start="0" length="0">
    <dxf>
      <font>
        <sz val="11"/>
        <name val="Calibri"/>
        <scheme val="minor"/>
      </font>
      <numFmt numFmtId="2" formatCode="0.00"/>
    </dxf>
  </rfmt>
  <rfmt sheetId="1" sqref="V113" start="0" length="0">
    <dxf>
      <font>
        <sz val="11"/>
        <name val="Calibri"/>
        <scheme val="minor"/>
      </font>
      <numFmt numFmtId="2" formatCode="0.00"/>
    </dxf>
  </rfmt>
  <rfmt sheetId="1" sqref="V109" start="0" length="0">
    <dxf>
      <font>
        <sz val="11"/>
        <name val="Calibri"/>
        <scheme val="minor"/>
      </font>
      <numFmt numFmtId="2" formatCode="0.00"/>
    </dxf>
  </rfmt>
  <rfmt sheetId="1" sqref="V110" start="0" length="0">
    <dxf>
      <font>
        <sz val="11"/>
        <name val="Calibri"/>
        <scheme val="minor"/>
      </font>
      <numFmt numFmtId="2" formatCode="0.00"/>
    </dxf>
  </rfmt>
  <rcc rId="536" sId="1" numFmtId="4">
    <oc r="X102" t="inlineStr">
      <is>
        <t>ü</t>
      </is>
    </oc>
    <nc r="X102">
      <v>56.1</v>
    </nc>
  </rcc>
  <rcc rId="537" sId="1" numFmtId="4">
    <oc r="X111" t="inlineStr">
      <is>
        <t>ü</t>
      </is>
    </oc>
    <nc r="X111">
      <v>21.3</v>
    </nc>
  </rcc>
  <rcc rId="538" sId="1" numFmtId="4">
    <oc r="X105" t="inlineStr">
      <is>
        <t>ü</t>
      </is>
    </oc>
    <nc r="X105">
      <v>15.6</v>
    </nc>
  </rcc>
  <rcc rId="539" sId="1" numFmtId="4">
    <oc r="X112" t="inlineStr">
      <is>
        <t>ü</t>
      </is>
    </oc>
    <nc r="X112">
      <v>40.5</v>
    </nc>
  </rcc>
  <rcc rId="540" sId="1" numFmtId="4">
    <oc r="X106" t="inlineStr">
      <is>
        <t>ü</t>
      </is>
    </oc>
    <nc r="X106">
      <v>27.1</v>
    </nc>
  </rcc>
  <rcc rId="541" sId="1" numFmtId="4">
    <oc r="X107" t="inlineStr">
      <is>
        <t>ü</t>
      </is>
    </oc>
    <nc r="X107">
      <v>28.1</v>
    </nc>
  </rcc>
  <rcc rId="542" sId="1" numFmtId="4">
    <oc r="X108" t="inlineStr">
      <is>
        <t>ü</t>
      </is>
    </oc>
    <nc r="X108">
      <v>32.1</v>
    </nc>
  </rcc>
  <rcc rId="543" sId="1" numFmtId="4">
    <oc r="X103" t="inlineStr">
      <is>
        <t>ü</t>
      </is>
    </oc>
    <nc r="X103">
      <v>28.3</v>
    </nc>
  </rcc>
  <rcc rId="544" sId="1" numFmtId="4">
    <oc r="X104" t="inlineStr">
      <is>
        <t>ü</t>
      </is>
    </oc>
    <nc r="X104" t="inlineStr">
      <is>
        <t>none</t>
      </is>
    </nc>
  </rcc>
  <rcc rId="545" sId="1" numFmtId="4">
    <oc r="X113" t="inlineStr">
      <is>
        <t>ü</t>
      </is>
    </oc>
    <nc r="X113">
      <v>15.2</v>
    </nc>
  </rcc>
  <rcc rId="546" sId="1" numFmtId="4">
    <oc r="X109" t="inlineStr">
      <is>
        <t>ü</t>
      </is>
    </oc>
    <nc r="X109">
      <v>9.6</v>
    </nc>
  </rcc>
  <rcc rId="547" sId="1" numFmtId="4">
    <oc r="X110" t="inlineStr">
      <is>
        <t>ü</t>
      </is>
    </oc>
    <nc r="X110">
      <v>87.3</v>
    </nc>
  </rcc>
  <rcc rId="548" sId="1" numFmtId="4">
    <oc r="Z102" t="inlineStr">
      <is>
        <t>ü</t>
      </is>
    </oc>
    <nc r="Z102">
      <v>44.5</v>
    </nc>
  </rcc>
  <rcc rId="549" sId="1" numFmtId="4">
    <oc r="Z111" t="inlineStr">
      <is>
        <t>ü</t>
      </is>
    </oc>
    <nc r="Z111">
      <v>108.2</v>
    </nc>
  </rcc>
  <rcc rId="550" sId="1" numFmtId="4">
    <oc r="Z105" t="inlineStr">
      <is>
        <t>ü</t>
      </is>
    </oc>
    <nc r="Z105">
      <v>60.1</v>
    </nc>
  </rcc>
  <rcc rId="551" sId="1" numFmtId="4">
    <oc r="Z112" t="inlineStr">
      <is>
        <t>ü</t>
      </is>
    </oc>
    <nc r="Z112">
      <v>57.9</v>
    </nc>
  </rcc>
  <rcc rId="552" sId="1" numFmtId="4">
    <oc r="Z106" t="inlineStr">
      <is>
        <t>ü</t>
      </is>
    </oc>
    <nc r="Z106">
      <v>53.1</v>
    </nc>
  </rcc>
  <rcc rId="553" sId="1" numFmtId="4">
    <oc r="Z107" t="inlineStr">
      <is>
        <t>ü</t>
      </is>
    </oc>
    <nc r="Z107">
      <v>109.9</v>
    </nc>
  </rcc>
  <rcc rId="554" sId="1" numFmtId="4">
    <oc r="Z108" t="inlineStr">
      <is>
        <t>ü</t>
      </is>
    </oc>
    <nc r="Z108">
      <v>8.6</v>
    </nc>
  </rcc>
  <rcc rId="555" sId="1" numFmtId="4">
    <oc r="Z103" t="inlineStr">
      <is>
        <t>ü</t>
      </is>
    </oc>
    <nc r="Z103">
      <v>70.8</v>
    </nc>
  </rcc>
  <rcc rId="556" sId="1" numFmtId="4">
    <oc r="Z104" t="inlineStr">
      <is>
        <t>ü</t>
      </is>
    </oc>
    <nc r="Z104">
      <v>106.9</v>
    </nc>
  </rcc>
  <rcc rId="557" sId="1" numFmtId="4">
    <oc r="Z113" t="inlineStr">
      <is>
        <t>ü</t>
      </is>
    </oc>
    <nc r="Z113">
      <v>63.8</v>
    </nc>
  </rcc>
  <rcc rId="558" sId="1" numFmtId="4">
    <oc r="Z109" t="inlineStr">
      <is>
        <t>ü</t>
      </is>
    </oc>
    <nc r="Z109">
      <v>70</v>
    </nc>
  </rcc>
  <rcc rId="559" sId="1" numFmtId="4">
    <oc r="Z110" t="inlineStr">
      <is>
        <t>ü</t>
      </is>
    </oc>
    <nc r="Z110">
      <v>58.5</v>
    </nc>
  </rcc>
  <rfmt sheetId="1" sqref="AA102" start="0" length="0">
    <dxf>
      <font>
        <sz val="11"/>
        <name val="Wingdings"/>
        <scheme val="none"/>
      </font>
      <numFmt numFmtId="0" formatCode="General"/>
    </dxf>
  </rfmt>
  <rfmt sheetId="1" sqref="AA111" start="0" length="0">
    <dxf>
      <font>
        <sz val="11"/>
        <name val="Wingdings"/>
        <scheme val="none"/>
      </font>
      <numFmt numFmtId="0" formatCode="General"/>
    </dxf>
  </rfmt>
  <rfmt sheetId="1" sqref="AA105" start="0" length="0">
    <dxf>
      <font>
        <sz val="11"/>
        <name val="Wingdings"/>
        <scheme val="none"/>
      </font>
      <numFmt numFmtId="0" formatCode="General"/>
    </dxf>
  </rfmt>
  <rfmt sheetId="1" sqref="AA112" start="0" length="0">
    <dxf>
      <font>
        <sz val="11"/>
        <name val="Wingdings"/>
        <scheme val="none"/>
      </font>
      <numFmt numFmtId="0" formatCode="General"/>
    </dxf>
  </rfmt>
  <rfmt sheetId="1" sqref="AA106" start="0" length="0">
    <dxf>
      <font>
        <sz val="11"/>
        <name val="Wingdings"/>
        <scheme val="none"/>
      </font>
      <numFmt numFmtId="0" formatCode="General"/>
    </dxf>
  </rfmt>
  <rfmt sheetId="1" sqref="AA107" start="0" length="0">
    <dxf>
      <font>
        <sz val="11"/>
        <name val="Wingdings"/>
        <scheme val="none"/>
      </font>
      <numFmt numFmtId="0" formatCode="General"/>
    </dxf>
  </rfmt>
  <rfmt sheetId="1" sqref="AA108" start="0" length="0">
    <dxf>
      <font>
        <sz val="11"/>
        <name val="Wingdings"/>
        <scheme val="none"/>
      </font>
      <numFmt numFmtId="0" formatCode="General"/>
    </dxf>
  </rfmt>
  <rfmt sheetId="1" sqref="AA103" start="0" length="0">
    <dxf>
      <font>
        <sz val="11"/>
        <name val="Wingdings"/>
        <scheme val="none"/>
      </font>
      <numFmt numFmtId="0" formatCode="General"/>
    </dxf>
  </rfmt>
  <rfmt sheetId="1" sqref="AA104" start="0" length="0">
    <dxf>
      <font>
        <sz val="11"/>
        <name val="Wingdings"/>
        <scheme val="none"/>
      </font>
      <numFmt numFmtId="0" formatCode="General"/>
    </dxf>
  </rfmt>
  <rfmt sheetId="1" sqref="AA113" start="0" length="0">
    <dxf>
      <font>
        <sz val="11"/>
        <name val="Wingdings"/>
        <scheme val="none"/>
      </font>
      <numFmt numFmtId="0" formatCode="General"/>
    </dxf>
  </rfmt>
  <rfmt sheetId="1" sqref="AA109" start="0" length="0">
    <dxf>
      <font>
        <sz val="11"/>
        <name val="Wingdings"/>
        <scheme val="none"/>
      </font>
      <numFmt numFmtId="0" formatCode="General"/>
    </dxf>
  </rfmt>
  <rfmt sheetId="1" sqref="AA110" start="0" length="0">
    <dxf>
      <font>
        <sz val="11"/>
        <name val="Wingdings"/>
        <scheme val="none"/>
      </font>
      <numFmt numFmtId="0" formatCode="General"/>
    </dxf>
  </rfmt>
  <rrc rId="560" sId="1" ref="W1:W1048576" action="insertCol"/>
  <rcc rId="561" sId="1" numFmtId="4">
    <nc r="W102">
      <v>51</v>
    </nc>
  </rcc>
  <rcc rId="562" sId="1" numFmtId="4">
    <nc r="W111">
      <v>21.5</v>
    </nc>
  </rcc>
  <rcc rId="563" sId="1" numFmtId="4">
    <nc r="W105">
      <v>33.299999999999997</v>
    </nc>
  </rcc>
  <rcc rId="564" sId="1" numFmtId="4">
    <nc r="W112">
      <v>59.6</v>
    </nc>
  </rcc>
  <rcc rId="565" sId="1" numFmtId="4">
    <nc r="W106">
      <v>39.1</v>
    </nc>
  </rcc>
  <rcc rId="566" sId="1" numFmtId="4">
    <nc r="W107">
      <v>52.4</v>
    </nc>
  </rcc>
  <rcc rId="567" sId="1" numFmtId="4">
    <nc r="W108">
      <v>76.2</v>
    </nc>
  </rcc>
  <rcc rId="568" sId="1" numFmtId="4">
    <nc r="W103">
      <v>48.3</v>
    </nc>
  </rcc>
  <rcc rId="569" sId="1" numFmtId="4">
    <nc r="W104">
      <v>59.3</v>
    </nc>
  </rcc>
  <rcc rId="570" sId="1" numFmtId="4">
    <nc r="W113">
      <v>24.4</v>
    </nc>
  </rcc>
  <rcc rId="571" sId="1" numFmtId="4">
    <nc r="W109">
      <v>33.1</v>
    </nc>
  </rcc>
  <rcc rId="572" sId="1" numFmtId="4">
    <nc r="W110">
      <v>31.4</v>
    </nc>
  </rcc>
  <rcc rId="573" sId="1">
    <oc r="V1" t="inlineStr">
      <is>
        <t xml:space="preserve">Normal DNA </t>
      </is>
    </oc>
    <nc r="V1" t="inlineStr">
      <is>
        <t>Normal DNA Volume (ul)</t>
      </is>
    </nc>
  </rcc>
  <rcc rId="574" sId="1">
    <nc r="W1" t="inlineStr">
      <is>
        <t>Normal DNA Conc. (ng/ul)</t>
      </is>
    </nc>
  </rcc>
  <rfmt sheetId="1" sqref="AA1" start="0" length="0">
    <dxf>
      <numFmt numFmtId="0" formatCode="General"/>
    </dxf>
  </rfmt>
  <rcc rId="575" sId="1">
    <nc r="X1" t="inlineStr">
      <is>
        <t>Tumor DNA Volume (ul)</t>
      </is>
    </nc>
  </rcc>
  <rcc rId="576" sId="1">
    <oc r="Y1" t="inlineStr">
      <is>
        <t>Tumor DNA</t>
      </is>
    </oc>
    <nc r="Y1" t="inlineStr">
      <is>
        <t>Tumor DNA Conc. (ng/ul)</t>
      </is>
    </nc>
  </rcc>
  <rcc rId="577" sId="1">
    <nc r="Z1" t="inlineStr">
      <is>
        <t>Cell Line DNA Volume (ul)</t>
      </is>
    </nc>
  </rcc>
  <rcc rId="578" sId="1">
    <oc r="AA1" t="inlineStr">
      <is>
        <t>Cell Line DNA</t>
      </is>
    </oc>
    <nc r="AA1" t="inlineStr">
      <is>
        <t>Cell Line DNA Conc. (ng/ul)</t>
      </is>
    </nc>
  </rcc>
  <rfmt sheetId="1" s="1" sqref="V11" start="0" length="0">
    <dxf>
      <font>
        <sz val="11"/>
        <color indexed="8"/>
        <name val="Calibri"/>
        <scheme val="minor"/>
      </font>
      <numFmt numFmtId="0" formatCode="General"/>
    </dxf>
  </rfmt>
  <rfmt sheetId="1" s="1" sqref="W11" start="0" length="0">
    <dxf>
      <font>
        <sz val="11"/>
        <color indexed="8"/>
        <name val="Calibri"/>
        <scheme val="minor"/>
      </font>
      <numFmt numFmtId="0" formatCode="General"/>
    </dxf>
  </rfmt>
  <rfmt sheetId="1" s="1" sqref="X11" start="0" length="0">
    <dxf>
      <font>
        <sz val="11"/>
        <color indexed="8"/>
        <name val="Calibri"/>
        <scheme val="minor"/>
      </font>
      <numFmt numFmtId="0" formatCode="General"/>
    </dxf>
  </rfmt>
  <rfmt sheetId="1" s="1" sqref="Y11" start="0" length="0">
    <dxf>
      <font>
        <sz val="11"/>
        <color indexed="8"/>
        <name val="Calibri"/>
        <scheme val="minor"/>
      </font>
    </dxf>
  </rfmt>
  <rfmt sheetId="1" s="1" sqref="Z11" start="0" length="0">
    <dxf>
      <font>
        <sz val="11"/>
        <color indexed="8"/>
        <name val="Calibri"/>
        <scheme val="minor"/>
      </font>
      <border outline="0">
        <bottom style="thin">
          <color auto="1"/>
        </bottom>
      </border>
    </dxf>
  </rfmt>
  <rfmt sheetId="1" s="1" sqref="V12" start="0" length="0">
    <dxf>
      <font>
        <sz val="11"/>
        <color indexed="8"/>
        <name val="Calibri"/>
        <scheme val="minor"/>
      </font>
      <numFmt numFmtId="0" formatCode="General"/>
      <border outline="0">
        <bottom style="thin">
          <color auto="1"/>
        </bottom>
      </border>
    </dxf>
  </rfmt>
  <rfmt sheetId="1" s="1" sqref="W12" start="0" length="0">
    <dxf>
      <font>
        <sz val="11"/>
        <color indexed="8"/>
        <name val="Calibri"/>
        <scheme val="minor"/>
      </font>
      <numFmt numFmtId="0" formatCode="General"/>
      <border outline="0">
        <bottom style="thin">
          <color auto="1"/>
        </bottom>
      </border>
    </dxf>
  </rfmt>
  <rfmt sheetId="1" s="1" sqref="X12" start="0" length="0">
    <dxf>
      <font>
        <sz val="11"/>
        <color indexed="8"/>
        <name val="Calibri"/>
        <scheme val="minor"/>
      </font>
      <numFmt numFmtId="0" formatCode="General"/>
      <border outline="0">
        <bottom style="thin">
          <color auto="1"/>
        </bottom>
      </border>
    </dxf>
  </rfmt>
  <rfmt sheetId="1" s="1" sqref="Y12" start="0" length="0">
    <dxf>
      <font>
        <sz val="11"/>
        <color indexed="8"/>
        <name val="Calibri"/>
        <scheme val="minor"/>
      </font>
      <numFmt numFmtId="0" formatCode="General"/>
      <border outline="0">
        <bottom style="thin">
          <color auto="1"/>
        </bottom>
      </border>
    </dxf>
  </rfmt>
  <rfmt sheetId="1" s="1" sqref="Z12" start="0" length="0">
    <dxf>
      <font>
        <sz val="11"/>
        <color indexed="8"/>
        <name val="Calibri"/>
        <scheme val="minor"/>
      </font>
      <numFmt numFmtId="0" formatCode="General"/>
      <border outline="0">
        <bottom style="thin">
          <color auto="1"/>
        </bottom>
      </border>
    </dxf>
  </rfmt>
  <rfmt sheetId="1" s="1" sqref="V13" start="0" length="0">
    <dxf>
      <font>
        <sz val="11"/>
        <color indexed="8"/>
        <name val="Calibri"/>
        <scheme val="minor"/>
      </font>
      <numFmt numFmtId="0" formatCode="General"/>
    </dxf>
  </rfmt>
  <rfmt sheetId="1" s="1" sqref="W13" start="0" length="0">
    <dxf>
      <font>
        <sz val="11"/>
        <color indexed="8"/>
        <name val="Calibri"/>
        <scheme val="minor"/>
      </font>
      <numFmt numFmtId="0" formatCode="General"/>
    </dxf>
  </rfmt>
  <rfmt sheetId="1" s="1" sqref="X13" start="0" length="0">
    <dxf>
      <font>
        <sz val="11"/>
        <color indexed="8"/>
        <name val="Calibri"/>
        <scheme val="minor"/>
      </font>
      <numFmt numFmtId="0" formatCode="General"/>
    </dxf>
  </rfmt>
  <rfmt sheetId="1" s="1" sqref="Y13" start="0" length="0">
    <dxf>
      <font>
        <sz val="11"/>
        <color indexed="8"/>
        <name val="Calibri"/>
        <scheme val="minor"/>
      </font>
      <numFmt numFmtId="0" formatCode="General"/>
    </dxf>
  </rfmt>
  <rfmt sheetId="1" s="1" sqref="Z13" start="0" length="0">
    <dxf>
      <font>
        <sz val="11"/>
        <color indexed="8"/>
        <name val="Calibri"/>
        <scheme val="minor"/>
      </font>
      <numFmt numFmtId="0" formatCode="General"/>
    </dxf>
  </rfmt>
  <rfmt sheetId="1" s="1" sqref="V14" start="0" length="0">
    <dxf>
      <font>
        <sz val="11"/>
        <color indexed="8"/>
        <name val="Calibri"/>
        <scheme val="minor"/>
      </font>
      <numFmt numFmtId="0" formatCode="General"/>
    </dxf>
  </rfmt>
  <rfmt sheetId="1" s="1" sqref="W14" start="0" length="0">
    <dxf>
      <font>
        <sz val="11"/>
        <color indexed="8"/>
        <name val="Calibri"/>
        <scheme val="minor"/>
      </font>
      <numFmt numFmtId="0" formatCode="General"/>
    </dxf>
  </rfmt>
  <rfmt sheetId="1" s="1" sqref="X14" start="0" length="0">
    <dxf>
      <font>
        <sz val="11"/>
        <color indexed="8"/>
        <name val="Calibri"/>
        <scheme val="minor"/>
      </font>
      <numFmt numFmtId="0" formatCode="General"/>
    </dxf>
  </rfmt>
  <rfmt sheetId="1" s="1" sqref="Y14" start="0" length="0">
    <dxf>
      <font>
        <sz val="11"/>
        <color indexed="8"/>
        <name val="Calibri"/>
        <scheme val="minor"/>
      </font>
      <numFmt numFmtId="0" formatCode="General"/>
    </dxf>
  </rfmt>
  <rfmt sheetId="1" s="1" sqref="Z14" start="0" length="0">
    <dxf>
      <font>
        <sz val="11"/>
        <color indexed="8"/>
        <name val="Calibri"/>
        <scheme val="minor"/>
      </font>
      <numFmt numFmtId="0" formatCode="General"/>
    </dxf>
  </rfmt>
  <rfmt sheetId="1" s="1" sqref="V15" start="0" length="0">
    <dxf>
      <font>
        <sz val="11"/>
        <color indexed="8"/>
        <name val="Calibri"/>
        <scheme val="minor"/>
      </font>
      <numFmt numFmtId="0" formatCode="General"/>
    </dxf>
  </rfmt>
  <rfmt sheetId="1" s="1" sqref="W15" start="0" length="0">
    <dxf>
      <font>
        <sz val="11"/>
        <color indexed="8"/>
        <name val="Calibri"/>
        <scheme val="minor"/>
      </font>
      <numFmt numFmtId="0" formatCode="General"/>
    </dxf>
  </rfmt>
  <rfmt sheetId="1" s="1" sqref="X15" start="0" length="0">
    <dxf>
      <font>
        <sz val="11"/>
        <color indexed="8"/>
        <name val="Calibri"/>
        <scheme val="minor"/>
      </font>
      <numFmt numFmtId="0" formatCode="General"/>
    </dxf>
  </rfmt>
  <rfmt sheetId="1" s="1" sqref="Y15" start="0" length="0">
    <dxf>
      <font>
        <sz val="11"/>
        <color indexed="8"/>
        <name val="Calibri"/>
        <scheme val="minor"/>
      </font>
      <numFmt numFmtId="0" formatCode="General"/>
    </dxf>
  </rfmt>
  <rfmt sheetId="1" s="1" sqref="Z15" start="0" length="0">
    <dxf>
      <font>
        <sz val="11"/>
        <color indexed="8"/>
        <name val="Calibri"/>
        <scheme val="minor"/>
      </font>
      <numFmt numFmtId="0" formatCode="General"/>
    </dxf>
  </rfmt>
  <rfmt sheetId="1" s="1" sqref="V16" start="0" length="0">
    <dxf>
      <font>
        <sz val="11"/>
        <color indexed="8"/>
        <name val="Calibri"/>
        <scheme val="minor"/>
      </font>
      <numFmt numFmtId="0" formatCode="General"/>
    </dxf>
  </rfmt>
  <rfmt sheetId="1" s="1" sqref="W16" start="0" length="0">
    <dxf>
      <font>
        <sz val="11"/>
        <color indexed="8"/>
        <name val="Calibri"/>
        <scheme val="minor"/>
      </font>
      <numFmt numFmtId="0" formatCode="General"/>
    </dxf>
  </rfmt>
  <rfmt sheetId="1" s="1" sqref="X16" start="0" length="0">
    <dxf>
      <font>
        <sz val="11"/>
        <color indexed="8"/>
        <name val="Calibri"/>
        <scheme val="minor"/>
      </font>
      <numFmt numFmtId="0" formatCode="General"/>
    </dxf>
  </rfmt>
  <rfmt sheetId="1" s="1" sqref="Y16" start="0" length="0">
    <dxf>
      <font>
        <sz val="11"/>
        <color indexed="8"/>
        <name val="Calibri"/>
        <scheme val="minor"/>
      </font>
      <numFmt numFmtId="0" formatCode="General"/>
    </dxf>
  </rfmt>
  <rfmt sheetId="1" s="1" sqref="Z16" start="0" length="0">
    <dxf>
      <font>
        <sz val="11"/>
        <color indexed="8"/>
        <name val="Calibri"/>
        <scheme val="minor"/>
      </font>
      <numFmt numFmtId="0" formatCode="General"/>
    </dxf>
  </rfmt>
  <rfmt sheetId="1" s="1" sqref="V17" start="0" length="0">
    <dxf>
      <font>
        <sz val="11"/>
        <color indexed="8"/>
        <name val="Calibri"/>
        <scheme val="minor"/>
      </font>
      <numFmt numFmtId="0" formatCode="General"/>
    </dxf>
  </rfmt>
  <rfmt sheetId="1" s="1" sqref="W17" start="0" length="0">
    <dxf>
      <font>
        <sz val="11"/>
        <color indexed="8"/>
        <name val="Calibri"/>
        <scheme val="minor"/>
      </font>
      <numFmt numFmtId="0" formatCode="General"/>
    </dxf>
  </rfmt>
  <rfmt sheetId="1" s="1" sqref="X17" start="0" length="0">
    <dxf>
      <font>
        <sz val="11"/>
        <color indexed="8"/>
        <name val="Calibri"/>
        <scheme val="minor"/>
      </font>
      <numFmt numFmtId="0" formatCode="General"/>
    </dxf>
  </rfmt>
  <rfmt sheetId="1" s="1" sqref="Y17" start="0" length="0">
    <dxf>
      <font>
        <sz val="11"/>
        <color indexed="8"/>
        <name val="Calibri"/>
        <scheme val="minor"/>
      </font>
      <numFmt numFmtId="0" formatCode="General"/>
    </dxf>
  </rfmt>
  <rfmt sheetId="1" s="1" sqref="Z17" start="0" length="0">
    <dxf>
      <font>
        <sz val="11"/>
        <color indexed="8"/>
        <name val="Calibri"/>
        <scheme val="minor"/>
      </font>
      <numFmt numFmtId="0" formatCode="General"/>
    </dxf>
  </rfmt>
  <rfmt sheetId="1" s="1" sqref="V18" start="0" length="0">
    <dxf>
      <font>
        <sz val="11"/>
        <color indexed="8"/>
        <name val="Calibri"/>
        <scheme val="minor"/>
      </font>
      <numFmt numFmtId="0" formatCode="General"/>
    </dxf>
  </rfmt>
  <rfmt sheetId="1" s="1" sqref="W18" start="0" length="0">
    <dxf>
      <font>
        <sz val="11"/>
        <color indexed="8"/>
        <name val="Calibri"/>
        <scheme val="minor"/>
      </font>
      <numFmt numFmtId="0" formatCode="General"/>
    </dxf>
  </rfmt>
  <rfmt sheetId="1" s="1" sqref="X18" start="0" length="0">
    <dxf>
      <font>
        <sz val="11"/>
        <color indexed="8"/>
        <name val="Calibri"/>
        <scheme val="minor"/>
      </font>
      <numFmt numFmtId="0" formatCode="General"/>
    </dxf>
  </rfmt>
  <rfmt sheetId="1" s="1" sqref="Y18" start="0" length="0">
    <dxf>
      <font>
        <sz val="11"/>
        <color indexed="8"/>
        <name val="Calibri"/>
        <scheme val="minor"/>
      </font>
      <numFmt numFmtId="0" formatCode="General"/>
    </dxf>
  </rfmt>
  <rfmt sheetId="1" s="1" sqref="Z18" start="0" length="0">
    <dxf>
      <font>
        <sz val="11"/>
        <color indexed="8"/>
        <name val="Calibri"/>
        <scheme val="minor"/>
      </font>
      <numFmt numFmtId="0" formatCode="General"/>
    </dxf>
  </rfmt>
  <rfmt sheetId="1" s="1" sqref="V19" start="0" length="0">
    <dxf>
      <font>
        <sz val="11"/>
        <color indexed="8"/>
        <name val="Calibri"/>
        <scheme val="minor"/>
      </font>
      <numFmt numFmtId="0" formatCode="General"/>
    </dxf>
  </rfmt>
  <rfmt sheetId="1" s="1" sqref="W19" start="0" length="0">
    <dxf>
      <font>
        <sz val="11"/>
        <color indexed="8"/>
        <name val="Calibri"/>
        <scheme val="minor"/>
      </font>
      <numFmt numFmtId="0" formatCode="General"/>
    </dxf>
  </rfmt>
  <rfmt sheetId="1" s="1" sqref="X19" start="0" length="0">
    <dxf>
      <font>
        <sz val="11"/>
        <color indexed="8"/>
        <name val="Calibri"/>
        <scheme val="minor"/>
      </font>
      <numFmt numFmtId="0" formatCode="General"/>
    </dxf>
  </rfmt>
  <rfmt sheetId="1" s="1" sqref="Y19" start="0" length="0">
    <dxf>
      <font>
        <sz val="11"/>
        <color indexed="8"/>
        <name val="Calibri"/>
        <scheme val="minor"/>
      </font>
      <numFmt numFmtId="0" formatCode="General"/>
    </dxf>
  </rfmt>
  <rfmt sheetId="1" s="1" sqref="Z19" start="0" length="0">
    <dxf>
      <font>
        <sz val="11"/>
        <color indexed="8"/>
        <name val="Calibri"/>
        <scheme val="minor"/>
      </font>
      <numFmt numFmtId="0" formatCode="General"/>
    </dxf>
  </rfmt>
  <rfmt sheetId="1" s="1" sqref="V20" start="0" length="0">
    <dxf>
      <font>
        <sz val="11"/>
        <color indexed="8"/>
        <name val="Calibri"/>
        <scheme val="minor"/>
      </font>
      <numFmt numFmtId="0" formatCode="General"/>
    </dxf>
  </rfmt>
  <rfmt sheetId="1" s="1" sqref="W20" start="0" length="0">
    <dxf>
      <font>
        <sz val="11"/>
        <color indexed="8"/>
        <name val="Calibri"/>
        <scheme val="minor"/>
      </font>
      <numFmt numFmtId="0" formatCode="General"/>
    </dxf>
  </rfmt>
  <rfmt sheetId="1" s="1" sqref="X20" start="0" length="0">
    <dxf>
      <font>
        <sz val="11"/>
        <color indexed="8"/>
        <name val="Calibri"/>
        <scheme val="minor"/>
      </font>
      <numFmt numFmtId="0" formatCode="General"/>
    </dxf>
  </rfmt>
  <rfmt sheetId="1" s="1" sqref="Y20" start="0" length="0">
    <dxf>
      <font>
        <sz val="11"/>
        <color indexed="8"/>
        <name val="Calibri"/>
        <scheme val="minor"/>
      </font>
      <numFmt numFmtId="0" formatCode="General"/>
    </dxf>
  </rfmt>
  <rfmt sheetId="1" s="1" sqref="Z20" start="0" length="0">
    <dxf>
      <font>
        <sz val="11"/>
        <color indexed="8"/>
        <name val="Calibri"/>
        <scheme val="minor"/>
      </font>
      <numFmt numFmtId="0" formatCode="General"/>
    </dxf>
  </rfmt>
  <rfmt sheetId="1" s="1" sqref="V21" start="0" length="0">
    <dxf>
      <font>
        <sz val="11"/>
        <color indexed="8"/>
        <name val="Calibri"/>
        <scheme val="minor"/>
      </font>
      <numFmt numFmtId="0" formatCode="General"/>
    </dxf>
  </rfmt>
  <rfmt sheetId="1" s="1" sqref="W21" start="0" length="0">
    <dxf>
      <font>
        <sz val="11"/>
        <color indexed="8"/>
        <name val="Calibri"/>
        <scheme val="minor"/>
      </font>
      <numFmt numFmtId="0" formatCode="General"/>
    </dxf>
  </rfmt>
  <rfmt sheetId="1" s="1" sqref="X21" start="0" length="0">
    <dxf>
      <font>
        <sz val="11"/>
        <color indexed="8"/>
        <name val="Calibri"/>
        <scheme val="minor"/>
      </font>
      <numFmt numFmtId="0" formatCode="General"/>
    </dxf>
  </rfmt>
  <rfmt sheetId="1" s="1" sqref="Y21" start="0" length="0">
    <dxf>
      <font>
        <sz val="11"/>
        <color indexed="8"/>
        <name val="Calibri"/>
        <scheme val="minor"/>
      </font>
      <numFmt numFmtId="0" formatCode="General"/>
    </dxf>
  </rfmt>
  <rfmt sheetId="1" s="1" sqref="Z21" start="0" length="0">
    <dxf>
      <font>
        <sz val="11"/>
        <color indexed="8"/>
        <name val="Calibri"/>
        <scheme val="minor"/>
      </font>
      <numFmt numFmtId="0" formatCode="General"/>
    </dxf>
  </rfmt>
  <rfmt sheetId="1" s="1" sqref="V22" start="0" length="0">
    <dxf>
      <font>
        <sz val="11"/>
        <color indexed="8"/>
        <name val="Calibri"/>
        <scheme val="minor"/>
      </font>
      <numFmt numFmtId="0" formatCode="General"/>
    </dxf>
  </rfmt>
  <rfmt sheetId="1" s="1" sqref="W22" start="0" length="0">
    <dxf>
      <font>
        <sz val="11"/>
        <color indexed="8"/>
        <name val="Calibri"/>
        <scheme val="minor"/>
      </font>
      <numFmt numFmtId="0" formatCode="General"/>
    </dxf>
  </rfmt>
  <rfmt sheetId="1" s="1" sqref="X22" start="0" length="0">
    <dxf>
      <font>
        <sz val="11"/>
        <color indexed="8"/>
        <name val="Calibri"/>
        <scheme val="minor"/>
      </font>
      <numFmt numFmtId="0" formatCode="General"/>
    </dxf>
  </rfmt>
  <rfmt sheetId="1" s="1" sqref="Y22" start="0" length="0">
    <dxf>
      <font>
        <sz val="11"/>
        <color indexed="8"/>
        <name val="Calibri"/>
        <scheme val="minor"/>
      </font>
      <numFmt numFmtId="0" formatCode="General"/>
    </dxf>
  </rfmt>
  <rfmt sheetId="1" s="1" sqref="Z22" start="0" length="0">
    <dxf>
      <font>
        <sz val="11"/>
        <color indexed="8"/>
        <name val="Calibri"/>
        <scheme val="minor"/>
      </font>
      <numFmt numFmtId="0" formatCode="General"/>
    </dxf>
  </rfmt>
  <rfmt sheetId="1" s="1" sqref="V23" start="0" length="0">
    <dxf>
      <font>
        <sz val="11"/>
        <color indexed="8"/>
        <name val="Calibri"/>
        <scheme val="minor"/>
      </font>
      <numFmt numFmtId="0" formatCode="General"/>
    </dxf>
  </rfmt>
  <rfmt sheetId="1" s="1" sqref="W23" start="0" length="0">
    <dxf>
      <font>
        <sz val="11"/>
        <color indexed="8"/>
        <name val="Calibri"/>
        <scheme val="minor"/>
      </font>
      <numFmt numFmtId="0" formatCode="General"/>
    </dxf>
  </rfmt>
  <rfmt sheetId="1" s="1" sqref="X23" start="0" length="0">
    <dxf>
      <font>
        <sz val="11"/>
        <color indexed="8"/>
        <name val="Calibri"/>
        <scheme val="minor"/>
      </font>
      <numFmt numFmtId="0" formatCode="General"/>
    </dxf>
  </rfmt>
  <rfmt sheetId="1" s="1" sqref="Y23" start="0" length="0">
    <dxf>
      <font>
        <sz val="11"/>
        <color indexed="8"/>
        <name val="Calibri"/>
        <scheme val="minor"/>
      </font>
      <numFmt numFmtId="0" formatCode="General"/>
    </dxf>
  </rfmt>
  <rfmt sheetId="1" s="1" sqref="Z23" start="0" length="0">
    <dxf>
      <font>
        <sz val="11"/>
        <color indexed="8"/>
        <name val="Calibri"/>
        <scheme val="minor"/>
      </font>
      <numFmt numFmtId="0" formatCode="General"/>
    </dxf>
  </rfmt>
  <rfmt sheetId="1" s="1" sqref="V24" start="0" length="0">
    <dxf>
      <font>
        <sz val="11"/>
        <color indexed="8"/>
        <name val="Calibri"/>
        <scheme val="minor"/>
      </font>
      <numFmt numFmtId="0" formatCode="General"/>
    </dxf>
  </rfmt>
  <rfmt sheetId="1" s="1" sqref="W24" start="0" length="0">
    <dxf>
      <font>
        <sz val="11"/>
        <color indexed="8"/>
        <name val="Calibri"/>
        <scheme val="minor"/>
      </font>
      <numFmt numFmtId="0" formatCode="General"/>
    </dxf>
  </rfmt>
  <rfmt sheetId="1" s="1" sqref="X24" start="0" length="0">
    <dxf>
      <font>
        <sz val="11"/>
        <color indexed="8"/>
        <name val="Calibri"/>
        <scheme val="minor"/>
      </font>
      <numFmt numFmtId="0" formatCode="General"/>
    </dxf>
  </rfmt>
  <rfmt sheetId="1" s="1" sqref="Y24" start="0" length="0">
    <dxf>
      <font>
        <sz val="11"/>
        <color indexed="8"/>
        <name val="Calibri"/>
        <scheme val="minor"/>
      </font>
      <numFmt numFmtId="0" formatCode="General"/>
    </dxf>
  </rfmt>
  <rfmt sheetId="1" s="1" sqref="Z24" start="0" length="0">
    <dxf>
      <font>
        <sz val="11"/>
        <color indexed="8"/>
        <name val="Calibri"/>
        <scheme val="minor"/>
      </font>
      <numFmt numFmtId="0" formatCode="General"/>
    </dxf>
  </rfmt>
  <rfmt sheetId="1" s="1" sqref="V25" start="0" length="0">
    <dxf>
      <font>
        <sz val="11"/>
        <color indexed="8"/>
        <name val="Calibri"/>
        <scheme val="minor"/>
      </font>
      <numFmt numFmtId="0" formatCode="General"/>
    </dxf>
  </rfmt>
  <rfmt sheetId="1" s="1" sqref="W25" start="0" length="0">
    <dxf>
      <font>
        <sz val="11"/>
        <color indexed="8"/>
        <name val="Calibri"/>
        <scheme val="minor"/>
      </font>
      <numFmt numFmtId="0" formatCode="General"/>
    </dxf>
  </rfmt>
  <rfmt sheetId="1" s="1" sqref="X25" start="0" length="0">
    <dxf>
      <font>
        <sz val="11"/>
        <color indexed="8"/>
        <name val="Calibri"/>
        <scheme val="minor"/>
      </font>
      <numFmt numFmtId="0" formatCode="General"/>
    </dxf>
  </rfmt>
  <rfmt sheetId="1" s="1" sqref="Y25" start="0" length="0">
    <dxf>
      <font>
        <sz val="11"/>
        <color indexed="8"/>
        <name val="Calibri"/>
        <scheme val="minor"/>
      </font>
      <numFmt numFmtId="0" formatCode="General"/>
    </dxf>
  </rfmt>
  <rfmt sheetId="1" s="1" sqref="Z25" start="0" length="0">
    <dxf>
      <font>
        <sz val="11"/>
        <color indexed="8"/>
        <name val="Calibri"/>
        <scheme val="minor"/>
      </font>
      <numFmt numFmtId="0" formatCode="General"/>
    </dxf>
  </rfmt>
  <rfmt sheetId="1" s="1" sqref="V26" start="0" length="0">
    <dxf>
      <font>
        <sz val="11"/>
        <color indexed="8"/>
        <name val="Calibri"/>
        <scheme val="minor"/>
      </font>
      <numFmt numFmtId="0" formatCode="General"/>
    </dxf>
  </rfmt>
  <rfmt sheetId="1" s="1" sqref="W26" start="0" length="0">
    <dxf>
      <font>
        <sz val="11"/>
        <color indexed="8"/>
        <name val="Calibri"/>
        <scheme val="minor"/>
      </font>
      <numFmt numFmtId="0" formatCode="General"/>
    </dxf>
  </rfmt>
  <rfmt sheetId="1" s="1" sqref="X26" start="0" length="0">
    <dxf>
      <font>
        <sz val="11"/>
        <color indexed="8"/>
        <name val="Calibri"/>
        <scheme val="minor"/>
      </font>
      <numFmt numFmtId="0" formatCode="General"/>
    </dxf>
  </rfmt>
  <rfmt sheetId="1" s="1" sqref="Y26" start="0" length="0">
    <dxf>
      <font>
        <sz val="11"/>
        <color indexed="8"/>
        <name val="Calibri"/>
        <scheme val="minor"/>
      </font>
      <numFmt numFmtId="0" formatCode="General"/>
    </dxf>
  </rfmt>
  <rfmt sheetId="1" s="1" sqref="Z26" start="0" length="0">
    <dxf>
      <font>
        <sz val="11"/>
        <color indexed="8"/>
        <name val="Calibri"/>
        <scheme val="minor"/>
      </font>
      <numFmt numFmtId="0" formatCode="General"/>
    </dxf>
  </rfmt>
  <rfmt sheetId="1" s="1" sqref="V27" start="0" length="0">
    <dxf>
      <font>
        <sz val="11"/>
        <color indexed="8"/>
        <name val="Calibri"/>
        <scheme val="minor"/>
      </font>
      <numFmt numFmtId="0" formatCode="General"/>
    </dxf>
  </rfmt>
  <rfmt sheetId="1" s="1" sqref="W27" start="0" length="0">
    <dxf>
      <font>
        <sz val="11"/>
        <color indexed="8"/>
        <name val="Calibri"/>
        <scheme val="minor"/>
      </font>
      <numFmt numFmtId="0" formatCode="General"/>
    </dxf>
  </rfmt>
  <rfmt sheetId="1" s="1" sqref="X27" start="0" length="0">
    <dxf>
      <font>
        <sz val="11"/>
        <color indexed="8"/>
        <name val="Calibri"/>
        <scheme val="minor"/>
      </font>
      <numFmt numFmtId="0" formatCode="General"/>
    </dxf>
  </rfmt>
  <rfmt sheetId="1" s="1" sqref="Y27" start="0" length="0">
    <dxf>
      <font>
        <sz val="11"/>
        <color indexed="8"/>
        <name val="Calibri"/>
        <scheme val="minor"/>
      </font>
      <numFmt numFmtId="0" formatCode="General"/>
    </dxf>
  </rfmt>
  <rfmt sheetId="1" s="1" sqref="Z27" start="0" length="0">
    <dxf>
      <font>
        <sz val="11"/>
        <color indexed="8"/>
        <name val="Calibri"/>
        <scheme val="minor"/>
      </font>
      <numFmt numFmtId="0" formatCode="General"/>
    </dxf>
  </rfmt>
  <rfmt sheetId="1" s="1" sqref="V28" start="0" length="0">
    <dxf>
      <font>
        <sz val="11"/>
        <color indexed="8"/>
        <name val="Calibri"/>
        <scheme val="minor"/>
      </font>
      <numFmt numFmtId="0" formatCode="General"/>
    </dxf>
  </rfmt>
  <rfmt sheetId="1" s="1" sqref="W28" start="0" length="0">
    <dxf>
      <font>
        <sz val="11"/>
        <color indexed="8"/>
        <name val="Calibri"/>
        <scheme val="minor"/>
      </font>
      <numFmt numFmtId="0" formatCode="General"/>
    </dxf>
  </rfmt>
  <rfmt sheetId="1" s="1" sqref="X28" start="0" length="0">
    <dxf>
      <font>
        <sz val="11"/>
        <color indexed="8"/>
        <name val="Calibri"/>
        <scheme val="minor"/>
      </font>
      <numFmt numFmtId="0" formatCode="General"/>
    </dxf>
  </rfmt>
  <rfmt sheetId="1" s="1" sqref="Y28" start="0" length="0">
    <dxf>
      <font>
        <sz val="11"/>
        <color indexed="8"/>
        <name val="Calibri"/>
        <scheme val="minor"/>
      </font>
      <numFmt numFmtId="0" formatCode="General"/>
    </dxf>
  </rfmt>
  <rfmt sheetId="1" s="1" sqref="Z28" start="0" length="0">
    <dxf>
      <font>
        <sz val="11"/>
        <color indexed="8"/>
        <name val="Calibri"/>
        <scheme val="minor"/>
      </font>
      <numFmt numFmtId="0" formatCode="General"/>
    </dxf>
  </rfmt>
  <rfmt sheetId="1" s="1" sqref="V29" start="0" length="0">
    <dxf>
      <font>
        <sz val="11"/>
        <color indexed="8"/>
        <name val="Calibri"/>
        <scheme val="minor"/>
      </font>
      <numFmt numFmtId="0" formatCode="General"/>
    </dxf>
  </rfmt>
  <rfmt sheetId="1" s="1" sqref="W29" start="0" length="0">
    <dxf>
      <font>
        <sz val="11"/>
        <color indexed="8"/>
        <name val="Calibri"/>
        <scheme val="minor"/>
      </font>
      <numFmt numFmtId="0" formatCode="General"/>
    </dxf>
  </rfmt>
  <rfmt sheetId="1" s="1" sqref="X29" start="0" length="0">
    <dxf>
      <font>
        <sz val="11"/>
        <color indexed="8"/>
        <name val="Calibri"/>
        <scheme val="minor"/>
      </font>
      <numFmt numFmtId="0" formatCode="General"/>
    </dxf>
  </rfmt>
  <rfmt sheetId="1" s="1" sqref="Y29" start="0" length="0">
    <dxf>
      <font>
        <sz val="11"/>
        <color indexed="8"/>
        <name val="Calibri"/>
        <scheme val="minor"/>
      </font>
      <numFmt numFmtId="0" formatCode="General"/>
    </dxf>
  </rfmt>
  <rfmt sheetId="1" s="1" sqref="Z29" start="0" length="0">
    <dxf>
      <font>
        <sz val="11"/>
        <color indexed="8"/>
        <name val="Calibri"/>
        <scheme val="minor"/>
      </font>
      <numFmt numFmtId="0" formatCode="General"/>
    </dxf>
  </rfmt>
  <rfmt sheetId="1" s="1" sqref="V30" start="0" length="0">
    <dxf>
      <font>
        <sz val="11"/>
        <color indexed="8"/>
        <name val="Calibri"/>
        <scheme val="minor"/>
      </font>
      <numFmt numFmtId="0" formatCode="General"/>
    </dxf>
  </rfmt>
  <rfmt sheetId="1" s="1" sqref="W30" start="0" length="0">
    <dxf>
      <font>
        <sz val="11"/>
        <color indexed="8"/>
        <name val="Calibri"/>
        <scheme val="minor"/>
      </font>
      <numFmt numFmtId="0" formatCode="General"/>
    </dxf>
  </rfmt>
  <rfmt sheetId="1" s="1" sqref="X30" start="0" length="0">
    <dxf>
      <font>
        <sz val="11"/>
        <color indexed="8"/>
        <name val="Calibri"/>
        <scheme val="minor"/>
      </font>
      <numFmt numFmtId="0" formatCode="General"/>
    </dxf>
  </rfmt>
  <rfmt sheetId="1" s="1" sqref="Y30" start="0" length="0">
    <dxf>
      <font>
        <sz val="11"/>
        <color indexed="8"/>
        <name val="Calibri"/>
        <scheme val="minor"/>
      </font>
      <numFmt numFmtId="0" formatCode="General"/>
    </dxf>
  </rfmt>
  <rfmt sheetId="1" s="1" sqref="Z30" start="0" length="0">
    <dxf>
      <font>
        <sz val="11"/>
        <color indexed="8"/>
        <name val="Calibri"/>
        <scheme val="minor"/>
      </font>
      <numFmt numFmtId="0" formatCode="General"/>
    </dxf>
  </rfmt>
  <rfmt sheetId="1" s="1" sqref="V31" start="0" length="0">
    <dxf>
      <font>
        <sz val="11"/>
        <color indexed="8"/>
        <name val="Calibri"/>
        <scheme val="minor"/>
      </font>
      <numFmt numFmtId="0" formatCode="General"/>
    </dxf>
  </rfmt>
  <rfmt sheetId="1" s="1" sqref="W31" start="0" length="0">
    <dxf>
      <font>
        <sz val="11"/>
        <color indexed="8"/>
        <name val="Calibri"/>
        <scheme val="minor"/>
      </font>
      <numFmt numFmtId="0" formatCode="General"/>
    </dxf>
  </rfmt>
  <rfmt sheetId="1" s="1" sqref="X31" start="0" length="0">
    <dxf>
      <font>
        <sz val="11"/>
        <color indexed="8"/>
        <name val="Calibri"/>
        <scheme val="minor"/>
      </font>
      <numFmt numFmtId="0" formatCode="General"/>
    </dxf>
  </rfmt>
  <rfmt sheetId="1" s="1" sqref="Y31" start="0" length="0">
    <dxf>
      <font>
        <sz val="11"/>
        <color indexed="8"/>
        <name val="Calibri"/>
        <scheme val="minor"/>
      </font>
      <numFmt numFmtId="0" formatCode="General"/>
    </dxf>
  </rfmt>
  <rfmt sheetId="1" s="1" sqref="Z31" start="0" length="0">
    <dxf>
      <font>
        <sz val="11"/>
        <color indexed="8"/>
        <name val="Calibri"/>
        <scheme val="minor"/>
      </font>
      <numFmt numFmtId="0" formatCode="General"/>
    </dxf>
  </rfmt>
  <rfmt sheetId="1" s="1" sqref="V32" start="0" length="0">
    <dxf>
      <font>
        <sz val="11"/>
        <color indexed="8"/>
        <name val="Calibri"/>
        <scheme val="minor"/>
      </font>
      <numFmt numFmtId="0" formatCode="General"/>
    </dxf>
  </rfmt>
  <rfmt sheetId="1" s="1" sqref="W32" start="0" length="0">
    <dxf>
      <font>
        <sz val="11"/>
        <color indexed="8"/>
        <name val="Calibri"/>
        <scheme val="minor"/>
      </font>
      <numFmt numFmtId="0" formatCode="General"/>
    </dxf>
  </rfmt>
  <rfmt sheetId="1" s="1" sqref="X32" start="0" length="0">
    <dxf>
      <font>
        <sz val="11"/>
        <color indexed="8"/>
        <name val="Calibri"/>
        <scheme val="minor"/>
      </font>
      <numFmt numFmtId="0" formatCode="General"/>
    </dxf>
  </rfmt>
  <rfmt sheetId="1" s="1" sqref="Y32" start="0" length="0">
    <dxf>
      <font>
        <sz val="11"/>
        <color indexed="8"/>
        <name val="Calibri"/>
        <scheme val="minor"/>
      </font>
      <numFmt numFmtId="0" formatCode="General"/>
    </dxf>
  </rfmt>
  <rfmt sheetId="1" s="1" sqref="Z32" start="0" length="0">
    <dxf>
      <font>
        <sz val="11"/>
        <color indexed="8"/>
        <name val="Calibri"/>
        <scheme val="minor"/>
      </font>
      <numFmt numFmtId="0" formatCode="General"/>
    </dxf>
  </rfmt>
  <rfmt sheetId="1" s="1" sqref="V33" start="0" length="0">
    <dxf>
      <font>
        <sz val="11"/>
        <color indexed="8"/>
        <name val="Calibri"/>
        <scheme val="minor"/>
      </font>
      <numFmt numFmtId="0" formatCode="General"/>
    </dxf>
  </rfmt>
  <rfmt sheetId="1" s="1" sqref="W33" start="0" length="0">
    <dxf>
      <font>
        <sz val="11"/>
        <color indexed="8"/>
        <name val="Calibri"/>
        <scheme val="minor"/>
      </font>
      <numFmt numFmtId="0" formatCode="General"/>
    </dxf>
  </rfmt>
  <rfmt sheetId="1" s="1" sqref="X33" start="0" length="0">
    <dxf>
      <font>
        <sz val="11"/>
        <color indexed="8"/>
        <name val="Calibri"/>
        <scheme val="minor"/>
      </font>
      <numFmt numFmtId="0" formatCode="General"/>
    </dxf>
  </rfmt>
  <rfmt sheetId="1" s="1" sqref="Y33" start="0" length="0">
    <dxf>
      <font>
        <sz val="11"/>
        <color indexed="8"/>
        <name val="Calibri"/>
        <scheme val="minor"/>
      </font>
      <numFmt numFmtId="0" formatCode="General"/>
    </dxf>
  </rfmt>
  <rfmt sheetId="1" s="1" sqref="Z33" start="0" length="0">
    <dxf>
      <font>
        <sz val="11"/>
        <color indexed="8"/>
        <name val="Calibri"/>
        <scheme val="minor"/>
      </font>
      <numFmt numFmtId="0" formatCode="General"/>
    </dxf>
  </rfmt>
  <rfmt sheetId="1" s="1" sqref="V34" start="0" length="0">
    <dxf>
      <font>
        <sz val="11"/>
        <color indexed="8"/>
        <name val="Calibri"/>
        <scheme val="minor"/>
      </font>
      <numFmt numFmtId="0" formatCode="General"/>
    </dxf>
  </rfmt>
  <rfmt sheetId="1" s="1" sqref="W34" start="0" length="0">
    <dxf>
      <font>
        <sz val="11"/>
        <color indexed="8"/>
        <name val="Calibri"/>
        <scheme val="minor"/>
      </font>
      <numFmt numFmtId="0" formatCode="General"/>
    </dxf>
  </rfmt>
  <rfmt sheetId="1" s="1" sqref="X34" start="0" length="0">
    <dxf>
      <font>
        <sz val="11"/>
        <color indexed="8"/>
        <name val="Calibri"/>
        <scheme val="minor"/>
      </font>
      <numFmt numFmtId="0" formatCode="General"/>
    </dxf>
  </rfmt>
  <rfmt sheetId="1" s="1" sqref="Y34" start="0" length="0">
    <dxf>
      <font>
        <sz val="11"/>
        <color indexed="8"/>
        <name val="Calibri"/>
        <scheme val="minor"/>
      </font>
      <numFmt numFmtId="0" formatCode="General"/>
    </dxf>
  </rfmt>
  <rfmt sheetId="1" s="1" sqref="Z34" start="0" length="0">
    <dxf>
      <font>
        <sz val="11"/>
        <color indexed="8"/>
        <name val="Calibri"/>
        <scheme val="minor"/>
      </font>
      <numFmt numFmtId="0" formatCode="General"/>
    </dxf>
  </rfmt>
  <rfmt sheetId="1" s="1" sqref="V35" start="0" length="0">
    <dxf>
      <font>
        <sz val="11"/>
        <color indexed="8"/>
        <name val="Calibri"/>
        <scheme val="minor"/>
      </font>
      <numFmt numFmtId="0" formatCode="General"/>
    </dxf>
  </rfmt>
  <rfmt sheetId="1" s="1" sqref="W35" start="0" length="0">
    <dxf>
      <font>
        <sz val="11"/>
        <color indexed="8"/>
        <name val="Calibri"/>
        <scheme val="minor"/>
      </font>
      <numFmt numFmtId="0" formatCode="General"/>
    </dxf>
  </rfmt>
  <rfmt sheetId="1" s="1" sqref="X35" start="0" length="0">
    <dxf>
      <font>
        <sz val="11"/>
        <color indexed="8"/>
        <name val="Calibri"/>
        <scheme val="minor"/>
      </font>
      <numFmt numFmtId="0" formatCode="General"/>
    </dxf>
  </rfmt>
  <rfmt sheetId="1" s="1" sqref="Y35" start="0" length="0">
    <dxf>
      <font>
        <sz val="11"/>
        <color indexed="8"/>
        <name val="Calibri"/>
        <scheme val="minor"/>
      </font>
      <numFmt numFmtId="0" formatCode="General"/>
    </dxf>
  </rfmt>
  <rfmt sheetId="1" s="1" sqref="Z35" start="0" length="0">
    <dxf>
      <font>
        <sz val="11"/>
        <color indexed="8"/>
        <name val="Calibri"/>
        <scheme val="minor"/>
      </font>
      <numFmt numFmtId="0" formatCode="General"/>
    </dxf>
  </rfmt>
  <rfmt sheetId="1" s="1" sqref="V36" start="0" length="0">
    <dxf>
      <font>
        <sz val="11"/>
        <color indexed="8"/>
        <name val="Calibri"/>
        <scheme val="minor"/>
      </font>
      <numFmt numFmtId="0" formatCode="General"/>
    </dxf>
  </rfmt>
  <rfmt sheetId="1" s="1" sqref="W36" start="0" length="0">
    <dxf>
      <font>
        <sz val="11"/>
        <color indexed="8"/>
        <name val="Calibri"/>
        <scheme val="minor"/>
      </font>
      <numFmt numFmtId="0" formatCode="General"/>
    </dxf>
  </rfmt>
  <rfmt sheetId="1" s="1" sqref="X36" start="0" length="0">
    <dxf>
      <font>
        <sz val="11"/>
        <color indexed="8"/>
        <name val="Calibri"/>
        <scheme val="minor"/>
      </font>
      <numFmt numFmtId="0" formatCode="General"/>
    </dxf>
  </rfmt>
  <rfmt sheetId="1" s="1" sqref="Y36" start="0" length="0">
    <dxf>
      <font>
        <sz val="11"/>
        <color indexed="8"/>
        <name val="Calibri"/>
        <scheme val="minor"/>
      </font>
      <numFmt numFmtId="0" formatCode="General"/>
    </dxf>
  </rfmt>
  <rfmt sheetId="1" s="1" sqref="Z36" start="0" length="0">
    <dxf>
      <font>
        <sz val="11"/>
        <color indexed="8"/>
        <name val="Calibri"/>
        <scheme val="minor"/>
      </font>
      <numFmt numFmtId="0" formatCode="General"/>
    </dxf>
  </rfmt>
  <rfmt sheetId="1" s="1" sqref="V37" start="0" length="0">
    <dxf>
      <font>
        <sz val="11"/>
        <color indexed="8"/>
        <name val="Calibri"/>
        <scheme val="minor"/>
      </font>
      <numFmt numFmtId="0" formatCode="General"/>
    </dxf>
  </rfmt>
  <rfmt sheetId="1" s="1" sqref="W37" start="0" length="0">
    <dxf>
      <font>
        <sz val="11"/>
        <color indexed="8"/>
        <name val="Calibri"/>
        <scheme val="minor"/>
      </font>
      <numFmt numFmtId="0" formatCode="General"/>
    </dxf>
  </rfmt>
  <rfmt sheetId="1" s="1" sqref="X37" start="0" length="0">
    <dxf>
      <font>
        <sz val="11"/>
        <color indexed="8"/>
        <name val="Calibri"/>
        <scheme val="minor"/>
      </font>
      <numFmt numFmtId="0" formatCode="General"/>
    </dxf>
  </rfmt>
  <rfmt sheetId="1" s="1" sqref="Y37" start="0" length="0">
    <dxf>
      <font>
        <sz val="11"/>
        <color indexed="8"/>
        <name val="Calibri"/>
        <scheme val="minor"/>
      </font>
      <numFmt numFmtId="0" formatCode="General"/>
    </dxf>
  </rfmt>
  <rfmt sheetId="1" s="1" sqref="Z37" start="0" length="0">
    <dxf>
      <font>
        <sz val="11"/>
        <color indexed="8"/>
        <name val="Calibri"/>
        <scheme val="minor"/>
      </font>
      <numFmt numFmtId="0" formatCode="General"/>
    </dxf>
  </rfmt>
  <rfmt sheetId="1" s="1" sqref="V38" start="0" length="0">
    <dxf>
      <font>
        <sz val="11"/>
        <color indexed="8"/>
        <name val="Calibri"/>
        <scheme val="minor"/>
      </font>
      <numFmt numFmtId="0" formatCode="General"/>
    </dxf>
  </rfmt>
  <rfmt sheetId="1" s="1" sqref="W38" start="0" length="0">
    <dxf>
      <font>
        <sz val="11"/>
        <color indexed="8"/>
        <name val="Calibri"/>
        <scheme val="minor"/>
      </font>
      <numFmt numFmtId="0" formatCode="General"/>
    </dxf>
  </rfmt>
  <rfmt sheetId="1" s="1" sqref="X38" start="0" length="0">
    <dxf>
      <font>
        <sz val="11"/>
        <color indexed="8"/>
        <name val="Calibri"/>
        <scheme val="minor"/>
      </font>
      <numFmt numFmtId="0" formatCode="General"/>
    </dxf>
  </rfmt>
  <rfmt sheetId="1" s="1" sqref="Y38" start="0" length="0">
    <dxf>
      <font>
        <sz val="11"/>
        <color indexed="8"/>
        <name val="Calibri"/>
        <scheme val="minor"/>
      </font>
      <numFmt numFmtId="0" formatCode="General"/>
    </dxf>
  </rfmt>
  <rfmt sheetId="1" s="1" sqref="Z38" start="0" length="0">
    <dxf>
      <font>
        <sz val="11"/>
        <color indexed="8"/>
        <name val="Calibri"/>
        <scheme val="minor"/>
      </font>
      <numFmt numFmtId="0" formatCode="General"/>
    </dxf>
  </rfmt>
  <rfmt sheetId="1" s="1" sqref="V39" start="0" length="0">
    <dxf>
      <font>
        <sz val="11"/>
        <color indexed="8"/>
        <name val="Calibri"/>
        <scheme val="minor"/>
      </font>
      <numFmt numFmtId="0" formatCode="General"/>
    </dxf>
  </rfmt>
  <rfmt sheetId="1" s="1" sqref="W39" start="0" length="0">
    <dxf>
      <font>
        <sz val="11"/>
        <color indexed="8"/>
        <name val="Calibri"/>
        <scheme val="minor"/>
      </font>
      <numFmt numFmtId="0" formatCode="General"/>
    </dxf>
  </rfmt>
  <rfmt sheetId="1" s="1" sqref="X39" start="0" length="0">
    <dxf>
      <font>
        <sz val="11"/>
        <color indexed="8"/>
        <name val="Calibri"/>
        <scheme val="minor"/>
      </font>
      <numFmt numFmtId="0" formatCode="General"/>
    </dxf>
  </rfmt>
  <rfmt sheetId="1" s="1" sqref="Y39" start="0" length="0">
    <dxf>
      <font>
        <sz val="11"/>
        <color indexed="8"/>
        <name val="Calibri"/>
        <scheme val="minor"/>
      </font>
      <numFmt numFmtId="0" formatCode="General"/>
    </dxf>
  </rfmt>
  <rfmt sheetId="1" s="1" sqref="Z39" start="0" length="0">
    <dxf>
      <font>
        <sz val="11"/>
        <color indexed="8"/>
        <name val="Calibri"/>
        <scheme val="minor"/>
      </font>
      <numFmt numFmtId="0" formatCode="General"/>
    </dxf>
  </rfmt>
  <rfmt sheetId="1" s="1" sqref="V40" start="0" length="0">
    <dxf>
      <font>
        <sz val="11"/>
        <color indexed="8"/>
        <name val="Calibri"/>
        <scheme val="minor"/>
      </font>
      <numFmt numFmtId="0" formatCode="General"/>
    </dxf>
  </rfmt>
  <rfmt sheetId="1" s="1" sqref="W40" start="0" length="0">
    <dxf>
      <font>
        <sz val="11"/>
        <color indexed="8"/>
        <name val="Calibri"/>
        <scheme val="minor"/>
      </font>
      <numFmt numFmtId="0" formatCode="General"/>
    </dxf>
  </rfmt>
  <rfmt sheetId="1" s="1" sqref="X40" start="0" length="0">
    <dxf>
      <font>
        <sz val="11"/>
        <color indexed="8"/>
        <name val="Calibri"/>
        <scheme val="minor"/>
      </font>
      <numFmt numFmtId="0" formatCode="General"/>
    </dxf>
  </rfmt>
  <rfmt sheetId="1" s="1" sqref="Y40" start="0" length="0">
    <dxf>
      <font>
        <sz val="11"/>
        <color indexed="8"/>
        <name val="Calibri"/>
        <scheme val="minor"/>
      </font>
      <numFmt numFmtId="0" formatCode="General"/>
    </dxf>
  </rfmt>
  <rfmt sheetId="1" s="1" sqref="Z40" start="0" length="0">
    <dxf>
      <font>
        <sz val="11"/>
        <color indexed="8"/>
        <name val="Calibri"/>
        <scheme val="minor"/>
      </font>
      <numFmt numFmtId="0" formatCode="General"/>
    </dxf>
  </rfmt>
  <rfmt sheetId="1" s="1" sqref="V41" start="0" length="0">
    <dxf>
      <font>
        <sz val="11"/>
        <color indexed="8"/>
        <name val="Calibri"/>
        <scheme val="minor"/>
      </font>
      <numFmt numFmtId="0" formatCode="General"/>
    </dxf>
  </rfmt>
  <rfmt sheetId="1" s="1" sqref="W41" start="0" length="0">
    <dxf>
      <font>
        <sz val="11"/>
        <color indexed="8"/>
        <name val="Calibri"/>
        <scheme val="minor"/>
      </font>
      <numFmt numFmtId="0" formatCode="General"/>
    </dxf>
  </rfmt>
  <rfmt sheetId="1" s="1" sqref="X41" start="0" length="0">
    <dxf>
      <font>
        <sz val="11"/>
        <color indexed="8"/>
        <name val="Calibri"/>
        <scheme val="minor"/>
      </font>
      <numFmt numFmtId="0" formatCode="General"/>
    </dxf>
  </rfmt>
  <rfmt sheetId="1" s="1" sqref="Y41" start="0" length="0">
    <dxf>
      <font>
        <sz val="11"/>
        <color indexed="8"/>
        <name val="Calibri"/>
        <scheme val="minor"/>
      </font>
      <numFmt numFmtId="0" formatCode="General"/>
    </dxf>
  </rfmt>
  <rfmt sheetId="1" s="1" sqref="Z41" start="0" length="0">
    <dxf>
      <font>
        <sz val="11"/>
        <color indexed="8"/>
        <name val="Calibri"/>
        <scheme val="minor"/>
      </font>
      <numFmt numFmtId="0" formatCode="General"/>
    </dxf>
  </rfmt>
  <rfmt sheetId="1" s="1" sqref="V42" start="0" length="0">
    <dxf>
      <font>
        <sz val="11"/>
        <color indexed="8"/>
        <name val="Calibri"/>
        <scheme val="minor"/>
      </font>
      <numFmt numFmtId="0" formatCode="General"/>
    </dxf>
  </rfmt>
  <rfmt sheetId="1" s="1" sqref="W42" start="0" length="0">
    <dxf>
      <font>
        <sz val="11"/>
        <color indexed="8"/>
        <name val="Calibri"/>
        <scheme val="minor"/>
      </font>
      <numFmt numFmtId="0" formatCode="General"/>
    </dxf>
  </rfmt>
  <rfmt sheetId="1" s="1" sqref="X42" start="0" length="0">
    <dxf>
      <font>
        <sz val="11"/>
        <color indexed="8"/>
        <name val="Calibri"/>
        <scheme val="minor"/>
      </font>
      <numFmt numFmtId="0" formatCode="General"/>
    </dxf>
  </rfmt>
  <rfmt sheetId="1" s="1" sqref="Y42" start="0" length="0">
    <dxf>
      <font>
        <sz val="11"/>
        <color indexed="8"/>
        <name val="Calibri"/>
        <scheme val="minor"/>
      </font>
      <numFmt numFmtId="0" formatCode="General"/>
    </dxf>
  </rfmt>
  <rfmt sheetId="1" s="1" sqref="Z42" start="0" length="0">
    <dxf>
      <font>
        <sz val="11"/>
        <color indexed="8"/>
        <name val="Calibri"/>
        <scheme val="minor"/>
      </font>
      <numFmt numFmtId="0" formatCode="General"/>
    </dxf>
  </rfmt>
  <rfmt sheetId="1" s="1" sqref="V43" start="0" length="0">
    <dxf>
      <font>
        <sz val="11"/>
        <color indexed="8"/>
        <name val="Calibri"/>
        <scheme val="minor"/>
      </font>
      <numFmt numFmtId="0" formatCode="General"/>
    </dxf>
  </rfmt>
  <rfmt sheetId="1" s="1" sqref="W43" start="0" length="0">
    <dxf>
      <font>
        <sz val="11"/>
        <color indexed="8"/>
        <name val="Calibri"/>
        <scheme val="minor"/>
      </font>
      <numFmt numFmtId="0" formatCode="General"/>
    </dxf>
  </rfmt>
  <rfmt sheetId="1" s="1" sqref="X43" start="0" length="0">
    <dxf>
      <font>
        <sz val="11"/>
        <color indexed="8"/>
        <name val="Calibri"/>
        <scheme val="minor"/>
      </font>
      <numFmt numFmtId="0" formatCode="General"/>
    </dxf>
  </rfmt>
  <rfmt sheetId="1" s="1" sqref="Y43" start="0" length="0">
    <dxf>
      <font>
        <sz val="11"/>
        <color indexed="8"/>
        <name val="Calibri"/>
        <scheme val="minor"/>
      </font>
      <numFmt numFmtId="0" formatCode="General"/>
    </dxf>
  </rfmt>
  <rfmt sheetId="1" s="1" sqref="Z43" start="0" length="0">
    <dxf>
      <font>
        <sz val="11"/>
        <color indexed="8"/>
        <name val="Calibri"/>
        <scheme val="minor"/>
      </font>
      <numFmt numFmtId="0" formatCode="General"/>
    </dxf>
  </rfmt>
  <rfmt sheetId="1" s="1" sqref="V44" start="0" length="0">
    <dxf>
      <font>
        <sz val="11"/>
        <color indexed="8"/>
        <name val="Calibri"/>
        <scheme val="minor"/>
      </font>
      <numFmt numFmtId="0" formatCode="General"/>
    </dxf>
  </rfmt>
  <rfmt sheetId="1" s="1" sqref="W44" start="0" length="0">
    <dxf>
      <font>
        <sz val="11"/>
        <color indexed="8"/>
        <name val="Calibri"/>
        <scheme val="minor"/>
      </font>
      <numFmt numFmtId="0" formatCode="General"/>
    </dxf>
  </rfmt>
  <rfmt sheetId="1" s="1" sqref="X44" start="0" length="0">
    <dxf>
      <font>
        <sz val="11"/>
        <color indexed="8"/>
        <name val="Calibri"/>
        <scheme val="minor"/>
      </font>
      <numFmt numFmtId="0" formatCode="General"/>
    </dxf>
  </rfmt>
  <rfmt sheetId="1" s="1" sqref="Y44" start="0" length="0">
    <dxf>
      <font>
        <sz val="11"/>
        <color indexed="8"/>
        <name val="Calibri"/>
        <scheme val="minor"/>
      </font>
      <numFmt numFmtId="0" formatCode="General"/>
    </dxf>
  </rfmt>
  <rfmt sheetId="1" s="1" sqref="Z44" start="0" length="0">
    <dxf>
      <font>
        <sz val="11"/>
        <color indexed="8"/>
        <name val="Calibri"/>
        <scheme val="minor"/>
      </font>
      <numFmt numFmtId="0" formatCode="General"/>
    </dxf>
  </rfmt>
  <rfmt sheetId="1" s="1" sqref="V45" start="0" length="0">
    <dxf>
      <font>
        <sz val="11"/>
        <color indexed="8"/>
        <name val="Calibri"/>
        <scheme val="minor"/>
      </font>
      <numFmt numFmtId="0" formatCode="General"/>
    </dxf>
  </rfmt>
  <rfmt sheetId="1" s="1" sqref="W45" start="0" length="0">
    <dxf>
      <font>
        <sz val="11"/>
        <color indexed="8"/>
        <name val="Calibri"/>
        <scheme val="minor"/>
      </font>
      <numFmt numFmtId="0" formatCode="General"/>
    </dxf>
  </rfmt>
  <rfmt sheetId="1" s="1" sqref="X45" start="0" length="0">
    <dxf>
      <font>
        <sz val="11"/>
        <color indexed="8"/>
        <name val="Calibri"/>
        <scheme val="minor"/>
      </font>
      <numFmt numFmtId="0" formatCode="General"/>
    </dxf>
  </rfmt>
  <rfmt sheetId="1" s="1" sqref="Y45" start="0" length="0">
    <dxf>
      <font>
        <sz val="11"/>
        <color indexed="8"/>
        <name val="Calibri"/>
        <scheme val="minor"/>
      </font>
      <numFmt numFmtId="0" formatCode="General"/>
    </dxf>
  </rfmt>
  <rfmt sheetId="1" s="1" sqref="Z45" start="0" length="0">
    <dxf>
      <font>
        <sz val="11"/>
        <color indexed="8"/>
        <name val="Calibri"/>
        <scheme val="minor"/>
      </font>
      <numFmt numFmtId="0" formatCode="General"/>
    </dxf>
  </rfmt>
  <rfmt sheetId="1" s="1" sqref="V46" start="0" length="0">
    <dxf>
      <font>
        <sz val="11"/>
        <color indexed="8"/>
        <name val="Calibri"/>
        <scheme val="minor"/>
      </font>
      <numFmt numFmtId="0" formatCode="General"/>
    </dxf>
  </rfmt>
  <rfmt sheetId="1" s="1" sqref="W46" start="0" length="0">
    <dxf>
      <font>
        <sz val="11"/>
        <color indexed="8"/>
        <name val="Calibri"/>
        <scheme val="minor"/>
      </font>
      <numFmt numFmtId="0" formatCode="General"/>
    </dxf>
  </rfmt>
  <rfmt sheetId="1" s="1" sqref="X46" start="0" length="0">
    <dxf>
      <font>
        <sz val="11"/>
        <color indexed="8"/>
        <name val="Calibri"/>
        <scheme val="minor"/>
      </font>
      <numFmt numFmtId="0" formatCode="General"/>
    </dxf>
  </rfmt>
  <rfmt sheetId="1" s="1" sqref="Y46" start="0" length="0">
    <dxf>
      <font>
        <sz val="11"/>
        <color indexed="8"/>
        <name val="Calibri"/>
        <scheme val="minor"/>
      </font>
      <numFmt numFmtId="0" formatCode="General"/>
    </dxf>
  </rfmt>
  <rfmt sheetId="1" s="1" sqref="Z46" start="0" length="0">
    <dxf>
      <font>
        <sz val="11"/>
        <color indexed="8"/>
        <name val="Calibri"/>
        <scheme val="minor"/>
      </font>
      <numFmt numFmtId="0" formatCode="General"/>
    </dxf>
  </rfmt>
  <rrc rId="579" sId="1" ref="U1:U1048576" action="deleteCol">
    <rfmt sheetId="1" xfDxf="1" sqref="U1:U1048576" start="0" length="0"/>
    <rfmt sheetId="1" s="1" sqref="U1" start="0" length="0">
      <dxf>
        <font>
          <b/>
          <sz val="12"/>
          <color auto="1"/>
          <name val="Calibri"/>
          <scheme val="minor"/>
        </font>
        <alignment horizontal="center" vertical="center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U2" start="0" length="0">
      <dxf>
        <font>
          <b/>
          <sz val="14"/>
          <color indexed="8"/>
          <name val="Calibri"/>
          <scheme val="none"/>
        </font>
        <fill>
          <patternFill patternType="solid">
            <bgColor theme="6" tint="0.39997558519241921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4" start="0" length="0">
      <dxf>
        <font>
          <sz val="11"/>
          <color auto="1"/>
          <name val="Calibri"/>
          <scheme val="minor"/>
        </font>
        <numFmt numFmtId="164" formatCode="[$-409]h:mm\ AM/PM;@"/>
        <fill>
          <patternFill patternType="solid">
            <bgColor theme="9" tint="0.7999816888943144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5" start="0" length="0">
      <dxf>
        <font>
          <sz val="11"/>
          <color auto="1"/>
          <name val="Calibri"/>
          <scheme val="minor"/>
        </font>
        <numFmt numFmtId="164" formatCode="[$-409]h:mm\ AM/PM;@"/>
        <fill>
          <patternFill patternType="solid">
            <bgColor theme="2" tint="-9.9978637043366805E-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6" start="0" length="0">
      <dxf>
        <font>
          <sz val="11"/>
          <color auto="1"/>
          <name val="Calibri"/>
          <scheme val="minor"/>
        </font>
        <numFmt numFmtId="164" formatCode="[$-409]h:mm\ AM/PM;@"/>
        <fill>
          <patternFill patternType="solid">
            <bgColor theme="2" tint="-9.9978637043366805E-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7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8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9" start="0" length="0">
      <dxf>
        <font>
          <sz val="11"/>
          <color auto="1"/>
          <name val="Calibri"/>
          <scheme val="minor"/>
        </font>
        <numFmt numFmtId="164" formatCode="[$-409]h:mm\ AM/PM;@"/>
        <fill>
          <patternFill patternType="solid">
            <bgColor theme="9" tint="0.7999816888943144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0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1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2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1" s="1" sqref="U13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4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5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6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7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8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9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20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21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22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23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24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25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26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27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28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29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30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31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32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33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34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35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36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37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38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39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40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41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42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43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44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45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46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U47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U4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qref="U49" start="0" length="0">
      <dxf>
        <border outline="0">
          <left style="thin">
            <color auto="1"/>
          </left>
          <right style="thin">
            <color auto="1"/>
          </right>
          <bottom style="thin">
            <color auto="1"/>
          </bottom>
        </border>
      </dxf>
    </rfmt>
    <rfmt sheetId="1" s="1" sqref="U50" start="0" length="0">
      <dxf>
        <font>
          <sz val="11"/>
          <color auto="1"/>
          <name val="Calibri"/>
          <scheme val="minor"/>
        </font>
        <numFmt numFmtId="164" formatCode="[$-409]h:mm\ AM/PM;@"/>
        <fill>
          <patternFill patternType="solid">
            <bgColor theme="8" tint="0.7999816888943144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51" start="0" length="0">
      <dxf>
        <font>
          <sz val="11"/>
          <color auto="1"/>
          <name val="Calibri"/>
          <scheme val="minor"/>
        </font>
        <numFmt numFmtId="164" formatCode="[$-409]h:mm\ AM/PM;@"/>
        <fill>
          <patternFill patternType="solid">
            <bgColor theme="9" tint="0.7999816888943144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52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53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54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55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56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57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58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59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60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61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7999816888943144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62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63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64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65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7999816888943144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66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67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68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69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70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71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72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73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79998168889431442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74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75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76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77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78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79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80" start="0" length="0">
      <dxf>
        <font>
          <sz val="11"/>
          <color rgb="FFFF0000"/>
          <name val="Calibri"/>
          <scheme val="minor"/>
        </font>
        <fill>
          <patternFill patternType="solid">
            <bgColor theme="6" tint="0.59999389629810485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81" start="0" length="0">
      <dxf>
        <font>
          <sz val="11"/>
          <color rgb="FFFF0000"/>
          <name val="Calibri"/>
          <scheme val="minor"/>
        </font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82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83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84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85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86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87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88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89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90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91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92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93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94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95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96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97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98" start="0" length="0">
      <dxf>
        <font>
          <sz val="11"/>
          <color auto="1"/>
          <name val="Calibri"/>
          <scheme val="minor"/>
        </font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99" start="0" length="0">
      <dxf>
        <font>
          <sz val="11"/>
          <color auto="1"/>
          <name val="Calibri"/>
          <scheme val="minor"/>
        </font>
        <alignment horizontal="center" vertical="center" readingOrder="0"/>
      </dxf>
    </rfmt>
    <rfmt sheetId="1" s="1" sqref="U100" start="0" length="0">
      <dxf>
        <font>
          <sz val="11"/>
          <color auto="1"/>
          <name val="Calibri"/>
          <scheme val="minor"/>
        </font>
        <alignment horizontal="center" vertical="center" readingOrder="0"/>
      </dxf>
    </rfmt>
    <rfmt sheetId="1" s="1" sqref="U102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39997558519241921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11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39997558519241921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05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39997558519241921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12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39997558519241921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06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39997558519241921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07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39997558519241921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08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39997558519241921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03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39997558519241921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04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39997558519241921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13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39997558519241921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09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39997558519241921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10" start="0" length="0">
      <dxf>
        <font>
          <sz val="11"/>
          <color auto="1"/>
          <name val="Calibri"/>
          <scheme val="minor"/>
        </font>
        <fill>
          <patternFill patternType="solid">
            <bgColor theme="9" tint="0.39997558519241921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19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20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21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22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23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24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U125" start="0" length="0">
      <dxf>
        <font>
          <sz val="11"/>
          <color auto="1"/>
          <name val="Calibri"/>
          <scheme val="minor"/>
        </font>
        <numFmt numFmtId="164" formatCode="[$-409]h:mm\ AM/PM;@"/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cc rId="580" sId="1">
    <nc r="Y11">
      <v>100</v>
    </nc>
  </rcc>
  <rcc rId="581" sId="1">
    <nc r="Y12">
      <v>100</v>
    </nc>
  </rcc>
  <rcc rId="582" sId="1">
    <nc r="Y13">
      <v>2</v>
    </nc>
  </rcc>
  <rcc rId="583" sId="1">
    <nc r="Y14">
      <v>2</v>
    </nc>
  </rcc>
  <rcc rId="584" sId="1">
    <nc r="Y15">
      <v>2</v>
    </nc>
  </rcc>
  <rcc rId="585" sId="1">
    <nc r="Y17">
      <v>100</v>
    </nc>
  </rcc>
  <rcc rId="586" sId="1">
    <nc r="Y18">
      <v>2</v>
    </nc>
  </rcc>
  <rcc rId="587" sId="1">
    <nc r="Y19">
      <v>100</v>
    </nc>
  </rcc>
  <rcc rId="588" sId="1">
    <nc r="Y20">
      <v>2</v>
    </nc>
  </rcc>
  <rcc rId="589" sId="1">
    <nc r="Y22">
      <v>2</v>
    </nc>
  </rcc>
  <rcc rId="590" sId="1">
    <nc r="Y23">
      <v>40</v>
    </nc>
  </rcc>
  <rcc rId="591" sId="1">
    <nc r="Y24">
      <v>40</v>
    </nc>
  </rcc>
  <rcc rId="592" sId="1">
    <nc r="Y26">
      <v>2</v>
    </nc>
  </rcc>
  <rcc rId="593" sId="1">
    <nc r="Y29">
      <v>2</v>
    </nc>
  </rcc>
  <rcc rId="594" sId="1">
    <nc r="Y31">
      <v>100</v>
    </nc>
  </rcc>
  <rcc rId="595" sId="1">
    <nc r="Y32">
      <v>100</v>
    </nc>
  </rcc>
  <rcc rId="596" sId="1">
    <nc r="Y33">
      <v>100</v>
    </nc>
  </rcc>
  <rcc rId="597" sId="1">
    <nc r="Y38">
      <v>2</v>
    </nc>
  </rcc>
  <rcc rId="598" sId="1">
    <nc r="Y39">
      <v>100</v>
    </nc>
  </rcc>
  <rcc rId="599" sId="1">
    <nc r="Y40">
      <v>40</v>
    </nc>
  </rcc>
  <rcc rId="600" sId="1">
    <nc r="Y41">
      <v>100</v>
    </nc>
  </rcc>
  <rcc rId="601" sId="1">
    <nc r="Y42">
      <v>100</v>
    </nc>
  </rcc>
  <rcc rId="602" sId="1">
    <nc r="Y43">
      <v>100</v>
    </nc>
  </rcc>
  <rcc rId="603" sId="1">
    <nc r="Y44">
      <v>100</v>
    </nc>
  </rcc>
  <rcc rId="604" sId="1">
    <nc r="Y45">
      <v>100</v>
    </nc>
  </rcc>
  <rcc rId="605" sId="1">
    <nc r="Y46">
      <v>100</v>
    </nc>
  </rcc>
  <rcc rId="606" sId="1" numFmtId="4">
    <oc r="U102" t="inlineStr">
      <is>
        <t>ü</t>
      </is>
    </oc>
    <nc r="U102">
      <v>100</v>
    </nc>
  </rcc>
  <rcc rId="607" sId="1" numFmtId="4">
    <oc r="U111" t="inlineStr">
      <is>
        <t>ü</t>
      </is>
    </oc>
    <nc r="U111">
      <v>100</v>
    </nc>
  </rcc>
  <rcc rId="608" sId="1" numFmtId="4">
    <oc r="U105" t="inlineStr">
      <is>
        <t>ü</t>
      </is>
    </oc>
    <nc r="U105">
      <v>100</v>
    </nc>
  </rcc>
  <rcc rId="609" sId="1" numFmtId="4">
    <oc r="U112" t="inlineStr">
      <is>
        <t>ü</t>
      </is>
    </oc>
    <nc r="U112">
      <v>100</v>
    </nc>
  </rcc>
  <rcc rId="610" sId="1" numFmtId="4">
    <oc r="U107" t="inlineStr">
      <is>
        <t>ü</t>
      </is>
    </oc>
    <nc r="U107">
      <v>100</v>
    </nc>
  </rcc>
  <rcc rId="611" sId="1" numFmtId="4">
    <oc r="U108" t="inlineStr">
      <is>
        <t>ü</t>
      </is>
    </oc>
    <nc r="U108">
      <v>100</v>
    </nc>
  </rcc>
  <rcc rId="612" sId="1" numFmtId="4">
    <oc r="U103" t="inlineStr">
      <is>
        <t>ü</t>
      </is>
    </oc>
    <nc r="U103">
      <v>100</v>
    </nc>
  </rcc>
  <rcc rId="613" sId="1" numFmtId="4">
    <oc r="U104" t="inlineStr">
      <is>
        <t>ü</t>
      </is>
    </oc>
    <nc r="U104">
      <v>100</v>
    </nc>
  </rcc>
  <rcc rId="614" sId="1" numFmtId="4">
    <oc r="U113" t="inlineStr">
      <is>
        <t>ü</t>
      </is>
    </oc>
    <nc r="U113">
      <v>100</v>
    </nc>
  </rcc>
  <rcc rId="615" sId="1" numFmtId="4">
    <oc r="U110" t="inlineStr">
      <is>
        <t>ü</t>
      </is>
    </oc>
    <nc r="U110">
      <v>100</v>
    </nc>
  </rcc>
  <rcc rId="616" sId="1" numFmtId="4">
    <oc r="U106" t="inlineStr">
      <is>
        <t>ü</t>
      </is>
    </oc>
    <nc r="U106">
      <v>40</v>
    </nc>
  </rcc>
  <rcc rId="617" sId="1" numFmtId="4">
    <oc r="U109" t="inlineStr">
      <is>
        <t>ü</t>
      </is>
    </oc>
    <nc r="U109">
      <v>40</v>
    </nc>
  </rcc>
  <rcc rId="618" sId="1" odxf="1" dxf="1" numFmtId="4">
    <nc r="W102">
      <v>100</v>
    </nc>
    <ndxf>
      <font>
        <sz val="11"/>
        <name val="Calibri"/>
        <scheme val="minor"/>
      </font>
      <numFmt numFmtId="2" formatCode="0.00"/>
    </ndxf>
  </rcc>
  <rcc rId="619" sId="1" odxf="1" dxf="1" numFmtId="4">
    <nc r="W111">
      <v>100</v>
    </nc>
    <odxf>
      <font>
        <sz val="11"/>
        <name val="Wingdings"/>
        <scheme val="none"/>
      </font>
      <numFmt numFmtId="0" formatCode="General"/>
    </odxf>
    <ndxf>
      <font>
        <sz val="11"/>
        <name val="Calibri"/>
        <scheme val="minor"/>
      </font>
      <numFmt numFmtId="2" formatCode="0.00"/>
    </ndxf>
  </rcc>
  <rcc rId="620" sId="1" odxf="1" dxf="1" numFmtId="4">
    <nc r="W105">
      <v>100</v>
    </nc>
    <odxf>
      <font>
        <sz val="11"/>
        <name val="Wingdings"/>
        <scheme val="none"/>
      </font>
      <numFmt numFmtId="0" formatCode="General"/>
    </odxf>
    <ndxf>
      <font>
        <sz val="11"/>
        <name val="Calibri"/>
        <scheme val="minor"/>
      </font>
      <numFmt numFmtId="2" formatCode="0.00"/>
    </ndxf>
  </rcc>
  <rcc rId="621" sId="1" odxf="1" dxf="1" numFmtId="4">
    <nc r="W112">
      <v>100</v>
    </nc>
    <odxf>
      <font>
        <sz val="11"/>
        <name val="Wingdings"/>
        <scheme val="none"/>
      </font>
      <numFmt numFmtId="0" formatCode="General"/>
    </odxf>
    <ndxf>
      <font>
        <sz val="11"/>
        <name val="Calibri"/>
        <scheme val="minor"/>
      </font>
      <numFmt numFmtId="2" formatCode="0.00"/>
    </ndxf>
  </rcc>
  <rcc rId="622" sId="1" odxf="1" dxf="1" numFmtId="4">
    <nc r="W106">
      <v>100</v>
    </nc>
    <odxf>
      <font>
        <sz val="11"/>
        <name val="Wingdings"/>
        <scheme val="none"/>
      </font>
      <numFmt numFmtId="0" formatCode="General"/>
    </odxf>
    <ndxf>
      <font>
        <sz val="11"/>
        <name val="Calibri"/>
        <scheme val="minor"/>
      </font>
      <numFmt numFmtId="2" formatCode="0.00"/>
    </ndxf>
  </rcc>
  <rcc rId="623" sId="1" odxf="1" dxf="1" numFmtId="4">
    <nc r="W107">
      <v>100</v>
    </nc>
    <odxf>
      <font>
        <sz val="11"/>
        <name val="Wingdings"/>
        <scheme val="none"/>
      </font>
      <numFmt numFmtId="0" formatCode="General"/>
    </odxf>
    <ndxf>
      <font>
        <sz val="11"/>
        <name val="Calibri"/>
        <scheme val="minor"/>
      </font>
      <numFmt numFmtId="2" formatCode="0.00"/>
    </ndxf>
  </rcc>
  <rcc rId="624" sId="1" odxf="1" dxf="1" numFmtId="4">
    <nc r="W108">
      <v>100</v>
    </nc>
    <odxf>
      <font>
        <sz val="11"/>
        <name val="Wingdings"/>
        <scheme val="none"/>
      </font>
      <numFmt numFmtId="0" formatCode="General"/>
    </odxf>
    <ndxf>
      <font>
        <sz val="11"/>
        <name val="Calibri"/>
        <scheme val="minor"/>
      </font>
      <numFmt numFmtId="2" formatCode="0.00"/>
    </ndxf>
  </rcc>
  <rcc rId="625" sId="1" odxf="1" dxf="1" numFmtId="4">
    <nc r="W103">
      <v>100</v>
    </nc>
    <odxf>
      <font>
        <sz val="11"/>
        <name val="Wingdings"/>
        <scheme val="none"/>
      </font>
      <numFmt numFmtId="0" formatCode="General"/>
    </odxf>
    <ndxf>
      <font>
        <sz val="11"/>
        <name val="Calibri"/>
        <scheme val="minor"/>
      </font>
      <numFmt numFmtId="2" formatCode="0.00"/>
    </ndxf>
  </rcc>
  <rfmt sheetId="1" sqref="W104" start="0" length="0">
    <dxf>
      <font>
        <sz val="11"/>
        <name val="Calibri"/>
        <scheme val="minor"/>
      </font>
      <numFmt numFmtId="2" formatCode="0.00"/>
    </dxf>
  </rfmt>
  <rcc rId="626" sId="1" odxf="1" dxf="1" numFmtId="4">
    <nc r="W113">
      <v>100</v>
    </nc>
    <odxf>
      <font>
        <sz val="11"/>
        <name val="Wingdings"/>
        <scheme val="none"/>
      </font>
      <numFmt numFmtId="0" formatCode="General"/>
    </odxf>
    <ndxf>
      <font>
        <sz val="11"/>
        <name val="Calibri"/>
        <scheme val="minor"/>
      </font>
      <numFmt numFmtId="2" formatCode="0.00"/>
    </ndxf>
  </rcc>
  <rcc rId="627" sId="1" odxf="1" dxf="1" numFmtId="4">
    <nc r="W109">
      <v>100</v>
    </nc>
    <odxf>
      <font>
        <sz val="11"/>
        <name val="Wingdings"/>
        <scheme val="none"/>
      </font>
      <numFmt numFmtId="0" formatCode="General"/>
    </odxf>
    <ndxf>
      <font>
        <sz val="11"/>
        <name val="Calibri"/>
        <scheme val="minor"/>
      </font>
      <numFmt numFmtId="2" formatCode="0.00"/>
    </ndxf>
  </rcc>
  <rcc rId="628" sId="1" odxf="1" dxf="1" numFmtId="4">
    <nc r="W110">
      <v>100</v>
    </nc>
    <odxf>
      <font>
        <sz val="11"/>
        <name val="Wingdings"/>
        <scheme val="none"/>
      </font>
      <numFmt numFmtId="0" formatCode="General"/>
    </odxf>
    <ndxf>
      <font>
        <sz val="11"/>
        <name val="Calibri"/>
        <scheme val="minor"/>
      </font>
      <numFmt numFmtId="2" formatCode="0.00"/>
    </ndxf>
  </rcc>
  <rcc rId="629" sId="1" numFmtId="4">
    <nc r="Y102">
      <v>100</v>
    </nc>
  </rcc>
  <rcc rId="630" sId="1" numFmtId="4">
    <nc r="Y111">
      <v>100</v>
    </nc>
  </rcc>
  <rcc rId="631" sId="1" numFmtId="4">
    <nc r="Y105">
      <v>100</v>
    </nc>
  </rcc>
  <rcc rId="632" sId="1" numFmtId="4">
    <nc r="Y112">
      <v>100</v>
    </nc>
  </rcc>
  <rcc rId="633" sId="1" numFmtId="4">
    <nc r="Y106">
      <v>100</v>
    </nc>
  </rcc>
  <rcc rId="634" sId="1" numFmtId="4">
    <nc r="Y107">
      <v>100</v>
    </nc>
  </rcc>
  <rcc rId="635" sId="1" numFmtId="4">
    <nc r="Y108">
      <v>100</v>
    </nc>
  </rcc>
  <rcc rId="636" sId="1" numFmtId="4">
    <nc r="Y103">
      <v>100</v>
    </nc>
  </rcc>
  <rcc rId="637" sId="1" numFmtId="4">
    <nc r="Y104">
      <v>100</v>
    </nc>
  </rcc>
  <rcc rId="638" sId="1" numFmtId="4">
    <nc r="Y113">
      <v>100</v>
    </nc>
  </rcc>
  <rcc rId="639" sId="1" numFmtId="4">
    <nc r="Y109">
      <v>100</v>
    </nc>
  </rcc>
  <rcc rId="640" sId="1" numFmtId="4">
    <nc r="Y110">
      <v>100</v>
    </nc>
  </rcc>
  <rfmt sheetId="1" sqref="U102:U113 W102:W113 Y102:Y113">
    <dxf>
      <numFmt numFmtId="1" formatCode="0"/>
    </dxf>
  </rfmt>
  <rfmt sheetId="1" sqref="Y11:Y15">
    <dxf>
      <fill>
        <patternFill patternType="solid">
          <bgColor rgb="FFFFFF00"/>
        </patternFill>
      </fill>
    </dxf>
  </rfmt>
  <rfmt sheetId="1" sqref="Y17:Y20">
    <dxf>
      <fill>
        <patternFill patternType="solid">
          <bgColor rgb="FFFFFF00"/>
        </patternFill>
      </fill>
    </dxf>
  </rfmt>
  <rfmt sheetId="1" sqref="Y22:Y24">
    <dxf>
      <fill>
        <patternFill patternType="solid">
          <bgColor rgb="FFFFFF00"/>
        </patternFill>
      </fill>
    </dxf>
  </rfmt>
  <rfmt sheetId="1" sqref="Y26 Y29 Y31 Y32 Y33">
    <dxf>
      <fill>
        <patternFill patternType="solid">
          <bgColor rgb="FFFFFF00"/>
        </patternFill>
      </fill>
    </dxf>
  </rfmt>
  <rfmt sheetId="1" sqref="Y38:Y46">
    <dxf>
      <fill>
        <patternFill patternType="solid">
          <bgColor rgb="FFFFFF00"/>
        </patternFill>
      </fill>
    </dxf>
  </rfmt>
  <rfmt sheetId="1" sqref="Z5" start="0" length="0">
    <dxf>
      <font>
        <sz val="11"/>
        <name val="Calibri"/>
        <scheme val="minor"/>
      </font>
      <fill>
        <patternFill patternType="none">
          <bgColor indexed="65"/>
        </patternFill>
      </fill>
    </dxf>
  </rfmt>
  <rfmt sheetId="1" sqref="Z5" start="0" length="0">
    <dxf>
      <numFmt numFmtId="164" formatCode="[$-409]h:mm\ AM/PM;@"/>
      <fill>
        <patternFill patternType="solid">
          <bgColor theme="2" tint="-9.9978637043366805E-2"/>
        </patternFill>
      </fill>
    </dxf>
  </rfmt>
  <rcc rId="641" sId="1">
    <oc r="Z5" t="inlineStr">
      <is>
        <t>ü</t>
      </is>
    </oc>
    <nc r="Z5"/>
  </rcc>
  <rcv guid="{9362DA0F-B153-42CA-80A8-0E05D52AEC26}" action="delete"/>
  <rcv guid="{9362DA0F-B153-42CA-80A8-0E05D52AEC26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21E4E5B-901D-4029-AA92-01A53983D759}" name="Stachelek, Kevin" id="-70685242" dateTime="2018-05-02T16:12:5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5"/>
  <sheetViews>
    <sheetView tabSelected="1" zoomScale="60" zoomScaleNormal="60" zoomScalePageLayoutView="70" workbookViewId="0">
      <pane ySplit="1" topLeftCell="A2" activePane="bottomLeft" state="frozenSplit"/>
      <selection pane="bottomLeft" activeCell="T15" sqref="T15"/>
    </sheetView>
  </sheetViews>
  <sheetFormatPr defaultColWidth="8.85546875" defaultRowHeight="15" x14ac:dyDescent="0.25"/>
  <cols>
    <col min="1" max="1" width="25.42578125" customWidth="1"/>
    <col min="2" max="2" width="8.85546875" customWidth="1"/>
    <col min="3" max="3" width="12.42578125" style="151" customWidth="1"/>
    <col min="4" max="4" width="8.85546875" customWidth="1"/>
    <col min="5" max="5" width="12.42578125" style="141" customWidth="1"/>
    <col min="6" max="6" width="8.85546875" style="214" customWidth="1"/>
    <col min="7" max="9" width="8.85546875" customWidth="1"/>
    <col min="10" max="11" width="8.85546875" style="214" customWidth="1"/>
    <col min="12" max="12" width="15.140625" style="214" customWidth="1"/>
    <col min="13" max="18" width="8.85546875" style="214" customWidth="1"/>
    <col min="19" max="25" width="8.85546875" customWidth="1"/>
    <col min="26" max="26" width="8.85546875" style="567" customWidth="1"/>
    <col min="27" max="27" width="9" customWidth="1"/>
    <col min="30" max="35" width="8.85546875" customWidth="1"/>
    <col min="36" max="36" width="20.28515625" customWidth="1"/>
    <col min="37" max="37" width="12.85546875" customWidth="1"/>
    <col min="38" max="38" width="8.85546875" customWidth="1"/>
    <col min="39" max="39" width="9.85546875" customWidth="1"/>
    <col min="40" max="40" width="8.85546875" customWidth="1"/>
  </cols>
  <sheetData>
    <row r="1" spans="1:59" ht="188.1" customHeight="1" x14ac:dyDescent="0.25">
      <c r="A1" s="285" t="s">
        <v>744</v>
      </c>
      <c r="B1" s="286" t="s">
        <v>884</v>
      </c>
      <c r="C1" s="458" t="s">
        <v>911</v>
      </c>
      <c r="D1" s="398" t="s">
        <v>966</v>
      </c>
      <c r="E1" s="285" t="s">
        <v>745</v>
      </c>
      <c r="F1" s="338" t="s">
        <v>920</v>
      </c>
      <c r="G1" s="338" t="s">
        <v>916</v>
      </c>
      <c r="H1" s="338" t="s">
        <v>919</v>
      </c>
      <c r="I1" s="338" t="s">
        <v>972</v>
      </c>
      <c r="J1" s="289" t="s">
        <v>913</v>
      </c>
      <c r="K1" s="289" t="s">
        <v>981</v>
      </c>
      <c r="L1" s="512" t="s">
        <v>915</v>
      </c>
      <c r="M1" s="290" t="s">
        <v>912</v>
      </c>
      <c r="N1" s="483" t="s">
        <v>975</v>
      </c>
      <c r="O1" s="289" t="s">
        <v>897</v>
      </c>
      <c r="P1" s="289" t="s">
        <v>917</v>
      </c>
      <c r="Q1" s="289" t="s">
        <v>5</v>
      </c>
      <c r="R1" s="289" t="s">
        <v>6</v>
      </c>
      <c r="S1" s="289" t="s">
        <v>962</v>
      </c>
      <c r="T1" s="289" t="s">
        <v>961</v>
      </c>
      <c r="U1" s="289" t="s">
        <v>998</v>
      </c>
      <c r="V1" s="289" t="s">
        <v>999</v>
      </c>
      <c r="W1" s="289" t="s">
        <v>1000</v>
      </c>
      <c r="X1" s="289" t="s">
        <v>1001</v>
      </c>
      <c r="Y1" s="289" t="s">
        <v>1002</v>
      </c>
      <c r="Z1" s="289" t="s">
        <v>1003</v>
      </c>
      <c r="AA1" s="289" t="s">
        <v>971</v>
      </c>
      <c r="AB1" s="289" t="s">
        <v>976</v>
      </c>
      <c r="AC1" s="506" t="s">
        <v>974</v>
      </c>
      <c r="AD1" s="288" t="s">
        <v>746</v>
      </c>
      <c r="AE1" s="291" t="s">
        <v>914</v>
      </c>
      <c r="AF1" s="291" t="s">
        <v>747</v>
      </c>
      <c r="AG1" s="291" t="s">
        <v>748</v>
      </c>
      <c r="AH1" s="291" t="s">
        <v>749</v>
      </c>
      <c r="AI1" s="291" t="s">
        <v>750</v>
      </c>
      <c r="AJ1" s="288" t="s">
        <v>643</v>
      </c>
      <c r="AK1" s="287" t="s">
        <v>956</v>
      </c>
      <c r="AL1" s="241" t="s">
        <v>751</v>
      </c>
      <c r="AM1" s="292" t="s">
        <v>752</v>
      </c>
      <c r="AN1" s="286" t="s">
        <v>651</v>
      </c>
      <c r="AO1" s="286" t="s">
        <v>753</v>
      </c>
      <c r="AP1" s="288" t="s">
        <v>754</v>
      </c>
      <c r="AQ1" s="288" t="s">
        <v>755</v>
      </c>
      <c r="AR1" s="288" t="s">
        <v>756</v>
      </c>
      <c r="AS1" s="336" t="s">
        <v>886</v>
      </c>
      <c r="AT1" s="336" t="s">
        <v>885</v>
      </c>
      <c r="AU1" s="286" t="s">
        <v>757</v>
      </c>
      <c r="AV1" s="285" t="s">
        <v>651</v>
      </c>
      <c r="AW1" s="289" t="s">
        <v>10</v>
      </c>
      <c r="AX1" s="352" t="s">
        <v>64</v>
      </c>
      <c r="AY1" s="352" t="s">
        <v>65</v>
      </c>
      <c r="AZ1" s="338" t="s">
        <v>758</v>
      </c>
      <c r="BA1" s="352" t="s">
        <v>60</v>
      </c>
      <c r="BB1" s="289" t="s">
        <v>9</v>
      </c>
    </row>
    <row r="2" spans="1:59" ht="18.75" x14ac:dyDescent="0.3">
      <c r="A2" s="295" t="s">
        <v>759</v>
      </c>
      <c r="B2" s="296"/>
      <c r="C2" s="459"/>
      <c r="D2" s="400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8"/>
      <c r="T2" s="298"/>
      <c r="U2" s="298"/>
      <c r="V2" s="298"/>
      <c r="W2" s="298"/>
      <c r="X2" s="298"/>
      <c r="Y2" s="298"/>
      <c r="Z2" s="566"/>
      <c r="AA2" s="298"/>
      <c r="AB2" s="298"/>
      <c r="AC2" s="298"/>
      <c r="AD2" s="297"/>
      <c r="AE2" s="297"/>
      <c r="AF2" s="297"/>
      <c r="AG2" s="297"/>
      <c r="AH2" s="297"/>
      <c r="AI2" s="297"/>
      <c r="AJ2" s="299"/>
      <c r="AK2" s="300" t="s">
        <v>760</v>
      </c>
      <c r="AL2" s="296"/>
      <c r="AM2" s="296"/>
      <c r="AN2" s="296"/>
      <c r="AO2" s="296"/>
      <c r="AP2" s="296"/>
      <c r="AQ2" s="296"/>
      <c r="AR2" s="296"/>
      <c r="AS2" s="296"/>
      <c r="AT2" s="296"/>
      <c r="AU2" s="296"/>
      <c r="AV2" s="296"/>
      <c r="AW2" s="353"/>
      <c r="AX2" s="353"/>
      <c r="AY2" s="353"/>
      <c r="AZ2" s="353"/>
      <c r="BA2" s="353"/>
      <c r="BB2" s="301" t="s">
        <v>761</v>
      </c>
    </row>
    <row r="3" spans="1:59" x14ac:dyDescent="0.25">
      <c r="A3" s="440" t="s">
        <v>931</v>
      </c>
    </row>
    <row r="4" spans="1:59" x14ac:dyDescent="0.25">
      <c r="A4" s="436" t="s">
        <v>933</v>
      </c>
      <c r="B4" s="371"/>
      <c r="C4" s="376"/>
      <c r="D4" s="404"/>
      <c r="E4" s="372"/>
      <c r="F4" s="484"/>
      <c r="G4" s="372"/>
      <c r="H4" s="372"/>
      <c r="I4" s="372"/>
      <c r="J4" s="373"/>
      <c r="K4" s="373"/>
      <c r="L4" s="373"/>
      <c r="M4" s="373"/>
      <c r="N4" s="373"/>
      <c r="O4" s="373"/>
      <c r="P4" s="373"/>
      <c r="Q4" s="373"/>
      <c r="R4" s="373"/>
      <c r="S4" s="373"/>
      <c r="T4" s="373"/>
      <c r="U4" s="373"/>
      <c r="V4" s="373"/>
      <c r="W4" s="373"/>
      <c r="X4" s="373"/>
      <c r="Y4" s="373"/>
      <c r="Z4" s="568"/>
      <c r="AA4" s="373"/>
      <c r="AB4" s="373"/>
      <c r="AC4" s="373"/>
      <c r="AD4" s="374"/>
      <c r="AE4" s="374"/>
      <c r="AF4" s="374"/>
      <c r="AG4" s="374"/>
      <c r="AH4" s="374"/>
      <c r="AI4" s="374"/>
      <c r="AJ4" s="374"/>
      <c r="AK4" s="375"/>
      <c r="AL4" s="371"/>
      <c r="AM4" s="376"/>
      <c r="AN4" s="371"/>
      <c r="AO4" s="371"/>
      <c r="AP4" s="371"/>
      <c r="AQ4" s="374"/>
      <c r="AR4" s="371"/>
      <c r="AS4" s="371"/>
      <c r="AT4" s="371"/>
      <c r="AU4" s="371"/>
      <c r="AV4" s="374"/>
      <c r="AW4" s="374"/>
      <c r="AX4" s="377"/>
      <c r="AY4" s="377"/>
      <c r="AZ4" s="376"/>
      <c r="BA4" s="377"/>
      <c r="BB4" s="373"/>
      <c r="BC4" s="378"/>
      <c r="BD4" s="378"/>
      <c r="BE4" s="378"/>
      <c r="BF4" s="378"/>
      <c r="BG4" s="378"/>
    </row>
    <row r="5" spans="1:59" ht="15.75" x14ac:dyDescent="0.25">
      <c r="A5" s="339" t="s">
        <v>766</v>
      </c>
      <c r="B5" s="340" t="s">
        <v>891</v>
      </c>
      <c r="C5" s="460">
        <v>35698</v>
      </c>
      <c r="D5" s="401"/>
      <c r="E5" s="341">
        <v>5</v>
      </c>
      <c r="F5" s="485">
        <v>31</v>
      </c>
      <c r="G5" s="341"/>
      <c r="H5" s="341">
        <v>28</v>
      </c>
      <c r="I5" s="341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  <c r="W5" s="342"/>
      <c r="X5" s="342"/>
      <c r="Y5" s="342"/>
      <c r="Z5" s="342"/>
      <c r="AA5" s="467" t="s">
        <v>967</v>
      </c>
      <c r="AB5" s="466"/>
      <c r="AC5" s="466"/>
      <c r="AD5" s="343" t="s">
        <v>768</v>
      </c>
      <c r="AE5" s="343"/>
      <c r="AF5" s="343"/>
      <c r="AG5" s="343"/>
      <c r="AH5" s="343"/>
      <c r="AI5" s="343"/>
      <c r="AJ5" s="344"/>
      <c r="AK5" s="345"/>
      <c r="AL5" s="345"/>
      <c r="AM5" s="346" t="s">
        <v>769</v>
      </c>
      <c r="AN5" s="341" t="s">
        <v>770</v>
      </c>
      <c r="AO5" s="340" t="s">
        <v>771</v>
      </c>
      <c r="AP5" s="340" t="s">
        <v>772</v>
      </c>
      <c r="AQ5" s="344"/>
      <c r="AR5" s="340">
        <v>7</v>
      </c>
      <c r="AS5" s="340"/>
      <c r="AT5" s="340" t="s">
        <v>767</v>
      </c>
      <c r="AU5" s="341" t="s">
        <v>773</v>
      </c>
      <c r="AV5" s="344"/>
      <c r="AW5" s="344"/>
      <c r="AX5" s="355"/>
      <c r="AY5" s="355"/>
      <c r="AZ5" s="346" t="s">
        <v>774</v>
      </c>
      <c r="BA5" s="355"/>
      <c r="BB5" s="342"/>
      <c r="BC5" s="347"/>
      <c r="BD5" s="347"/>
      <c r="BE5" s="347"/>
      <c r="BF5" s="347"/>
      <c r="BG5" s="347"/>
    </row>
    <row r="6" spans="1:59" ht="15.75" x14ac:dyDescent="0.25">
      <c r="A6" s="339" t="s">
        <v>806</v>
      </c>
      <c r="B6" s="349" t="s">
        <v>890</v>
      </c>
      <c r="C6" s="460">
        <v>36683</v>
      </c>
      <c r="D6" s="401"/>
      <c r="E6" s="341"/>
      <c r="F6" s="485">
        <v>47</v>
      </c>
      <c r="G6" s="341"/>
      <c r="H6" s="341">
        <v>16</v>
      </c>
      <c r="I6" s="341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569"/>
      <c r="AA6" s="342"/>
      <c r="AB6" s="305"/>
      <c r="AC6" s="305"/>
      <c r="AD6" s="343" t="s">
        <v>808</v>
      </c>
      <c r="AE6" s="343"/>
      <c r="AF6" s="343" t="s">
        <v>809</v>
      </c>
      <c r="AG6" s="348" t="s">
        <v>810</v>
      </c>
      <c r="AH6" s="348" t="s">
        <v>811</v>
      </c>
      <c r="AI6" s="343" t="s">
        <v>788</v>
      </c>
      <c r="AJ6" s="344"/>
      <c r="AK6" s="345"/>
      <c r="AL6" s="345" t="s">
        <v>14</v>
      </c>
      <c r="AM6" s="346" t="s">
        <v>769</v>
      </c>
      <c r="AN6" s="341" t="s">
        <v>770</v>
      </c>
      <c r="AO6" s="340" t="s">
        <v>812</v>
      </c>
      <c r="AP6" s="340" t="s">
        <v>790</v>
      </c>
      <c r="AQ6" s="344"/>
      <c r="AR6" s="340" t="s">
        <v>813</v>
      </c>
      <c r="AS6" s="340"/>
      <c r="AT6" s="340" t="s">
        <v>807</v>
      </c>
      <c r="AU6" s="341" t="s">
        <v>773</v>
      </c>
      <c r="AV6" s="344"/>
      <c r="AW6" s="344"/>
      <c r="AX6" s="355"/>
      <c r="AY6" s="355"/>
      <c r="AZ6" s="346" t="s">
        <v>774</v>
      </c>
      <c r="BA6" s="355"/>
      <c r="BB6" s="342"/>
      <c r="BC6" s="347"/>
      <c r="BD6" s="347"/>
      <c r="BE6" s="347"/>
      <c r="BF6" s="347"/>
      <c r="BG6" s="347"/>
    </row>
    <row r="7" spans="1:59" x14ac:dyDescent="0.25">
      <c r="A7" s="302" t="s">
        <v>779</v>
      </c>
      <c r="B7" s="303" t="s">
        <v>955</v>
      </c>
      <c r="C7" s="350">
        <v>35879</v>
      </c>
      <c r="D7" s="399"/>
      <c r="E7" s="304"/>
      <c r="F7" s="486">
        <v>1</v>
      </c>
      <c r="G7" s="304"/>
      <c r="H7" s="304"/>
      <c r="I7" s="304"/>
      <c r="J7" s="305"/>
      <c r="K7" s="305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570"/>
      <c r="AA7" s="305"/>
      <c r="AB7" s="305"/>
      <c r="AC7" s="305"/>
      <c r="AD7" s="306"/>
      <c r="AE7" s="306"/>
      <c r="AF7" s="306"/>
      <c r="AG7" s="306"/>
      <c r="AH7" s="306"/>
      <c r="AI7" s="306"/>
      <c r="AJ7" s="306"/>
      <c r="AK7" s="309">
        <v>35858</v>
      </c>
      <c r="AL7" s="293"/>
      <c r="AM7" s="307"/>
      <c r="AN7" s="304"/>
      <c r="AO7" s="303"/>
      <c r="AP7" s="303"/>
      <c r="AQ7" s="306"/>
      <c r="AR7" s="303"/>
      <c r="AS7" s="303"/>
      <c r="AT7" s="303"/>
      <c r="AU7" s="304"/>
      <c r="AV7" s="306"/>
      <c r="AW7" s="306"/>
      <c r="AX7" s="354"/>
      <c r="AY7" s="354"/>
      <c r="AZ7" s="307"/>
      <c r="BA7" s="354"/>
      <c r="BB7" s="305"/>
    </row>
    <row r="8" spans="1:59" x14ac:dyDescent="0.25">
      <c r="A8" s="302" t="s">
        <v>780</v>
      </c>
      <c r="B8" s="303" t="s">
        <v>955</v>
      </c>
      <c r="C8" s="350">
        <v>35912</v>
      </c>
      <c r="D8" s="399"/>
      <c r="E8" s="304"/>
      <c r="F8" s="486">
        <v>1</v>
      </c>
      <c r="G8" s="304"/>
      <c r="H8" s="304"/>
      <c r="I8" s="304"/>
      <c r="J8" s="305"/>
      <c r="K8" s="305"/>
      <c r="L8" s="305"/>
      <c r="M8" s="305"/>
      <c r="N8" s="305"/>
      <c r="O8" s="305"/>
      <c r="P8" s="305"/>
      <c r="Q8" s="305"/>
      <c r="R8" s="305"/>
      <c r="S8" s="305"/>
      <c r="T8" s="305"/>
      <c r="U8" s="305"/>
      <c r="V8" s="305"/>
      <c r="W8" s="305"/>
      <c r="X8" s="305"/>
      <c r="Y8" s="305"/>
      <c r="Z8" s="570"/>
      <c r="AA8" s="305"/>
      <c r="AB8" s="305"/>
      <c r="AC8" s="305"/>
      <c r="AD8" s="306"/>
      <c r="AE8" s="306"/>
      <c r="AF8" s="306"/>
      <c r="AG8" s="306"/>
      <c r="AH8" s="306"/>
      <c r="AI8" s="306"/>
      <c r="AJ8" s="306"/>
      <c r="AK8" s="309">
        <v>35858</v>
      </c>
      <c r="AL8" s="293"/>
      <c r="AM8" s="307"/>
      <c r="AN8" s="304"/>
      <c r="AO8" s="303"/>
      <c r="AP8" s="303"/>
      <c r="AQ8" s="306"/>
      <c r="AR8" s="303"/>
      <c r="AS8" s="303"/>
      <c r="AT8" s="303"/>
      <c r="AU8" s="304"/>
      <c r="AV8" s="306"/>
      <c r="AW8" s="306"/>
      <c r="AX8" s="354"/>
      <c r="AY8" s="354"/>
      <c r="AZ8" s="307"/>
      <c r="BA8" s="354"/>
      <c r="BB8" s="305"/>
    </row>
    <row r="9" spans="1:59" x14ac:dyDescent="0.25">
      <c r="A9" s="436" t="s">
        <v>934</v>
      </c>
      <c r="B9" s="371"/>
      <c r="C9" s="376"/>
      <c r="D9" s="404"/>
      <c r="E9" s="372"/>
      <c r="F9" s="484"/>
      <c r="G9" s="372"/>
      <c r="H9" s="372"/>
      <c r="I9" s="372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568"/>
      <c r="AA9" s="373"/>
      <c r="AB9" s="305"/>
      <c r="AC9" s="305"/>
      <c r="AD9" s="374"/>
      <c r="AE9" s="374"/>
      <c r="AF9" s="374"/>
      <c r="AG9" s="374"/>
      <c r="AH9" s="374"/>
      <c r="AI9" s="374"/>
      <c r="AJ9" s="374"/>
      <c r="AK9" s="375"/>
      <c r="AL9" s="371"/>
      <c r="AM9" s="376"/>
      <c r="AN9" s="371"/>
      <c r="AO9" s="371"/>
      <c r="AP9" s="371"/>
      <c r="AQ9" s="374"/>
      <c r="AR9" s="371"/>
      <c r="AS9" s="371"/>
      <c r="AT9" s="371"/>
      <c r="AU9" s="371"/>
      <c r="AV9" s="374"/>
      <c r="AW9" s="374"/>
      <c r="AX9" s="377"/>
      <c r="AY9" s="377"/>
      <c r="AZ9" s="376"/>
      <c r="BA9" s="377"/>
      <c r="BB9" s="373"/>
      <c r="BC9" s="378"/>
      <c r="BD9" s="378"/>
      <c r="BE9" s="378"/>
      <c r="BF9" s="378"/>
      <c r="BG9" s="378"/>
    </row>
    <row r="10" spans="1:59" x14ac:dyDescent="0.25">
      <c r="A10" s="440" t="s">
        <v>936</v>
      </c>
      <c r="B10" s="303"/>
      <c r="C10" s="350"/>
      <c r="D10" s="399"/>
      <c r="E10" s="304"/>
      <c r="F10" s="486"/>
      <c r="G10" s="304"/>
      <c r="H10" s="304"/>
      <c r="I10" s="304"/>
      <c r="J10" s="305"/>
      <c r="K10" s="305"/>
      <c r="L10" s="305"/>
      <c r="M10" s="305"/>
      <c r="N10" s="305"/>
      <c r="O10" s="305"/>
      <c r="P10" s="305"/>
      <c r="Q10" s="305"/>
      <c r="R10" s="305"/>
      <c r="S10" s="305"/>
      <c r="T10" s="305"/>
      <c r="U10" s="305"/>
      <c r="V10" s="305"/>
      <c r="W10" s="305"/>
      <c r="X10" s="305"/>
      <c r="Y10" s="305"/>
      <c r="Z10" s="570"/>
      <c r="AA10" s="305"/>
      <c r="AB10" s="305"/>
      <c r="AC10" s="305"/>
      <c r="AD10" s="306"/>
      <c r="AE10" s="306"/>
      <c r="AF10" s="306"/>
      <c r="AG10" s="306"/>
      <c r="AH10" s="306"/>
      <c r="AI10" s="306"/>
      <c r="AJ10" s="306"/>
      <c r="AK10" s="293"/>
      <c r="AL10" s="293"/>
      <c r="AM10" s="307"/>
      <c r="AN10" s="304"/>
      <c r="AO10" s="303"/>
      <c r="AP10" s="303"/>
      <c r="AQ10" s="306"/>
      <c r="AR10" s="303"/>
      <c r="AS10" s="303"/>
      <c r="AT10" s="303"/>
      <c r="AU10" s="304"/>
      <c r="AV10" s="306"/>
      <c r="AW10" s="306"/>
      <c r="AX10" s="354"/>
      <c r="AY10" s="354"/>
      <c r="AZ10" s="307"/>
      <c r="BA10" s="354"/>
      <c r="BB10" s="305"/>
    </row>
    <row r="11" spans="1:59" x14ac:dyDescent="0.25">
      <c r="A11" s="302" t="s">
        <v>762</v>
      </c>
      <c r="B11" s="303"/>
      <c r="C11" s="350">
        <v>35318</v>
      </c>
      <c r="D11" s="399">
        <v>4</v>
      </c>
      <c r="E11" s="304"/>
      <c r="F11" s="486">
        <v>1</v>
      </c>
      <c r="G11" s="304"/>
      <c r="H11" s="304">
        <v>21</v>
      </c>
      <c r="I11" s="304"/>
      <c r="J11" s="305"/>
      <c r="K11" s="305"/>
      <c r="L11" s="305"/>
      <c r="M11" s="305"/>
      <c r="N11" s="305"/>
      <c r="O11" s="305"/>
      <c r="P11" s="305"/>
      <c r="Q11" s="305"/>
      <c r="R11" s="305"/>
      <c r="S11" s="305"/>
      <c r="T11" s="305"/>
      <c r="U11" s="304"/>
      <c r="V11" s="304"/>
      <c r="W11" s="304"/>
      <c r="X11" s="304"/>
      <c r="Y11" s="581">
        <v>100</v>
      </c>
      <c r="Z11" s="578">
        <v>18.899999999999999</v>
      </c>
      <c r="AA11" s="467" t="s">
        <v>967</v>
      </c>
      <c r="AB11" s="466"/>
      <c r="AC11" s="466"/>
      <c r="AD11" s="306"/>
      <c r="AE11" s="306"/>
      <c r="AF11" s="306"/>
      <c r="AG11" s="306"/>
      <c r="AH11" s="306"/>
      <c r="AI11" s="306"/>
      <c r="AJ11" s="306"/>
      <c r="AK11" s="276">
        <v>35041</v>
      </c>
      <c r="AL11" s="293"/>
      <c r="AM11" s="307"/>
      <c r="AN11" s="304"/>
      <c r="AO11" s="303"/>
      <c r="AP11" s="303"/>
      <c r="AQ11" s="306"/>
      <c r="AR11" s="303"/>
      <c r="AS11" s="303"/>
      <c r="AT11" s="303"/>
      <c r="AU11" s="304"/>
      <c r="AV11" s="306"/>
      <c r="AW11" s="306"/>
      <c r="AX11" s="354"/>
      <c r="AY11" s="354"/>
      <c r="AZ11" s="307"/>
      <c r="BA11" s="354"/>
      <c r="BB11" s="305"/>
    </row>
    <row r="12" spans="1:59" x14ac:dyDescent="0.25">
      <c r="A12" s="445" t="s">
        <v>921</v>
      </c>
      <c r="B12" s="446"/>
      <c r="C12" s="461">
        <v>35396</v>
      </c>
      <c r="D12" s="448">
        <v>4</v>
      </c>
      <c r="E12" s="449"/>
      <c r="F12" s="487">
        <v>1</v>
      </c>
      <c r="G12" s="449"/>
      <c r="H12" s="449">
        <v>21</v>
      </c>
      <c r="I12" s="449"/>
      <c r="J12" s="450"/>
      <c r="K12" s="450"/>
      <c r="L12" s="450"/>
      <c r="M12" s="450"/>
      <c r="N12" s="450"/>
      <c r="O12" s="450"/>
      <c r="P12" s="450"/>
      <c r="Q12" s="450"/>
      <c r="R12" s="450"/>
      <c r="S12" s="450"/>
      <c r="T12" s="450"/>
      <c r="U12" s="304"/>
      <c r="V12" s="304"/>
      <c r="W12" s="304"/>
      <c r="X12" s="304"/>
      <c r="Y12" s="581">
        <v>100</v>
      </c>
      <c r="Z12" s="578">
        <v>27.1</v>
      </c>
      <c r="AA12" s="467" t="s">
        <v>967</v>
      </c>
      <c r="AB12" s="478"/>
      <c r="AC12" s="478"/>
      <c r="AD12" s="391"/>
      <c r="AE12" s="391"/>
      <c r="AF12" s="391"/>
      <c r="AG12" s="391"/>
      <c r="AH12" s="391"/>
      <c r="AI12" s="391"/>
      <c r="AJ12" s="391"/>
      <c r="AK12" s="447">
        <v>35338</v>
      </c>
      <c r="AL12" s="451"/>
      <c r="AM12" s="452"/>
      <c r="AN12" s="449"/>
      <c r="AO12" s="446"/>
      <c r="AP12" s="446"/>
      <c r="AQ12" s="391"/>
      <c r="AR12" s="446"/>
      <c r="AS12" s="446"/>
      <c r="AT12" s="446"/>
      <c r="AU12" s="449"/>
      <c r="AV12" s="391"/>
      <c r="AW12" s="391"/>
      <c r="AX12" s="453"/>
      <c r="AY12" s="453"/>
      <c r="AZ12" s="452"/>
      <c r="BA12" s="453"/>
      <c r="BB12" s="450"/>
    </row>
    <row r="13" spans="1:59" s="142" customFormat="1" x14ac:dyDescent="0.25">
      <c r="A13" s="302" t="s">
        <v>763</v>
      </c>
      <c r="B13" s="303"/>
      <c r="C13" s="350">
        <v>35440</v>
      </c>
      <c r="D13" s="399">
        <v>8</v>
      </c>
      <c r="E13" s="293">
        <v>5</v>
      </c>
      <c r="F13" s="488">
        <v>1</v>
      </c>
      <c r="G13" s="293"/>
      <c r="H13" s="293">
        <v>1</v>
      </c>
      <c r="I13" s="293"/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4"/>
      <c r="V13" s="304"/>
      <c r="W13" s="304"/>
      <c r="X13" s="304"/>
      <c r="Y13" s="581">
        <v>2</v>
      </c>
      <c r="Z13" s="579">
        <v>38.200000000000003</v>
      </c>
      <c r="AA13" s="305"/>
      <c r="AB13" s="466"/>
      <c r="AC13" s="466"/>
      <c r="AD13" s="306"/>
      <c r="AE13" s="306"/>
      <c r="AF13" s="306"/>
      <c r="AG13" s="306"/>
      <c r="AH13" s="306"/>
      <c r="AI13" s="306"/>
      <c r="AJ13" s="306"/>
      <c r="AK13" s="455">
        <v>35170</v>
      </c>
      <c r="AL13" s="293" t="s">
        <v>14</v>
      </c>
      <c r="AM13" s="307"/>
      <c r="AN13" s="304"/>
      <c r="AO13" s="303"/>
      <c r="AP13" s="303"/>
      <c r="AQ13" s="306"/>
      <c r="AR13" s="303"/>
      <c r="AS13" s="303"/>
      <c r="AT13" s="303"/>
      <c r="AU13" s="304"/>
      <c r="AV13" s="306"/>
      <c r="AW13" s="306"/>
      <c r="AX13" s="354"/>
      <c r="AY13" s="354"/>
      <c r="AZ13" s="307"/>
      <c r="BA13" s="354"/>
      <c r="BB13" s="305"/>
    </row>
    <row r="14" spans="1:59" x14ac:dyDescent="0.25">
      <c r="A14" s="302" t="s">
        <v>764</v>
      </c>
      <c r="B14" s="303"/>
      <c r="C14" s="350">
        <v>35691</v>
      </c>
      <c r="D14" s="399"/>
      <c r="E14" s="304">
        <v>5</v>
      </c>
      <c r="F14" s="486"/>
      <c r="G14" s="304"/>
      <c r="H14" s="304">
        <v>1</v>
      </c>
      <c r="I14" s="304"/>
      <c r="J14" s="305"/>
      <c r="K14" s="305"/>
      <c r="L14" s="305"/>
      <c r="M14" s="305"/>
      <c r="N14" s="305"/>
      <c r="O14" s="305"/>
      <c r="P14" s="305"/>
      <c r="Q14" s="305"/>
      <c r="R14" s="305"/>
      <c r="S14" s="305"/>
      <c r="T14" s="305"/>
      <c r="U14" s="304"/>
      <c r="V14" s="304"/>
      <c r="W14" s="304"/>
      <c r="X14" s="304"/>
      <c r="Y14" s="581">
        <v>2</v>
      </c>
      <c r="Z14" s="579">
        <v>28.5</v>
      </c>
      <c r="AA14" s="467" t="s">
        <v>967</v>
      </c>
      <c r="AB14" s="466"/>
      <c r="AC14" s="466"/>
      <c r="AD14" s="306"/>
      <c r="AE14" s="306"/>
      <c r="AF14" s="306"/>
      <c r="AG14" s="306"/>
      <c r="AH14" s="306"/>
      <c r="AI14" s="306"/>
      <c r="AJ14" s="306"/>
      <c r="AK14" s="276">
        <v>35614</v>
      </c>
      <c r="AL14" s="293" t="s">
        <v>14</v>
      </c>
      <c r="AM14" s="307"/>
      <c r="AN14" s="304"/>
      <c r="AO14" s="303"/>
      <c r="AP14" s="303"/>
      <c r="AQ14" s="306"/>
      <c r="AR14" s="303"/>
      <c r="AS14" s="303"/>
      <c r="AT14" s="303"/>
      <c r="AU14" s="304"/>
      <c r="AV14" s="306"/>
      <c r="AW14" s="306"/>
      <c r="AX14" s="354"/>
      <c r="AY14" s="354"/>
      <c r="AZ14" s="307"/>
      <c r="BA14" s="354"/>
      <c r="BB14" s="305"/>
    </row>
    <row r="15" spans="1:59" s="142" customFormat="1" x14ac:dyDescent="0.25">
      <c r="A15" s="302" t="s">
        <v>765</v>
      </c>
      <c r="B15" s="303"/>
      <c r="C15" s="350">
        <v>35691</v>
      </c>
      <c r="D15" s="399"/>
      <c r="E15" s="293">
        <v>5</v>
      </c>
      <c r="F15" s="488" t="s">
        <v>953</v>
      </c>
      <c r="G15" s="293"/>
      <c r="H15" s="293">
        <v>6</v>
      </c>
      <c r="I15" s="293"/>
      <c r="J15" s="305"/>
      <c r="K15" s="305"/>
      <c r="L15" s="305"/>
      <c r="M15" s="305"/>
      <c r="N15" s="305"/>
      <c r="O15" s="305"/>
      <c r="P15" s="305"/>
      <c r="Q15" s="305"/>
      <c r="R15" s="305"/>
      <c r="S15" s="305"/>
      <c r="T15" s="305"/>
      <c r="U15" s="304"/>
      <c r="V15" s="304"/>
      <c r="W15" s="304"/>
      <c r="X15" s="304"/>
      <c r="Y15" s="581">
        <v>2</v>
      </c>
      <c r="Z15" s="579">
        <v>22.2</v>
      </c>
      <c r="AA15" s="467" t="s">
        <v>967</v>
      </c>
      <c r="AB15" s="466"/>
      <c r="AC15" s="466"/>
      <c r="AD15" s="306"/>
      <c r="AE15" s="306"/>
      <c r="AF15" s="306"/>
      <c r="AG15" s="306"/>
      <c r="AH15" s="306"/>
      <c r="AI15" s="306"/>
      <c r="AJ15" s="306"/>
      <c r="AK15" s="276">
        <v>35640</v>
      </c>
      <c r="AL15" s="293" t="s">
        <v>14</v>
      </c>
      <c r="AM15" s="307"/>
      <c r="AN15" s="304"/>
      <c r="AO15" s="303"/>
      <c r="AP15" s="303"/>
      <c r="AQ15" s="306"/>
      <c r="AR15" s="303"/>
      <c r="AS15" s="303"/>
      <c r="AT15" s="303"/>
      <c r="AU15" s="304"/>
      <c r="AV15" s="306"/>
      <c r="AW15" s="306"/>
      <c r="AX15" s="354"/>
      <c r="AY15" s="354"/>
      <c r="AZ15" s="307"/>
      <c r="BA15" s="354"/>
      <c r="BB15" s="305"/>
    </row>
    <row r="16" spans="1:59" s="142" customFormat="1" x14ac:dyDescent="0.25">
      <c r="A16" s="302" t="s">
        <v>775</v>
      </c>
      <c r="B16" s="303"/>
      <c r="C16" s="350">
        <v>35719</v>
      </c>
      <c r="D16" s="399">
        <v>4</v>
      </c>
      <c r="E16" s="304"/>
      <c r="F16" s="486">
        <v>1</v>
      </c>
      <c r="G16" s="304"/>
      <c r="H16" s="304">
        <v>1</v>
      </c>
      <c r="I16" s="304"/>
      <c r="J16" s="305"/>
      <c r="K16" s="305"/>
      <c r="L16" s="305"/>
      <c r="M16" s="305"/>
      <c r="N16" s="305"/>
      <c r="O16" s="305"/>
      <c r="P16" s="305"/>
      <c r="Q16" s="305"/>
      <c r="R16" s="305"/>
      <c r="S16" s="305"/>
      <c r="T16" s="305"/>
      <c r="U16" s="304"/>
      <c r="V16" s="304"/>
      <c r="W16" s="304"/>
      <c r="X16" s="304"/>
      <c r="Y16" s="304"/>
      <c r="Z16" s="570"/>
      <c r="AA16" s="305"/>
      <c r="AB16" s="305"/>
      <c r="AC16" s="305"/>
      <c r="AD16" s="306"/>
      <c r="AJ16" s="306"/>
      <c r="AK16" s="276">
        <v>35656</v>
      </c>
      <c r="AL16" s="293" t="s">
        <v>14</v>
      </c>
      <c r="AM16" s="307"/>
      <c r="AN16" s="304"/>
      <c r="AO16" s="303"/>
      <c r="AP16" s="303"/>
      <c r="AQ16" s="306"/>
      <c r="AR16" s="303"/>
      <c r="AS16" s="303"/>
      <c r="AT16" s="303"/>
      <c r="AU16" s="304"/>
      <c r="AV16" s="306"/>
      <c r="AW16" s="306"/>
      <c r="AX16" s="354"/>
      <c r="AY16" s="354"/>
      <c r="AZ16" s="307"/>
      <c r="BA16" s="354"/>
      <c r="BB16" s="305"/>
    </row>
    <row r="17" spans="1:54" s="142" customFormat="1" x14ac:dyDescent="0.25">
      <c r="A17" s="302" t="s">
        <v>776</v>
      </c>
      <c r="B17" s="303" t="s">
        <v>964</v>
      </c>
      <c r="C17" s="350">
        <v>35725</v>
      </c>
      <c r="D17" s="399">
        <v>8</v>
      </c>
      <c r="E17" s="304"/>
      <c r="F17" s="486">
        <v>1</v>
      </c>
      <c r="G17" s="304"/>
      <c r="H17" s="304">
        <v>1</v>
      </c>
      <c r="I17" s="304"/>
      <c r="J17" s="305"/>
      <c r="K17" s="305"/>
      <c r="L17" s="305"/>
      <c r="M17" s="305"/>
      <c r="N17" s="305"/>
      <c r="O17" s="305"/>
      <c r="P17" s="305"/>
      <c r="Q17" s="305"/>
      <c r="R17" s="305"/>
      <c r="S17" s="305"/>
      <c r="T17" s="305"/>
      <c r="U17" s="304"/>
      <c r="V17" s="304"/>
      <c r="W17" s="304"/>
      <c r="X17" s="304"/>
      <c r="Y17" s="581">
        <v>100</v>
      </c>
      <c r="Z17" s="579">
        <v>37.1</v>
      </c>
      <c r="AA17" s="467" t="s">
        <v>967</v>
      </c>
      <c r="AB17" s="466"/>
      <c r="AC17" s="466"/>
      <c r="AD17" s="306"/>
      <c r="AJ17" s="306"/>
      <c r="AK17" s="276">
        <v>35642</v>
      </c>
      <c r="AL17" s="293"/>
      <c r="AM17" s="307"/>
      <c r="AN17" s="304"/>
      <c r="AO17" s="303"/>
      <c r="AP17" s="303"/>
      <c r="AQ17" s="306"/>
      <c r="AR17" s="303"/>
      <c r="AS17" s="303"/>
      <c r="AT17" s="303"/>
      <c r="AU17" s="304"/>
      <c r="AV17" s="306"/>
      <c r="AW17" s="306"/>
      <c r="AX17" s="354"/>
      <c r="AY17" s="354"/>
      <c r="AZ17" s="307"/>
      <c r="BA17" s="354"/>
      <c r="BB17" s="305"/>
    </row>
    <row r="18" spans="1:54" s="142" customFormat="1" x14ac:dyDescent="0.25">
      <c r="A18" s="302" t="s">
        <v>777</v>
      </c>
      <c r="B18" s="303" t="s">
        <v>964</v>
      </c>
      <c r="C18" s="350">
        <v>35767</v>
      </c>
      <c r="D18" s="399"/>
      <c r="E18" s="304">
        <v>4</v>
      </c>
      <c r="F18" s="486">
        <v>5</v>
      </c>
      <c r="G18" s="304"/>
      <c r="H18" s="304">
        <v>5</v>
      </c>
      <c r="I18" s="304"/>
      <c r="J18" s="305"/>
      <c r="K18" s="305"/>
      <c r="L18" s="305"/>
      <c r="M18" s="305"/>
      <c r="N18" s="305"/>
      <c r="O18" s="305"/>
      <c r="P18" s="305"/>
      <c r="Q18" s="305"/>
      <c r="R18" s="305"/>
      <c r="S18" s="305"/>
      <c r="T18" s="305"/>
      <c r="U18" s="304"/>
      <c r="V18" s="304"/>
      <c r="W18" s="304"/>
      <c r="X18" s="304"/>
      <c r="Y18" s="581">
        <v>2</v>
      </c>
      <c r="Z18" s="579">
        <v>23.1</v>
      </c>
      <c r="AA18" s="467" t="s">
        <v>967</v>
      </c>
      <c r="AB18" s="466"/>
      <c r="AC18" s="466"/>
      <c r="AD18" s="306"/>
      <c r="AJ18" s="306"/>
      <c r="AK18" s="276">
        <v>35726</v>
      </c>
      <c r="AL18" s="293"/>
      <c r="AM18" s="307"/>
      <c r="AN18" s="304"/>
      <c r="AO18" s="303"/>
      <c r="AP18" s="303"/>
      <c r="AQ18" s="306"/>
      <c r="AR18" s="303"/>
      <c r="AS18" s="303"/>
      <c r="AT18" s="303"/>
      <c r="AU18" s="304"/>
      <c r="AV18" s="306"/>
      <c r="AW18" s="306"/>
      <c r="AX18" s="354"/>
      <c r="AY18" s="354"/>
      <c r="AZ18" s="307"/>
      <c r="BA18" s="354"/>
      <c r="BB18" s="305"/>
    </row>
    <row r="19" spans="1:54" s="142" customFormat="1" x14ac:dyDescent="0.25">
      <c r="A19" s="302" t="s">
        <v>778</v>
      </c>
      <c r="B19" s="303"/>
      <c r="C19" s="350">
        <v>35788</v>
      </c>
      <c r="D19" s="399">
        <v>3</v>
      </c>
      <c r="E19" s="304"/>
      <c r="F19" s="486">
        <v>1</v>
      </c>
      <c r="G19" s="304"/>
      <c r="H19" s="304">
        <v>19</v>
      </c>
      <c r="I19" s="304"/>
      <c r="J19" s="305"/>
      <c r="K19" s="305"/>
      <c r="L19" s="305"/>
      <c r="M19" s="305"/>
      <c r="N19" s="305"/>
      <c r="O19" s="305"/>
      <c r="P19" s="305"/>
      <c r="Q19" s="305"/>
      <c r="R19" s="305"/>
      <c r="S19" s="305"/>
      <c r="T19" s="305"/>
      <c r="U19" s="304"/>
      <c r="V19" s="304"/>
      <c r="W19" s="304"/>
      <c r="X19" s="304"/>
      <c r="Y19" s="581">
        <v>100</v>
      </c>
      <c r="Z19" s="579">
        <v>18</v>
      </c>
      <c r="AA19" s="467" t="s">
        <v>967</v>
      </c>
      <c r="AB19" s="466"/>
      <c r="AC19" s="466"/>
      <c r="AD19" s="306"/>
      <c r="AJ19" s="306"/>
      <c r="AK19" s="276">
        <v>35723</v>
      </c>
      <c r="AL19" s="293"/>
      <c r="AM19" s="307"/>
      <c r="AN19" s="304"/>
      <c r="AO19" s="303"/>
      <c r="AP19" s="303"/>
      <c r="AQ19" s="306"/>
      <c r="AR19" s="303"/>
      <c r="AS19" s="303"/>
      <c r="AT19" s="303"/>
      <c r="AU19" s="304"/>
      <c r="AV19" s="306"/>
      <c r="AW19" s="306"/>
      <c r="AX19" s="354"/>
      <c r="AY19" s="354"/>
      <c r="AZ19" s="307"/>
      <c r="BA19" s="354"/>
      <c r="BB19" s="305"/>
    </row>
    <row r="20" spans="1:54" s="142" customFormat="1" ht="15.75" x14ac:dyDescent="0.25">
      <c r="A20" s="302" t="s">
        <v>782</v>
      </c>
      <c r="B20" s="303" t="s">
        <v>56</v>
      </c>
      <c r="C20" s="350">
        <v>36067</v>
      </c>
      <c r="D20" s="399"/>
      <c r="E20" s="304">
        <v>8</v>
      </c>
      <c r="F20" s="486" t="s">
        <v>952</v>
      </c>
      <c r="G20" s="304"/>
      <c r="H20" s="304">
        <v>0</v>
      </c>
      <c r="I20" s="304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4"/>
      <c r="V20" s="304"/>
      <c r="W20" s="304"/>
      <c r="X20" s="304"/>
      <c r="Y20" s="581">
        <v>2</v>
      </c>
      <c r="Z20" s="579">
        <v>25.4</v>
      </c>
      <c r="AA20" s="467" t="s">
        <v>967</v>
      </c>
      <c r="AB20" s="466"/>
      <c r="AC20" s="466"/>
      <c r="AD20" s="308" t="s">
        <v>784</v>
      </c>
      <c r="AE20" s="308"/>
      <c r="AF20" s="308" t="s">
        <v>785</v>
      </c>
      <c r="AG20" s="310" t="s">
        <v>786</v>
      </c>
      <c r="AH20" s="310" t="s">
        <v>787</v>
      </c>
      <c r="AI20" s="308" t="s">
        <v>788</v>
      </c>
      <c r="AJ20" s="306"/>
      <c r="AK20" s="309">
        <v>36024</v>
      </c>
      <c r="AL20" s="293" t="s">
        <v>14</v>
      </c>
      <c r="AM20" s="307" t="s">
        <v>789</v>
      </c>
      <c r="AN20" s="304" t="s">
        <v>770</v>
      </c>
      <c r="AO20" s="303" t="s">
        <v>771</v>
      </c>
      <c r="AP20" s="303" t="s">
        <v>790</v>
      </c>
      <c r="AQ20" s="306"/>
      <c r="AR20" s="303">
        <v>0</v>
      </c>
      <c r="AS20" s="303"/>
      <c r="AT20" s="303" t="s">
        <v>783</v>
      </c>
      <c r="AU20" s="304" t="s">
        <v>773</v>
      </c>
      <c r="AV20" s="306"/>
      <c r="AW20" s="306"/>
      <c r="AX20" s="354"/>
      <c r="AY20" s="354"/>
      <c r="AZ20" s="354" t="s">
        <v>791</v>
      </c>
      <c r="BA20" s="354"/>
      <c r="BB20" s="305"/>
    </row>
    <row r="21" spans="1:54" s="142" customFormat="1" x14ac:dyDescent="0.25">
      <c r="A21" s="302" t="s">
        <v>792</v>
      </c>
      <c r="B21" s="303"/>
      <c r="C21" s="350">
        <v>36235</v>
      </c>
      <c r="D21" s="399"/>
      <c r="E21" s="304"/>
      <c r="F21" s="486">
        <v>1</v>
      </c>
      <c r="G21" s="304"/>
      <c r="H21" s="304">
        <v>1</v>
      </c>
      <c r="I21" s="304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4"/>
      <c r="V21" s="304"/>
      <c r="W21" s="304"/>
      <c r="X21" s="304"/>
      <c r="Y21" s="304"/>
      <c r="Z21" s="570"/>
      <c r="AA21" s="305"/>
      <c r="AB21" s="305"/>
      <c r="AC21" s="305"/>
      <c r="AD21" s="306"/>
      <c r="AJ21" s="306"/>
      <c r="AK21" s="309">
        <v>36013</v>
      </c>
      <c r="AL21" s="293"/>
      <c r="AM21" s="307"/>
      <c r="AN21" s="304"/>
      <c r="AO21" s="303"/>
      <c r="AP21" s="303"/>
      <c r="AQ21" s="306"/>
      <c r="AR21" s="303"/>
      <c r="AS21" s="303"/>
      <c r="AT21" s="303"/>
      <c r="AU21" s="304"/>
      <c r="AV21" s="306"/>
      <c r="AW21" s="306"/>
      <c r="AX21" s="354"/>
      <c r="AY21" s="354"/>
      <c r="AZ21" s="307"/>
      <c r="BA21" s="354"/>
      <c r="BB21" s="305"/>
    </row>
    <row r="22" spans="1:54" ht="15.75" x14ac:dyDescent="0.25">
      <c r="A22" s="302" t="s">
        <v>793</v>
      </c>
      <c r="B22" s="303"/>
      <c r="C22" s="350">
        <v>36229</v>
      </c>
      <c r="D22" s="399"/>
      <c r="E22" s="304">
        <v>5</v>
      </c>
      <c r="F22" s="486" t="s">
        <v>968</v>
      </c>
      <c r="G22" s="304"/>
      <c r="H22" s="304">
        <v>1</v>
      </c>
      <c r="I22" s="304"/>
      <c r="J22" s="305"/>
      <c r="K22" s="305"/>
      <c r="L22" s="305"/>
      <c r="M22" s="305"/>
      <c r="N22" s="305"/>
      <c r="O22" s="305"/>
      <c r="P22" s="305"/>
      <c r="Q22" s="305"/>
      <c r="R22" s="305"/>
      <c r="S22" s="305"/>
      <c r="T22" s="305"/>
      <c r="U22" s="304"/>
      <c r="V22" s="304"/>
      <c r="W22" s="304"/>
      <c r="X22" s="304"/>
      <c r="Y22" s="581">
        <v>2</v>
      </c>
      <c r="Z22" s="579">
        <v>27.2</v>
      </c>
      <c r="AA22" s="467" t="s">
        <v>967</v>
      </c>
      <c r="AB22" s="466"/>
      <c r="AC22" s="466"/>
      <c r="AD22" s="306"/>
      <c r="AE22" s="142"/>
      <c r="AF22" s="142"/>
      <c r="AG22" s="142"/>
      <c r="AH22" s="142"/>
      <c r="AI22" s="308"/>
      <c r="AJ22" s="306"/>
      <c r="AK22" s="293"/>
      <c r="AL22" s="293" t="s">
        <v>14</v>
      </c>
      <c r="AM22" s="307"/>
      <c r="AN22" s="304"/>
      <c r="AO22" s="303"/>
      <c r="AP22" s="303"/>
      <c r="AQ22" s="306"/>
      <c r="AR22" s="303"/>
      <c r="AS22" s="303"/>
      <c r="AT22" s="303"/>
      <c r="AU22" s="304"/>
      <c r="AV22" s="306"/>
      <c r="AW22" s="306"/>
      <c r="AX22" s="354"/>
      <c r="AY22" s="354"/>
      <c r="AZ22" s="307"/>
      <c r="BA22" s="354"/>
      <c r="BB22" s="305"/>
    </row>
    <row r="23" spans="1:54" s="142" customFormat="1" ht="15.75" x14ac:dyDescent="0.25">
      <c r="A23" s="302" t="s">
        <v>794</v>
      </c>
      <c r="B23" s="303" t="s">
        <v>56</v>
      </c>
      <c r="C23" s="350">
        <v>36235</v>
      </c>
      <c r="D23" s="399"/>
      <c r="E23" s="304">
        <v>1</v>
      </c>
      <c r="F23" s="486">
        <v>13</v>
      </c>
      <c r="G23" s="304"/>
      <c r="H23" s="304">
        <v>12</v>
      </c>
      <c r="I23" s="304"/>
      <c r="J23" s="305"/>
      <c r="K23" s="305"/>
      <c r="L23" s="305"/>
      <c r="M23" s="305"/>
      <c r="N23" s="305"/>
      <c r="O23" s="305"/>
      <c r="P23" s="305"/>
      <c r="Q23" s="305"/>
      <c r="R23" s="305"/>
      <c r="S23" s="305"/>
      <c r="T23" s="305"/>
      <c r="U23" s="304"/>
      <c r="V23" s="304"/>
      <c r="W23" s="304"/>
      <c r="X23" s="304"/>
      <c r="Y23" s="581">
        <v>40</v>
      </c>
      <c r="Z23" s="579">
        <v>87.2</v>
      </c>
      <c r="AA23" s="467" t="s">
        <v>967</v>
      </c>
      <c r="AB23" s="466"/>
      <c r="AC23" s="466"/>
      <c r="AD23" s="308" t="s">
        <v>795</v>
      </c>
      <c r="AE23" s="308"/>
      <c r="AF23" s="308" t="s">
        <v>796</v>
      </c>
      <c r="AG23" s="310" t="s">
        <v>786</v>
      </c>
      <c r="AH23" s="310" t="s">
        <v>797</v>
      </c>
      <c r="AI23" s="308" t="s">
        <v>788</v>
      </c>
      <c r="AJ23" s="306"/>
      <c r="AK23" s="276">
        <v>36171</v>
      </c>
      <c r="AL23" s="293" t="s">
        <v>14</v>
      </c>
      <c r="AM23" s="307" t="s">
        <v>798</v>
      </c>
      <c r="AN23" s="304" t="s">
        <v>770</v>
      </c>
      <c r="AO23" s="303" t="s">
        <v>771</v>
      </c>
      <c r="AP23" s="303" t="s">
        <v>790</v>
      </c>
      <c r="AQ23" s="306"/>
      <c r="AR23" s="303">
        <v>0</v>
      </c>
      <c r="AS23" s="303"/>
      <c r="AT23" s="303" t="s">
        <v>783</v>
      </c>
      <c r="AU23" s="304" t="s">
        <v>773</v>
      </c>
      <c r="AV23" s="306"/>
      <c r="AW23" s="306"/>
      <c r="AX23" s="354"/>
      <c r="AY23" s="354"/>
      <c r="AZ23" s="354" t="s">
        <v>799</v>
      </c>
      <c r="BA23" s="354"/>
      <c r="BB23" s="305"/>
    </row>
    <row r="24" spans="1:54" s="142" customFormat="1" x14ac:dyDescent="0.25">
      <c r="A24" s="302" t="s">
        <v>800</v>
      </c>
      <c r="B24" s="303"/>
      <c r="C24" s="350">
        <v>36251</v>
      </c>
      <c r="D24" s="399">
        <v>4</v>
      </c>
      <c r="E24" s="304">
        <v>10</v>
      </c>
      <c r="F24" s="486">
        <v>3</v>
      </c>
      <c r="G24" s="304"/>
      <c r="H24" s="304">
        <v>2</v>
      </c>
      <c r="I24" s="304"/>
      <c r="J24" s="305"/>
      <c r="K24" s="305"/>
      <c r="L24" s="305"/>
      <c r="M24" s="305"/>
      <c r="N24" s="305"/>
      <c r="O24" s="305"/>
      <c r="P24" s="305"/>
      <c r="Q24" s="305"/>
      <c r="R24" s="305"/>
      <c r="S24" s="305"/>
      <c r="T24" s="305"/>
      <c r="U24" s="304"/>
      <c r="V24" s="304"/>
      <c r="W24" s="304"/>
      <c r="X24" s="304"/>
      <c r="Y24" s="581">
        <v>40</v>
      </c>
      <c r="Z24" s="579">
        <v>49.2</v>
      </c>
      <c r="AA24" s="467" t="s">
        <v>967</v>
      </c>
      <c r="AB24" s="466"/>
      <c r="AC24" s="466"/>
      <c r="AD24" s="306"/>
      <c r="AJ24" s="306"/>
      <c r="AK24" s="276">
        <v>36199</v>
      </c>
      <c r="AL24" s="293" t="s">
        <v>14</v>
      </c>
      <c r="AM24" s="307"/>
      <c r="AN24" s="304"/>
      <c r="AO24" s="303"/>
      <c r="AP24" s="303"/>
      <c r="AQ24" s="306"/>
      <c r="AR24" s="303"/>
      <c r="AS24" s="303"/>
      <c r="AT24" s="303"/>
      <c r="AU24" s="304"/>
      <c r="AV24" s="306"/>
      <c r="AW24" s="306"/>
      <c r="AX24" s="354"/>
      <c r="AY24" s="354"/>
      <c r="AZ24" s="307"/>
      <c r="BA24" s="354"/>
      <c r="BB24" s="305"/>
    </row>
    <row r="25" spans="1:54" s="142" customFormat="1" x14ac:dyDescent="0.25">
      <c r="A25" s="302" t="s">
        <v>801</v>
      </c>
      <c r="B25" s="303"/>
      <c r="C25" s="350">
        <v>36328</v>
      </c>
      <c r="D25" s="399"/>
      <c r="E25" s="304"/>
      <c r="F25" s="486">
        <v>1</v>
      </c>
      <c r="G25" s="304"/>
      <c r="H25" s="304">
        <v>1</v>
      </c>
      <c r="I25" s="304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4"/>
      <c r="V25" s="304"/>
      <c r="W25" s="304"/>
      <c r="X25" s="304"/>
      <c r="Y25" s="304"/>
      <c r="Z25" s="570"/>
      <c r="AA25" s="305"/>
      <c r="AB25" s="305"/>
      <c r="AC25" s="305"/>
      <c r="AD25" s="306"/>
      <c r="AJ25" s="306"/>
      <c r="AK25" s="276">
        <v>36180</v>
      </c>
      <c r="AL25" s="293" t="s">
        <v>14</v>
      </c>
      <c r="AM25" s="307"/>
      <c r="AN25" s="304"/>
      <c r="AO25" s="303"/>
      <c r="AP25" s="303"/>
      <c r="AQ25" s="306"/>
      <c r="AR25" s="303"/>
      <c r="AS25" s="303"/>
      <c r="AT25" s="303"/>
      <c r="AU25" s="304"/>
      <c r="AV25" s="306"/>
      <c r="AW25" s="306"/>
      <c r="AX25" s="354"/>
      <c r="AY25" s="354"/>
      <c r="AZ25" s="307"/>
      <c r="BA25" s="354"/>
      <c r="BB25" s="305"/>
    </row>
    <row r="26" spans="1:54" s="142" customFormat="1" x14ac:dyDescent="0.25">
      <c r="A26" s="302" t="s">
        <v>803</v>
      </c>
      <c r="B26" s="303"/>
      <c r="C26" s="350">
        <v>36349</v>
      </c>
      <c r="D26" s="399"/>
      <c r="E26" s="304"/>
      <c r="F26" s="486">
        <v>1</v>
      </c>
      <c r="G26" s="304"/>
      <c r="H26" s="304">
        <v>1</v>
      </c>
      <c r="I26" s="304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4"/>
      <c r="V26" s="304"/>
      <c r="W26" s="304"/>
      <c r="X26" s="304"/>
      <c r="Y26" s="581">
        <v>2</v>
      </c>
      <c r="Z26" s="579">
        <v>9.6</v>
      </c>
      <c r="AA26" s="467" t="s">
        <v>967</v>
      </c>
      <c r="AB26" s="466"/>
      <c r="AC26" s="466"/>
      <c r="AD26" s="306"/>
      <c r="AE26" s="306"/>
      <c r="AF26" s="306"/>
      <c r="AG26" s="306"/>
      <c r="AH26" s="306"/>
      <c r="AI26" s="306"/>
      <c r="AJ26" s="306"/>
      <c r="AK26" s="293"/>
      <c r="AL26" s="293" t="s">
        <v>14</v>
      </c>
      <c r="AM26" s="307"/>
      <c r="AN26" s="304"/>
      <c r="AO26" s="303"/>
      <c r="AP26" s="303"/>
      <c r="AQ26" s="306"/>
      <c r="AR26" s="303"/>
      <c r="AS26" s="303"/>
      <c r="AT26" s="303"/>
      <c r="AU26" s="304"/>
      <c r="AV26" s="306"/>
      <c r="AW26" s="306"/>
      <c r="AX26" s="354"/>
      <c r="AY26" s="354"/>
      <c r="AZ26" s="307"/>
      <c r="BA26" s="354"/>
      <c r="BB26" s="305"/>
    </row>
    <row r="27" spans="1:54" s="142" customFormat="1" x14ac:dyDescent="0.25">
      <c r="A27" s="302" t="s">
        <v>804</v>
      </c>
      <c r="B27" s="303"/>
      <c r="C27" s="350">
        <v>36381</v>
      </c>
      <c r="D27" s="399"/>
      <c r="E27" s="304"/>
      <c r="F27" s="486">
        <v>1</v>
      </c>
      <c r="G27" s="304"/>
      <c r="H27" s="304">
        <v>1</v>
      </c>
      <c r="I27" s="304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4"/>
      <c r="V27" s="304"/>
      <c r="W27" s="304"/>
      <c r="X27" s="304"/>
      <c r="Y27" s="304"/>
      <c r="Z27" s="570"/>
      <c r="AA27" s="305"/>
      <c r="AB27" s="305"/>
      <c r="AC27" s="305"/>
      <c r="AD27" s="306"/>
      <c r="AE27" s="306"/>
      <c r="AF27" s="306"/>
      <c r="AG27" s="306"/>
      <c r="AH27" s="306"/>
      <c r="AI27" s="306"/>
      <c r="AJ27" s="306"/>
      <c r="AK27" s="276">
        <v>36325</v>
      </c>
      <c r="AL27" s="293" t="s">
        <v>14</v>
      </c>
      <c r="AM27" s="307"/>
      <c r="AN27" s="304"/>
      <c r="AO27" s="303"/>
      <c r="AP27" s="303"/>
      <c r="AQ27" s="306"/>
      <c r="AR27" s="303"/>
      <c r="AS27" s="303"/>
      <c r="AT27" s="303"/>
      <c r="AU27" s="304"/>
      <c r="AV27" s="306"/>
      <c r="AW27" s="306"/>
      <c r="AX27" s="354"/>
      <c r="AY27" s="354"/>
      <c r="AZ27" s="307"/>
      <c r="BA27" s="354"/>
      <c r="BB27" s="305"/>
    </row>
    <row r="28" spans="1:54" s="142" customFormat="1" x14ac:dyDescent="0.25">
      <c r="A28" s="302" t="s">
        <v>924</v>
      </c>
      <c r="B28" s="303"/>
      <c r="C28" s="350">
        <v>37176</v>
      </c>
      <c r="D28" s="399"/>
      <c r="E28" s="304"/>
      <c r="F28" s="486">
        <v>1</v>
      </c>
      <c r="G28" s="304"/>
      <c r="H28" s="304">
        <v>1</v>
      </c>
      <c r="I28" s="304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305"/>
      <c r="U28" s="304"/>
      <c r="V28" s="304"/>
      <c r="W28" s="304"/>
      <c r="X28" s="304"/>
      <c r="Y28" s="304"/>
      <c r="Z28" s="570"/>
      <c r="AA28" s="305"/>
      <c r="AB28" s="284"/>
      <c r="AC28" s="284"/>
      <c r="AD28" s="306"/>
      <c r="AE28" s="306"/>
      <c r="AF28" s="306"/>
      <c r="AG28" s="306"/>
      <c r="AH28" s="306"/>
      <c r="AI28" s="306"/>
      <c r="AJ28" s="306"/>
      <c r="AK28" s="293"/>
      <c r="AL28" s="293" t="s">
        <v>14</v>
      </c>
      <c r="AM28" s="307"/>
      <c r="AN28" s="304"/>
      <c r="AO28" s="303"/>
      <c r="AP28" s="303"/>
      <c r="AQ28" s="306"/>
      <c r="AR28" s="303"/>
      <c r="AS28" s="303"/>
      <c r="AT28" s="303"/>
      <c r="AU28" s="304"/>
      <c r="AV28" s="306"/>
      <c r="AW28" s="306"/>
      <c r="AX28" s="354"/>
      <c r="AY28" s="354"/>
      <c r="AZ28" s="307"/>
      <c r="BA28" s="354"/>
      <c r="BB28" s="305"/>
    </row>
    <row r="29" spans="1:54" s="142" customFormat="1" x14ac:dyDescent="0.25">
      <c r="A29" s="302" t="s">
        <v>925</v>
      </c>
      <c r="B29" s="303"/>
      <c r="C29" s="350">
        <v>37284</v>
      </c>
      <c r="D29" s="399"/>
      <c r="E29" s="304"/>
      <c r="F29" s="486">
        <v>1</v>
      </c>
      <c r="G29" s="304"/>
      <c r="H29" s="304">
        <v>0</v>
      </c>
      <c r="I29" s="304"/>
      <c r="J29" s="305"/>
      <c r="K29" s="305"/>
      <c r="L29" s="305"/>
      <c r="M29" s="305"/>
      <c r="N29" s="305"/>
      <c r="O29" s="305"/>
      <c r="P29" s="305"/>
      <c r="Q29" s="305"/>
      <c r="R29" s="305"/>
      <c r="S29" s="305"/>
      <c r="T29" s="305"/>
      <c r="U29" s="304"/>
      <c r="V29" s="304"/>
      <c r="W29" s="304"/>
      <c r="X29" s="304"/>
      <c r="Y29" s="581">
        <v>2</v>
      </c>
      <c r="Z29" s="579">
        <v>42.4</v>
      </c>
      <c r="AA29" s="467" t="s">
        <v>967</v>
      </c>
      <c r="AB29" s="466"/>
      <c r="AC29" s="466"/>
      <c r="AD29" s="306"/>
      <c r="AE29" s="306"/>
      <c r="AF29" s="306"/>
      <c r="AG29" s="306"/>
      <c r="AH29" s="306"/>
      <c r="AI29" s="306"/>
      <c r="AJ29" s="306"/>
      <c r="AK29" s="293"/>
      <c r="AL29" s="293" t="s">
        <v>14</v>
      </c>
      <c r="AM29" s="307"/>
      <c r="AN29" s="304"/>
      <c r="AO29" s="303"/>
      <c r="AP29" s="303"/>
      <c r="AQ29" s="306"/>
      <c r="AR29" s="303"/>
      <c r="AS29" s="303"/>
      <c r="AT29" s="303"/>
      <c r="AU29" s="304"/>
      <c r="AV29" s="306"/>
      <c r="AW29" s="306"/>
      <c r="AX29" s="354"/>
      <c r="AY29" s="354"/>
      <c r="AZ29" s="307"/>
      <c r="BA29" s="354"/>
      <c r="BB29" s="305"/>
    </row>
    <row r="30" spans="1:54" s="142" customFormat="1" x14ac:dyDescent="0.25">
      <c r="A30" s="302" t="s">
        <v>926</v>
      </c>
      <c r="B30" s="303"/>
      <c r="C30" s="350">
        <v>37488</v>
      </c>
      <c r="D30" s="399"/>
      <c r="E30" s="304"/>
      <c r="F30" s="486">
        <v>1</v>
      </c>
      <c r="G30" s="304"/>
      <c r="H30" s="304">
        <v>0</v>
      </c>
      <c r="I30" s="304"/>
      <c r="J30" s="305"/>
      <c r="K30" s="305"/>
      <c r="L30" s="305"/>
      <c r="M30" s="305"/>
      <c r="N30" s="305"/>
      <c r="O30" s="305"/>
      <c r="P30" s="305"/>
      <c r="Q30" s="305"/>
      <c r="R30" s="305"/>
      <c r="S30" s="305"/>
      <c r="T30" s="305"/>
      <c r="U30" s="304"/>
      <c r="V30" s="304"/>
      <c r="W30" s="304"/>
      <c r="X30" s="304"/>
      <c r="Y30" s="304"/>
      <c r="Z30" s="570"/>
      <c r="AA30" s="305"/>
      <c r="AB30" s="305"/>
      <c r="AC30" s="305"/>
      <c r="AD30" s="306"/>
      <c r="AE30" s="306"/>
      <c r="AF30" s="306"/>
      <c r="AG30" s="306"/>
      <c r="AH30" s="306"/>
      <c r="AI30" s="306"/>
      <c r="AJ30" s="306"/>
      <c r="AK30" s="276">
        <v>37439</v>
      </c>
      <c r="AL30" s="293"/>
      <c r="AM30" s="307"/>
      <c r="AN30" s="304"/>
      <c r="AO30" s="303"/>
      <c r="AP30" s="303"/>
      <c r="AQ30" s="306"/>
      <c r="AR30" s="303"/>
      <c r="AS30" s="303"/>
      <c r="AT30" s="303"/>
      <c r="AU30" s="304"/>
      <c r="AV30" s="306"/>
      <c r="AW30" s="306"/>
      <c r="AX30" s="354"/>
      <c r="AY30" s="354"/>
      <c r="AZ30" s="307"/>
      <c r="BA30" s="354"/>
      <c r="BB30" s="305"/>
    </row>
    <row r="31" spans="1:54" s="142" customFormat="1" x14ac:dyDescent="0.25">
      <c r="A31" s="302" t="s">
        <v>929</v>
      </c>
      <c r="B31" s="303"/>
      <c r="C31" s="350">
        <v>37659</v>
      </c>
      <c r="D31" s="399"/>
      <c r="E31" s="304"/>
      <c r="F31" s="486">
        <v>1</v>
      </c>
      <c r="G31" s="304"/>
      <c r="H31" s="304">
        <v>21</v>
      </c>
      <c r="I31" s="304"/>
      <c r="J31" s="305"/>
      <c r="K31" s="305"/>
      <c r="L31" s="305"/>
      <c r="M31" s="305"/>
      <c r="N31" s="305"/>
      <c r="O31" s="439"/>
      <c r="P31" s="305"/>
      <c r="Q31" s="305"/>
      <c r="R31" s="305"/>
      <c r="S31" s="305"/>
      <c r="T31" s="305"/>
      <c r="U31" s="304"/>
      <c r="V31" s="304"/>
      <c r="W31" s="304"/>
      <c r="X31" s="304"/>
      <c r="Y31" s="581">
        <v>100</v>
      </c>
      <c r="Z31" s="579">
        <v>10.199999999999999</v>
      </c>
      <c r="AA31" s="467" t="s">
        <v>967</v>
      </c>
      <c r="AB31" s="466"/>
      <c r="AC31" s="466"/>
      <c r="AD31" s="306"/>
      <c r="AE31" s="306"/>
      <c r="AF31" s="306"/>
      <c r="AG31" s="306"/>
      <c r="AH31" s="306"/>
      <c r="AI31" s="306"/>
      <c r="AJ31" s="306"/>
      <c r="AK31" s="276">
        <v>37571</v>
      </c>
      <c r="AL31" s="293"/>
      <c r="AM31" s="307"/>
      <c r="AN31" s="304"/>
      <c r="AO31" s="303"/>
      <c r="AP31" s="303"/>
      <c r="AQ31" s="306"/>
      <c r="AR31" s="303"/>
      <c r="AS31" s="303"/>
      <c r="AT31" s="303"/>
      <c r="AU31" s="304"/>
      <c r="AV31" s="306"/>
      <c r="AW31" s="306"/>
      <c r="AX31" s="354"/>
      <c r="AY31" s="354"/>
      <c r="AZ31" s="307"/>
      <c r="BA31" s="354"/>
      <c r="BB31" s="305"/>
    </row>
    <row r="32" spans="1:54" s="142" customFormat="1" x14ac:dyDescent="0.25">
      <c r="A32" s="302" t="s">
        <v>938</v>
      </c>
      <c r="B32" s="303"/>
      <c r="C32" s="350">
        <v>38083</v>
      </c>
      <c r="D32" s="399">
        <v>2</v>
      </c>
      <c r="E32" s="304"/>
      <c r="F32" s="486">
        <v>1</v>
      </c>
      <c r="G32" s="304"/>
      <c r="H32" s="304">
        <v>0</v>
      </c>
      <c r="I32" s="304"/>
      <c r="J32" s="305"/>
      <c r="K32" s="305"/>
      <c r="L32" s="305"/>
      <c r="M32" s="305"/>
      <c r="N32" s="305"/>
      <c r="O32" s="439"/>
      <c r="P32" s="305"/>
      <c r="Q32" s="305"/>
      <c r="R32" s="305"/>
      <c r="S32" s="305"/>
      <c r="T32" s="305"/>
      <c r="U32" s="304"/>
      <c r="V32" s="304"/>
      <c r="W32" s="304"/>
      <c r="X32" s="304"/>
      <c r="Y32" s="581">
        <v>100</v>
      </c>
      <c r="Z32" s="579">
        <v>9.8000000000000007</v>
      </c>
      <c r="AA32" s="305"/>
      <c r="AB32" s="305"/>
      <c r="AC32" s="305"/>
      <c r="AD32" s="306"/>
      <c r="AE32" s="306"/>
      <c r="AF32" s="306"/>
      <c r="AG32" s="306"/>
      <c r="AH32" s="306"/>
      <c r="AI32" s="306"/>
      <c r="AJ32" s="306"/>
      <c r="AK32" s="276"/>
      <c r="AL32" s="293"/>
      <c r="AM32" s="307"/>
      <c r="AN32" s="304"/>
      <c r="AO32" s="303"/>
      <c r="AP32" s="303"/>
      <c r="AQ32" s="306"/>
      <c r="AR32" s="303"/>
      <c r="AS32" s="303"/>
      <c r="AT32" s="303"/>
      <c r="AU32" s="304"/>
      <c r="AV32" s="306"/>
      <c r="AW32" s="306"/>
      <c r="AX32" s="354"/>
      <c r="AY32" s="354"/>
      <c r="AZ32" s="307"/>
      <c r="BA32" s="354"/>
      <c r="BB32" s="305"/>
    </row>
    <row r="33" spans="1:54" s="142" customFormat="1" x14ac:dyDescent="0.25">
      <c r="A33" s="302" t="s">
        <v>939</v>
      </c>
      <c r="B33" s="303"/>
      <c r="C33" s="350">
        <v>38083</v>
      </c>
      <c r="D33" s="399">
        <v>2</v>
      </c>
      <c r="E33" s="304"/>
      <c r="F33" s="486">
        <v>1</v>
      </c>
      <c r="G33" s="304"/>
      <c r="H33" s="304">
        <v>23</v>
      </c>
      <c r="I33" s="304"/>
      <c r="J33" s="305"/>
      <c r="K33" s="305"/>
      <c r="L33" s="305"/>
      <c r="M33" s="305"/>
      <c r="N33" s="305"/>
      <c r="O33" s="439"/>
      <c r="P33" s="305"/>
      <c r="Q33" s="305"/>
      <c r="R33" s="305"/>
      <c r="S33" s="305"/>
      <c r="T33" s="305"/>
      <c r="U33" s="304"/>
      <c r="V33" s="304"/>
      <c r="W33" s="304"/>
      <c r="X33" s="304"/>
      <c r="Y33" s="581">
        <v>100</v>
      </c>
      <c r="Z33" s="579">
        <v>11.7</v>
      </c>
      <c r="AA33" s="305"/>
      <c r="AB33" s="305"/>
      <c r="AC33" s="305"/>
      <c r="AD33" s="306"/>
      <c r="AE33" s="306"/>
      <c r="AF33" s="306"/>
      <c r="AG33" s="306"/>
      <c r="AH33" s="306"/>
      <c r="AI33" s="306"/>
      <c r="AJ33" s="306"/>
      <c r="AK33" s="276">
        <v>38050</v>
      </c>
      <c r="AL33" s="293"/>
      <c r="AM33" s="307"/>
      <c r="AN33" s="304"/>
      <c r="AO33" s="303"/>
      <c r="AP33" s="303"/>
      <c r="AQ33" s="306"/>
      <c r="AR33" s="303"/>
      <c r="AS33" s="303"/>
      <c r="AT33" s="303"/>
      <c r="AU33" s="304"/>
      <c r="AV33" s="306"/>
      <c r="AW33" s="306"/>
      <c r="AX33" s="354"/>
      <c r="AY33" s="354"/>
      <c r="AZ33" s="307"/>
      <c r="BA33" s="354"/>
      <c r="BB33" s="305"/>
    </row>
    <row r="34" spans="1:54" s="142" customFormat="1" x14ac:dyDescent="0.25">
      <c r="A34" s="302" t="s">
        <v>940</v>
      </c>
      <c r="B34" s="303"/>
      <c r="C34" s="350">
        <v>38177</v>
      </c>
      <c r="D34" s="399"/>
      <c r="E34" s="304"/>
      <c r="F34" s="486">
        <v>1</v>
      </c>
      <c r="G34" s="304"/>
      <c r="H34" s="304">
        <v>20</v>
      </c>
      <c r="I34" s="304"/>
      <c r="J34" s="305"/>
      <c r="K34" s="305"/>
      <c r="L34" s="305"/>
      <c r="M34" s="305"/>
      <c r="N34" s="305"/>
      <c r="O34" s="439"/>
      <c r="P34" s="305"/>
      <c r="Q34" s="305"/>
      <c r="R34" s="305"/>
      <c r="S34" s="305"/>
      <c r="T34" s="305"/>
      <c r="U34" s="304"/>
      <c r="V34" s="304"/>
      <c r="W34" s="304"/>
      <c r="X34" s="304"/>
      <c r="Y34" s="304"/>
      <c r="Z34" s="570"/>
      <c r="AA34" s="305"/>
      <c r="AB34" s="466"/>
      <c r="AC34" s="466"/>
      <c r="AD34" s="306"/>
      <c r="AE34" s="306"/>
      <c r="AF34" s="306"/>
      <c r="AG34" s="306"/>
      <c r="AH34" s="306"/>
      <c r="AI34" s="306"/>
      <c r="AJ34" s="306"/>
      <c r="AK34" s="276">
        <v>38152</v>
      </c>
      <c r="AL34" s="293"/>
      <c r="AM34" s="307"/>
      <c r="AN34" s="304"/>
      <c r="AO34" s="303"/>
      <c r="AP34" s="303"/>
      <c r="AQ34" s="306"/>
      <c r="AR34" s="303"/>
      <c r="AS34" s="303"/>
      <c r="AT34" s="303"/>
      <c r="AU34" s="304"/>
      <c r="AV34" s="306"/>
      <c r="AW34" s="306"/>
      <c r="AX34" s="354"/>
      <c r="AY34" s="354"/>
      <c r="AZ34" s="307"/>
      <c r="BA34" s="354"/>
      <c r="BB34" s="305"/>
    </row>
    <row r="35" spans="1:54" s="142" customFormat="1" x14ac:dyDescent="0.25">
      <c r="A35" s="302" t="s">
        <v>941</v>
      </c>
      <c r="B35" s="303"/>
      <c r="C35" s="350">
        <v>38204</v>
      </c>
      <c r="D35" s="399">
        <v>2</v>
      </c>
      <c r="E35" s="304"/>
      <c r="F35" s="486">
        <v>1</v>
      </c>
      <c r="G35" s="304"/>
      <c r="H35" s="304">
        <v>0</v>
      </c>
      <c r="I35" s="304"/>
      <c r="J35" s="305"/>
      <c r="K35" s="305"/>
      <c r="L35" s="305"/>
      <c r="M35" s="305"/>
      <c r="N35" s="305"/>
      <c r="O35" s="439"/>
      <c r="P35" s="305"/>
      <c r="Q35" s="305"/>
      <c r="R35" s="305"/>
      <c r="S35" s="305"/>
      <c r="T35" s="305"/>
      <c r="U35" s="304"/>
      <c r="V35" s="304"/>
      <c r="W35" s="304"/>
      <c r="X35" s="304"/>
      <c r="Y35" s="304"/>
      <c r="Z35" s="570"/>
      <c r="AA35" s="305"/>
      <c r="AB35" s="305"/>
      <c r="AC35" s="305"/>
      <c r="AD35" s="306"/>
      <c r="AE35" s="306"/>
      <c r="AF35" s="306"/>
      <c r="AG35" s="306"/>
      <c r="AH35" s="306"/>
      <c r="AI35" s="306"/>
      <c r="AJ35" s="306"/>
      <c r="AK35" s="276">
        <v>38114</v>
      </c>
      <c r="AL35" s="293"/>
      <c r="AM35" s="307"/>
      <c r="AN35" s="304"/>
      <c r="AO35" s="303"/>
      <c r="AP35" s="303"/>
      <c r="AQ35" s="306"/>
      <c r="AR35" s="303"/>
      <c r="AS35" s="303"/>
      <c r="AT35" s="303"/>
      <c r="AU35" s="304"/>
      <c r="AV35" s="306"/>
      <c r="AW35" s="306"/>
      <c r="AX35" s="354"/>
      <c r="AY35" s="354"/>
      <c r="AZ35" s="307"/>
      <c r="BA35" s="354"/>
      <c r="BB35" s="305"/>
    </row>
    <row r="36" spans="1:54" s="142" customFormat="1" x14ac:dyDescent="0.25">
      <c r="A36" s="302" t="s">
        <v>942</v>
      </c>
      <c r="B36" s="303"/>
      <c r="C36" s="350">
        <v>38337</v>
      </c>
      <c r="D36" s="399">
        <v>2</v>
      </c>
      <c r="E36" s="304"/>
      <c r="F36" s="486">
        <v>1</v>
      </c>
      <c r="G36" s="304"/>
      <c r="H36" s="304">
        <v>0</v>
      </c>
      <c r="I36" s="304"/>
      <c r="J36" s="305"/>
      <c r="K36" s="305"/>
      <c r="L36" s="305"/>
      <c r="M36" s="305"/>
      <c r="N36" s="305"/>
      <c r="O36" s="439"/>
      <c r="P36" s="305"/>
      <c r="Q36" s="305"/>
      <c r="R36" s="305"/>
      <c r="S36" s="305"/>
      <c r="T36" s="305"/>
      <c r="U36" s="304"/>
      <c r="V36" s="304"/>
      <c r="W36" s="304"/>
      <c r="X36" s="304"/>
      <c r="Y36" s="304"/>
      <c r="Z36" s="570"/>
      <c r="AA36" s="305"/>
      <c r="AB36" s="305"/>
      <c r="AC36" s="305"/>
      <c r="AD36" s="306"/>
      <c r="AE36" s="306"/>
      <c r="AF36" s="306"/>
      <c r="AG36" s="306"/>
      <c r="AH36" s="306"/>
      <c r="AI36" s="306"/>
      <c r="AJ36" s="306"/>
      <c r="AK36" s="276">
        <v>38320</v>
      </c>
      <c r="AL36" s="293"/>
      <c r="AM36" s="307"/>
      <c r="AN36" s="304"/>
      <c r="AO36" s="303"/>
      <c r="AP36" s="303"/>
      <c r="AQ36" s="306"/>
      <c r="AR36" s="303"/>
      <c r="AS36" s="303"/>
      <c r="AT36" s="303"/>
      <c r="AU36" s="304"/>
      <c r="AV36" s="306"/>
      <c r="AW36" s="306"/>
      <c r="AX36" s="354"/>
      <c r="AY36" s="354"/>
      <c r="AZ36" s="307"/>
      <c r="BA36" s="354"/>
      <c r="BB36" s="305"/>
    </row>
    <row r="37" spans="1:54" s="142" customFormat="1" x14ac:dyDescent="0.25">
      <c r="A37" s="302" t="s">
        <v>943</v>
      </c>
      <c r="B37" s="303"/>
      <c r="C37" s="350">
        <v>38791</v>
      </c>
      <c r="D37" s="399"/>
      <c r="E37" s="304"/>
      <c r="F37" s="486">
        <v>1</v>
      </c>
      <c r="G37" s="304"/>
      <c r="H37" s="304">
        <v>20</v>
      </c>
      <c r="I37" s="304"/>
      <c r="J37" s="305"/>
      <c r="K37" s="305"/>
      <c r="L37" s="305"/>
      <c r="M37" s="305"/>
      <c r="N37" s="305"/>
      <c r="O37" s="439"/>
      <c r="P37" s="305"/>
      <c r="Q37" s="305"/>
      <c r="R37" s="305"/>
      <c r="S37" s="305"/>
      <c r="T37" s="305"/>
      <c r="U37" s="304"/>
      <c r="V37" s="304"/>
      <c r="W37" s="304"/>
      <c r="X37" s="304"/>
      <c r="Y37" s="304"/>
      <c r="AA37" s="305"/>
      <c r="AB37" s="466"/>
      <c r="AC37" s="466"/>
      <c r="AD37" s="306"/>
      <c r="AE37" s="306"/>
      <c r="AF37" s="306"/>
      <c r="AG37" s="306"/>
      <c r="AH37" s="306"/>
      <c r="AI37" s="306"/>
      <c r="AJ37" s="306"/>
      <c r="AK37" s="276">
        <v>38763</v>
      </c>
      <c r="AL37" s="293"/>
      <c r="AM37" s="307"/>
      <c r="AN37" s="304"/>
      <c r="AO37" s="303"/>
      <c r="AP37" s="303"/>
      <c r="AQ37" s="306"/>
      <c r="AR37" s="303"/>
      <c r="AS37" s="303"/>
      <c r="AT37" s="303"/>
      <c r="AU37" s="304"/>
      <c r="AV37" s="306"/>
      <c r="AW37" s="306"/>
      <c r="AX37" s="354"/>
      <c r="AY37" s="354"/>
      <c r="AZ37" s="307"/>
      <c r="BA37" s="354"/>
      <c r="BB37" s="305"/>
    </row>
    <row r="38" spans="1:54" s="142" customFormat="1" x14ac:dyDescent="0.25">
      <c r="A38" s="304" t="s">
        <v>816</v>
      </c>
      <c r="B38" s="304"/>
      <c r="C38" s="462">
        <v>38825</v>
      </c>
      <c r="D38" s="402"/>
      <c r="E38" s="304">
        <v>2</v>
      </c>
      <c r="F38" s="486">
        <v>1</v>
      </c>
      <c r="G38" s="304"/>
      <c r="H38" s="304">
        <v>0</v>
      </c>
      <c r="I38" s="304"/>
      <c r="J38" s="305"/>
      <c r="K38" s="305"/>
      <c r="L38" s="305"/>
      <c r="M38" s="305"/>
      <c r="N38" s="305"/>
      <c r="O38" s="439"/>
      <c r="P38" s="305"/>
      <c r="Q38" s="305"/>
      <c r="R38" s="305"/>
      <c r="S38" s="305"/>
      <c r="T38" s="305"/>
      <c r="U38" s="304"/>
      <c r="V38" s="304"/>
      <c r="W38" s="304"/>
      <c r="X38" s="304"/>
      <c r="Y38" s="581">
        <v>2</v>
      </c>
      <c r="Z38" s="579">
        <v>26.8</v>
      </c>
      <c r="AA38" s="305"/>
      <c r="AB38" s="466"/>
      <c r="AC38" s="466"/>
      <c r="AD38" s="306"/>
      <c r="AE38" s="306"/>
      <c r="AF38" s="306"/>
      <c r="AG38" s="306"/>
      <c r="AH38" s="306"/>
      <c r="AI38" s="306"/>
      <c r="AJ38" s="306"/>
      <c r="AK38" s="456">
        <v>38777</v>
      </c>
      <c r="AL38" s="304"/>
      <c r="AM38" s="307"/>
      <c r="AN38" s="304" t="s">
        <v>770</v>
      </c>
      <c r="AO38" s="304"/>
      <c r="AP38" s="304"/>
      <c r="AQ38" s="306"/>
      <c r="AR38" s="304"/>
      <c r="AS38" s="304"/>
      <c r="AT38" s="304"/>
      <c r="AU38" s="304" t="s">
        <v>773</v>
      </c>
      <c r="AV38" s="306"/>
      <c r="AW38" s="306"/>
      <c r="AX38" s="354"/>
      <c r="AY38" s="354"/>
      <c r="AZ38" s="307"/>
      <c r="BA38" s="354"/>
      <c r="BB38" s="305"/>
    </row>
    <row r="39" spans="1:54" s="142" customFormat="1" x14ac:dyDescent="0.25">
      <c r="A39" s="302" t="s">
        <v>930</v>
      </c>
      <c r="B39" s="304"/>
      <c r="C39" s="462">
        <v>38835</v>
      </c>
      <c r="D39" s="402"/>
      <c r="E39" s="304"/>
      <c r="F39" s="486">
        <v>2</v>
      </c>
      <c r="G39" s="304"/>
      <c r="H39" s="304">
        <v>0</v>
      </c>
      <c r="I39" s="304"/>
      <c r="J39" s="305"/>
      <c r="K39" s="305"/>
      <c r="L39" s="305"/>
      <c r="M39" s="305"/>
      <c r="N39" s="305"/>
      <c r="O39" s="439"/>
      <c r="P39" s="305"/>
      <c r="Q39" s="305"/>
      <c r="R39" s="305"/>
      <c r="S39" s="305"/>
      <c r="T39" s="305"/>
      <c r="U39" s="304"/>
      <c r="V39" s="304"/>
      <c r="W39" s="304"/>
      <c r="X39" s="304"/>
      <c r="Y39" s="581">
        <v>100</v>
      </c>
      <c r="Z39" s="579">
        <v>10.1</v>
      </c>
      <c r="AA39" s="305"/>
      <c r="AB39" s="466"/>
      <c r="AC39" s="466"/>
      <c r="AD39" s="306"/>
      <c r="AE39" s="306"/>
      <c r="AF39" s="306"/>
      <c r="AG39" s="306"/>
      <c r="AH39" s="306"/>
      <c r="AI39" s="306"/>
      <c r="AJ39" s="306"/>
      <c r="AK39" s="456">
        <v>38779</v>
      </c>
      <c r="AL39" s="304"/>
      <c r="AM39" s="307"/>
      <c r="AN39" s="304"/>
      <c r="AO39" s="304"/>
      <c r="AP39" s="304"/>
      <c r="AQ39" s="306"/>
      <c r="AR39" s="304"/>
      <c r="AS39" s="304"/>
      <c r="AT39" s="304"/>
      <c r="AU39" s="304"/>
      <c r="AV39" s="306"/>
      <c r="AW39" s="306"/>
      <c r="AX39" s="354"/>
      <c r="AY39" s="354"/>
      <c r="AZ39" s="307"/>
      <c r="BA39" s="354"/>
      <c r="BB39" s="305"/>
    </row>
    <row r="40" spans="1:54" s="142" customFormat="1" x14ac:dyDescent="0.25">
      <c r="A40" s="302" t="s">
        <v>944</v>
      </c>
      <c r="B40" s="304"/>
      <c r="C40" s="462">
        <v>39324</v>
      </c>
      <c r="D40" s="402"/>
      <c r="E40" s="304"/>
      <c r="F40" s="486" t="s">
        <v>951</v>
      </c>
      <c r="G40" s="304"/>
      <c r="H40" s="304">
        <v>0</v>
      </c>
      <c r="I40" s="304"/>
      <c r="J40" s="305"/>
      <c r="K40" s="305"/>
      <c r="L40" s="305"/>
      <c r="M40" s="305"/>
      <c r="N40" s="305"/>
      <c r="O40" s="439"/>
      <c r="P40" s="305"/>
      <c r="Q40" s="305"/>
      <c r="R40" s="305"/>
      <c r="S40" s="305"/>
      <c r="T40" s="305"/>
      <c r="U40" s="304"/>
      <c r="V40" s="304"/>
      <c r="W40" s="304"/>
      <c r="X40" s="304"/>
      <c r="Y40" s="581">
        <v>40</v>
      </c>
      <c r="Z40" s="579">
        <v>4.7</v>
      </c>
      <c r="AA40" s="305"/>
      <c r="AB40" s="466"/>
      <c r="AC40" s="466"/>
      <c r="AD40" s="306"/>
      <c r="AE40" s="306"/>
      <c r="AF40" s="306"/>
      <c r="AG40" s="306"/>
      <c r="AH40" s="306"/>
      <c r="AI40" s="306"/>
      <c r="AJ40" s="306"/>
      <c r="AK40" s="456">
        <v>39240</v>
      </c>
      <c r="AL40" s="304"/>
      <c r="AM40" s="307"/>
      <c r="AN40" s="304"/>
      <c r="AO40" s="304"/>
      <c r="AP40" s="304"/>
      <c r="AQ40" s="306"/>
      <c r="AR40" s="304"/>
      <c r="AS40" s="304"/>
      <c r="AT40" s="304"/>
      <c r="AU40" s="304"/>
      <c r="AV40" s="306"/>
      <c r="AW40" s="306"/>
      <c r="AX40" s="354"/>
      <c r="AY40" s="354"/>
      <c r="AZ40" s="307"/>
      <c r="BA40" s="354"/>
      <c r="BB40" s="305"/>
    </row>
    <row r="41" spans="1:54" s="142" customFormat="1" x14ac:dyDescent="0.25">
      <c r="A41" s="302" t="s">
        <v>945</v>
      </c>
      <c r="B41" s="304"/>
      <c r="C41" s="462">
        <v>39325</v>
      </c>
      <c r="D41" s="402"/>
      <c r="E41" s="304"/>
      <c r="F41" s="486" t="s">
        <v>951</v>
      </c>
      <c r="G41" s="304"/>
      <c r="H41" s="304">
        <v>21</v>
      </c>
      <c r="I41" s="304"/>
      <c r="J41" s="305"/>
      <c r="K41" s="305"/>
      <c r="L41" s="305"/>
      <c r="M41" s="305"/>
      <c r="N41" s="305"/>
      <c r="O41" s="439"/>
      <c r="P41" s="305"/>
      <c r="Q41" s="305"/>
      <c r="R41" s="305"/>
      <c r="S41" s="305"/>
      <c r="T41" s="305"/>
      <c r="U41" s="304"/>
      <c r="V41" s="304"/>
      <c r="W41" s="304"/>
      <c r="X41" s="304"/>
      <c r="Y41" s="581">
        <v>100</v>
      </c>
      <c r="Z41" s="579">
        <v>8.3000000000000007</v>
      </c>
      <c r="AA41" s="305"/>
      <c r="AB41" s="466"/>
      <c r="AC41" s="466"/>
      <c r="AD41" s="306"/>
      <c r="AE41" s="306"/>
      <c r="AF41" s="306"/>
      <c r="AG41" s="306"/>
      <c r="AH41" s="306"/>
      <c r="AI41" s="306"/>
      <c r="AJ41" s="306"/>
      <c r="AK41" s="456">
        <v>39276</v>
      </c>
      <c r="AL41" s="304"/>
      <c r="AM41" s="307"/>
      <c r="AN41" s="304"/>
      <c r="AO41" s="304"/>
      <c r="AP41" s="304"/>
      <c r="AQ41" s="306"/>
      <c r="AR41" s="304"/>
      <c r="AS41" s="304"/>
      <c r="AT41" s="304"/>
      <c r="AU41" s="304"/>
      <c r="AV41" s="306"/>
      <c r="AW41" s="306"/>
      <c r="AX41" s="354"/>
      <c r="AY41" s="354"/>
      <c r="AZ41" s="307"/>
      <c r="BA41" s="354"/>
      <c r="BB41" s="305"/>
    </row>
    <row r="42" spans="1:54" s="142" customFormat="1" x14ac:dyDescent="0.25">
      <c r="A42" s="302" t="s">
        <v>946</v>
      </c>
      <c r="B42" s="304"/>
      <c r="C42" s="462">
        <v>39387</v>
      </c>
      <c r="D42" s="402"/>
      <c r="E42" s="304"/>
      <c r="F42" s="486">
        <v>3</v>
      </c>
      <c r="G42" s="304"/>
      <c r="H42" s="304">
        <v>0</v>
      </c>
      <c r="I42" s="304"/>
      <c r="J42" s="305"/>
      <c r="K42" s="305"/>
      <c r="L42" s="305"/>
      <c r="M42" s="305"/>
      <c r="N42" s="305"/>
      <c r="O42" s="439"/>
      <c r="P42" s="305"/>
      <c r="Q42" s="305"/>
      <c r="R42" s="305"/>
      <c r="S42" s="305"/>
      <c r="T42" s="305"/>
      <c r="U42" s="304"/>
      <c r="V42" s="304"/>
      <c r="W42" s="304"/>
      <c r="X42" s="304"/>
      <c r="Y42" s="581">
        <v>100</v>
      </c>
      <c r="Z42" s="579">
        <v>9.5</v>
      </c>
      <c r="AA42" s="305"/>
      <c r="AB42" s="466"/>
      <c r="AC42" s="466"/>
      <c r="AD42" s="306"/>
      <c r="AE42" s="306"/>
      <c r="AF42" s="306"/>
      <c r="AG42" s="306"/>
      <c r="AH42" s="306"/>
      <c r="AI42" s="306"/>
      <c r="AJ42" s="306"/>
      <c r="AK42" s="456">
        <v>39303</v>
      </c>
      <c r="AL42" s="304"/>
      <c r="AM42" s="307"/>
      <c r="AN42" s="304"/>
      <c r="AO42" s="304"/>
      <c r="AP42" s="304"/>
      <c r="AQ42" s="306"/>
      <c r="AR42" s="304"/>
      <c r="AS42" s="304"/>
      <c r="AT42" s="304"/>
      <c r="AU42" s="304"/>
      <c r="AV42" s="306"/>
      <c r="AW42" s="306"/>
      <c r="AX42" s="354"/>
      <c r="AY42" s="354"/>
      <c r="AZ42" s="307"/>
      <c r="BA42" s="354"/>
      <c r="BB42" s="305"/>
    </row>
    <row r="43" spans="1:54" s="142" customFormat="1" x14ac:dyDescent="0.25">
      <c r="A43" s="505" t="s">
        <v>947</v>
      </c>
      <c r="B43" s="304"/>
      <c r="C43" s="462">
        <v>39429</v>
      </c>
      <c r="D43" s="402"/>
      <c r="E43" s="304"/>
      <c r="F43" s="486">
        <v>3</v>
      </c>
      <c r="G43" s="304"/>
      <c r="H43" s="304">
        <v>0</v>
      </c>
      <c r="I43" s="304"/>
      <c r="J43" s="305"/>
      <c r="K43" s="305"/>
      <c r="L43" s="305"/>
      <c r="M43" s="305"/>
      <c r="N43" s="305"/>
      <c r="O43" s="439"/>
      <c r="P43" s="305"/>
      <c r="Q43" s="305"/>
      <c r="R43" s="305"/>
      <c r="S43" s="305"/>
      <c r="T43" s="305"/>
      <c r="U43" s="304"/>
      <c r="V43" s="304"/>
      <c r="W43" s="304"/>
      <c r="X43" s="304"/>
      <c r="Y43" s="581">
        <v>100</v>
      </c>
      <c r="Z43" s="579">
        <v>8.8000000000000007</v>
      </c>
      <c r="AA43" s="305"/>
      <c r="AB43" s="466"/>
      <c r="AC43" s="466"/>
      <c r="AD43" s="306"/>
      <c r="AE43" s="306"/>
      <c r="AF43" s="306"/>
      <c r="AG43" s="306"/>
      <c r="AH43" s="306"/>
      <c r="AI43" s="306"/>
      <c r="AJ43" s="306"/>
      <c r="AK43" s="456">
        <v>39352</v>
      </c>
      <c r="AL43" s="304"/>
      <c r="AM43" s="307"/>
      <c r="AN43" s="304"/>
      <c r="AO43" s="304"/>
      <c r="AP43" s="304"/>
      <c r="AQ43" s="306"/>
      <c r="AR43" s="304"/>
      <c r="AS43" s="304"/>
      <c r="AT43" s="304"/>
      <c r="AU43" s="304"/>
      <c r="AV43" s="306"/>
      <c r="AW43" s="306"/>
      <c r="AX43" s="354"/>
      <c r="AY43" s="354"/>
      <c r="AZ43" s="307"/>
      <c r="BA43" s="354"/>
      <c r="BB43" s="305"/>
    </row>
    <row r="44" spans="1:54" s="142" customFormat="1" x14ac:dyDescent="0.25">
      <c r="A44" s="302" t="s">
        <v>948</v>
      </c>
      <c r="B44" s="304"/>
      <c r="C44" s="462">
        <v>39455</v>
      </c>
      <c r="D44" s="402"/>
      <c r="E44" s="304"/>
      <c r="F44" s="486">
        <v>3</v>
      </c>
      <c r="G44" s="304"/>
      <c r="H44" s="304">
        <v>0</v>
      </c>
      <c r="I44" s="304"/>
      <c r="J44" s="305"/>
      <c r="K44" s="305"/>
      <c r="L44" s="305"/>
      <c r="M44" s="305"/>
      <c r="N44" s="305"/>
      <c r="O44" s="439"/>
      <c r="P44" s="305"/>
      <c r="Q44" s="305"/>
      <c r="R44" s="305"/>
      <c r="S44" s="305"/>
      <c r="T44" s="305"/>
      <c r="U44" s="304"/>
      <c r="V44" s="304"/>
      <c r="W44" s="304"/>
      <c r="X44" s="304"/>
      <c r="Y44" s="581">
        <v>100</v>
      </c>
      <c r="Z44" s="579">
        <v>9.4</v>
      </c>
      <c r="AA44" s="305"/>
      <c r="AB44" s="466"/>
      <c r="AC44" s="466"/>
      <c r="AD44" s="306"/>
      <c r="AE44" s="306"/>
      <c r="AF44" s="306"/>
      <c r="AG44" s="306"/>
      <c r="AH44" s="306"/>
      <c r="AI44" s="306"/>
      <c r="AJ44" s="306"/>
      <c r="AK44" s="456">
        <v>39436</v>
      </c>
      <c r="AL44" s="304"/>
      <c r="AM44" s="307"/>
      <c r="AN44" s="304"/>
      <c r="AO44" s="304"/>
      <c r="AP44" s="304"/>
      <c r="AQ44" s="306"/>
      <c r="AR44" s="304"/>
      <c r="AS44" s="304"/>
      <c r="AT44" s="304"/>
      <c r="AU44" s="304"/>
      <c r="AV44" s="306"/>
      <c r="AW44" s="306"/>
      <c r="AX44" s="354"/>
      <c r="AY44" s="354"/>
      <c r="AZ44" s="307"/>
      <c r="BA44" s="354"/>
      <c r="BB44" s="305"/>
    </row>
    <row r="45" spans="1:54" s="142" customFormat="1" x14ac:dyDescent="0.25">
      <c r="A45" s="302" t="s">
        <v>949</v>
      </c>
      <c r="B45" s="304"/>
      <c r="C45" s="462">
        <v>39514</v>
      </c>
      <c r="D45" s="402"/>
      <c r="E45" s="304"/>
      <c r="F45" s="486">
        <v>3</v>
      </c>
      <c r="G45" s="304"/>
      <c r="H45" s="304">
        <v>0</v>
      </c>
      <c r="I45" s="304"/>
      <c r="J45" s="305"/>
      <c r="K45" s="305"/>
      <c r="L45" s="305"/>
      <c r="M45" s="305"/>
      <c r="N45" s="305"/>
      <c r="O45" s="439"/>
      <c r="P45" s="305"/>
      <c r="Q45" s="305"/>
      <c r="R45" s="305"/>
      <c r="S45" s="305"/>
      <c r="T45" s="305"/>
      <c r="U45" s="304"/>
      <c r="V45" s="304"/>
      <c r="W45" s="304"/>
      <c r="X45" s="304"/>
      <c r="Y45" s="581">
        <v>100</v>
      </c>
      <c r="Z45" s="579">
        <v>9.3000000000000007</v>
      </c>
      <c r="AA45" s="305"/>
      <c r="AB45" s="466"/>
      <c r="AC45" s="466"/>
      <c r="AD45" s="306"/>
      <c r="AE45" s="306"/>
      <c r="AF45" s="306"/>
      <c r="AG45" s="306"/>
      <c r="AH45" s="306"/>
      <c r="AI45" s="306"/>
      <c r="AJ45" s="306"/>
      <c r="AK45" s="456">
        <v>39338</v>
      </c>
      <c r="AL45" s="304"/>
      <c r="AM45" s="307"/>
      <c r="AN45" s="304"/>
      <c r="AO45" s="304"/>
      <c r="AP45" s="304"/>
      <c r="AQ45" s="306"/>
      <c r="AR45" s="304"/>
      <c r="AS45" s="304"/>
      <c r="AT45" s="304"/>
      <c r="AU45" s="304"/>
      <c r="AV45" s="306"/>
      <c r="AW45" s="306"/>
      <c r="AX45" s="354"/>
      <c r="AY45" s="354"/>
      <c r="AZ45" s="307"/>
      <c r="BA45" s="354"/>
      <c r="BB45" s="305"/>
    </row>
    <row r="46" spans="1:54" s="142" customFormat="1" x14ac:dyDescent="0.25">
      <c r="A46" s="302" t="s">
        <v>950</v>
      </c>
      <c r="B46" s="304"/>
      <c r="C46" s="462">
        <v>39602</v>
      </c>
      <c r="D46" s="402"/>
      <c r="E46" s="304"/>
      <c r="F46" s="486">
        <v>1</v>
      </c>
      <c r="G46" s="304"/>
      <c r="H46" s="304">
        <v>0</v>
      </c>
      <c r="I46" s="304"/>
      <c r="J46" s="305"/>
      <c r="K46" s="305"/>
      <c r="L46" s="305"/>
      <c r="M46" s="305"/>
      <c r="N46" s="305"/>
      <c r="O46" s="439"/>
      <c r="P46" s="305"/>
      <c r="Q46" s="305"/>
      <c r="R46" s="305"/>
      <c r="S46" s="305"/>
      <c r="T46" s="305"/>
      <c r="U46" s="304"/>
      <c r="V46" s="304"/>
      <c r="W46" s="304"/>
      <c r="X46" s="304"/>
      <c r="Y46" s="581">
        <v>100</v>
      </c>
      <c r="Z46" s="579">
        <v>9.6</v>
      </c>
      <c r="AA46" s="305"/>
      <c r="AB46" s="466"/>
      <c r="AC46" s="466"/>
      <c r="AD46" s="306"/>
      <c r="AE46" s="306"/>
      <c r="AF46" s="306"/>
      <c r="AG46" s="306"/>
      <c r="AH46" s="306"/>
      <c r="AI46" s="306"/>
      <c r="AJ46" s="306"/>
      <c r="AK46" s="456">
        <v>39563</v>
      </c>
      <c r="AL46" s="304"/>
      <c r="AM46" s="307"/>
      <c r="AN46" s="304"/>
      <c r="AO46" s="304"/>
      <c r="AP46" s="304"/>
      <c r="AQ46" s="306"/>
      <c r="AR46" s="304"/>
      <c r="AS46" s="304"/>
      <c r="AT46" s="304"/>
      <c r="AU46" s="304"/>
      <c r="AV46" s="306"/>
      <c r="AW46" s="306"/>
      <c r="AX46" s="354"/>
      <c r="AY46" s="354"/>
      <c r="AZ46" s="307"/>
      <c r="BA46" s="354"/>
      <c r="BB46" s="305"/>
    </row>
    <row r="47" spans="1:54" s="142" customFormat="1" x14ac:dyDescent="0.25">
      <c r="A47" s="302"/>
      <c r="C47" s="294"/>
      <c r="E47" s="293"/>
      <c r="F47" s="480"/>
      <c r="J47" s="480"/>
      <c r="K47" s="480"/>
      <c r="L47" s="480"/>
      <c r="M47" s="480"/>
      <c r="N47" s="480"/>
      <c r="O47" s="480"/>
      <c r="P47" s="480"/>
      <c r="Q47" s="480"/>
      <c r="R47" s="480"/>
      <c r="Z47" s="571"/>
      <c r="AB47" s="479"/>
      <c r="AC47" s="479"/>
    </row>
    <row r="48" spans="1:54" s="142" customFormat="1" x14ac:dyDescent="0.25">
      <c r="A48" s="442" t="s">
        <v>954</v>
      </c>
      <c r="C48" s="294"/>
      <c r="E48" s="293"/>
      <c r="F48" s="480"/>
      <c r="J48" s="480"/>
      <c r="K48" s="480"/>
      <c r="L48" s="480"/>
      <c r="M48" s="480"/>
      <c r="N48" s="480"/>
      <c r="O48" s="480"/>
      <c r="P48" s="480"/>
      <c r="Q48" s="480"/>
      <c r="R48" s="480"/>
      <c r="Z48" s="571"/>
      <c r="AB48" s="479"/>
      <c r="AC48" s="479"/>
    </row>
    <row r="49" spans="1:59" x14ac:dyDescent="0.25">
      <c r="A49" s="441"/>
      <c r="B49" s="441"/>
      <c r="C49" s="463"/>
      <c r="D49" s="454"/>
      <c r="E49" s="457"/>
      <c r="F49" s="489"/>
      <c r="G49" s="454"/>
      <c r="H49" s="454"/>
      <c r="I49" s="454"/>
      <c r="J49" s="481"/>
      <c r="K49" s="481"/>
      <c r="L49" s="481"/>
      <c r="M49" s="481"/>
      <c r="N49" s="481"/>
      <c r="O49" s="481"/>
      <c r="P49" s="481"/>
      <c r="Q49" s="481"/>
      <c r="R49" s="481"/>
      <c r="S49" s="441"/>
      <c r="T49" s="441"/>
      <c r="U49" s="441"/>
      <c r="V49" s="441"/>
      <c r="W49" s="441"/>
      <c r="X49" s="441"/>
      <c r="Y49" s="441"/>
      <c r="Z49" s="572"/>
      <c r="AA49" s="441"/>
      <c r="AB49" s="441"/>
      <c r="AC49" s="441"/>
      <c r="AD49" s="441"/>
      <c r="AE49" s="441"/>
      <c r="AF49" s="441"/>
      <c r="AG49" s="441"/>
      <c r="AH49" s="441"/>
      <c r="AI49" s="441"/>
      <c r="AJ49" s="441"/>
      <c r="AK49" s="441"/>
      <c r="AL49" s="441"/>
      <c r="AM49" s="441"/>
      <c r="AN49" s="441"/>
      <c r="AO49" s="441"/>
      <c r="AP49" s="441"/>
      <c r="AQ49" s="441"/>
      <c r="AR49" s="441"/>
      <c r="AS49" s="441"/>
      <c r="AT49" s="441"/>
      <c r="AU49" s="441"/>
      <c r="AV49" s="441"/>
      <c r="AW49" s="441"/>
      <c r="AX49" s="441"/>
      <c r="AY49" s="441"/>
      <c r="AZ49" s="441"/>
      <c r="BA49" s="441"/>
      <c r="BB49" s="441"/>
    </row>
    <row r="50" spans="1:59" x14ac:dyDescent="0.25">
      <c r="A50" s="362" t="s">
        <v>896</v>
      </c>
      <c r="B50" s="363"/>
      <c r="C50" s="368"/>
      <c r="D50" s="403"/>
      <c r="E50" s="364"/>
      <c r="F50" s="490"/>
      <c r="G50" s="364"/>
      <c r="H50" s="364"/>
      <c r="I50" s="364"/>
      <c r="J50" s="365"/>
      <c r="K50" s="365"/>
      <c r="L50" s="365"/>
      <c r="M50" s="365"/>
      <c r="N50" s="365"/>
      <c r="O50" s="365"/>
      <c r="P50" s="365"/>
      <c r="Q50" s="365"/>
      <c r="R50" s="365"/>
      <c r="S50" s="365"/>
      <c r="T50" s="365"/>
      <c r="U50" s="365"/>
      <c r="V50" s="365"/>
      <c r="W50" s="365"/>
      <c r="X50" s="365"/>
      <c r="Y50" s="365"/>
      <c r="Z50" s="573"/>
      <c r="AA50" s="365"/>
      <c r="AB50" s="365"/>
      <c r="AC50" s="365"/>
      <c r="AD50" s="366"/>
      <c r="AE50" s="366"/>
      <c r="AF50" s="366"/>
      <c r="AG50" s="366"/>
      <c r="AH50" s="366"/>
      <c r="AI50" s="366"/>
      <c r="AJ50" s="366"/>
      <c r="AK50" s="367"/>
      <c r="AL50" s="363"/>
      <c r="AM50" s="368"/>
      <c r="AN50" s="363"/>
      <c r="AO50" s="363"/>
      <c r="AP50" s="363"/>
      <c r="AQ50" s="366"/>
      <c r="AR50" s="363"/>
      <c r="AS50" s="363"/>
      <c r="AT50" s="363"/>
      <c r="AU50" s="363"/>
      <c r="AV50" s="366"/>
      <c r="AW50" s="366"/>
      <c r="AX50" s="369"/>
      <c r="AY50" s="369"/>
      <c r="AZ50" s="368"/>
      <c r="BA50" s="369"/>
      <c r="BB50" s="365"/>
      <c r="BC50" s="370"/>
      <c r="BD50" s="370"/>
      <c r="BE50" s="370"/>
      <c r="BF50" s="370"/>
      <c r="BG50" s="370"/>
    </row>
    <row r="51" spans="1:59" x14ac:dyDescent="0.25">
      <c r="A51" s="436" t="s">
        <v>932</v>
      </c>
      <c r="B51" s="371"/>
      <c r="C51" s="376"/>
      <c r="D51" s="404"/>
      <c r="E51" s="372"/>
      <c r="F51" s="484"/>
      <c r="G51" s="372"/>
      <c r="H51" s="372"/>
      <c r="I51" s="372"/>
      <c r="J51" s="373"/>
      <c r="K51" s="373"/>
      <c r="L51" s="373"/>
      <c r="M51" s="373"/>
      <c r="N51" s="373"/>
      <c r="O51" s="373"/>
      <c r="P51" s="373"/>
      <c r="Q51" s="373"/>
      <c r="R51" s="373"/>
      <c r="S51" s="373"/>
      <c r="T51" s="373"/>
      <c r="U51" s="373"/>
      <c r="V51" s="373"/>
      <c r="W51" s="373"/>
      <c r="X51" s="373"/>
      <c r="Y51" s="373"/>
      <c r="Z51" s="568"/>
      <c r="AA51" s="373"/>
      <c r="AB51" s="373"/>
      <c r="AC51" s="373"/>
      <c r="AD51" s="374"/>
      <c r="AE51" s="374"/>
      <c r="AF51" s="374"/>
      <c r="AG51" s="374"/>
      <c r="AH51" s="374"/>
      <c r="AI51" s="374"/>
      <c r="AJ51" s="374"/>
      <c r="AK51" s="375"/>
      <c r="AL51" s="371"/>
      <c r="AM51" s="376"/>
      <c r="AN51" s="371"/>
      <c r="AO51" s="371"/>
      <c r="AP51" s="371"/>
      <c r="AQ51" s="374"/>
      <c r="AR51" s="371"/>
      <c r="AS51" s="371"/>
      <c r="AT51" s="371"/>
      <c r="AU51" s="371"/>
      <c r="AV51" s="374"/>
      <c r="AW51" s="374"/>
      <c r="AX51" s="377"/>
      <c r="AY51" s="377"/>
      <c r="AZ51" s="376"/>
      <c r="BA51" s="377"/>
      <c r="BB51" s="373"/>
      <c r="BC51" s="378"/>
      <c r="BD51" s="378"/>
      <c r="BE51" s="378"/>
      <c r="BF51" s="378"/>
      <c r="BG51" s="378"/>
    </row>
    <row r="52" spans="1:59" x14ac:dyDescent="0.25">
      <c r="A52" s="311" t="s">
        <v>823</v>
      </c>
      <c r="B52" s="468" t="s">
        <v>889</v>
      </c>
      <c r="C52" s="351"/>
      <c r="D52" s="405"/>
      <c r="E52" s="313"/>
      <c r="F52" s="397" t="s">
        <v>56</v>
      </c>
      <c r="G52" s="313"/>
      <c r="H52" s="313">
        <v>0</v>
      </c>
      <c r="I52" s="313"/>
      <c r="J52" s="284" t="s">
        <v>918</v>
      </c>
      <c r="K52" s="284"/>
      <c r="L52" s="284" t="s">
        <v>918</v>
      </c>
      <c r="M52" s="284" t="s">
        <v>918</v>
      </c>
      <c r="N52" s="284"/>
      <c r="O52" s="284"/>
      <c r="P52" s="284"/>
      <c r="Q52" s="284" t="s">
        <v>13</v>
      </c>
      <c r="R52" s="284" t="s">
        <v>13</v>
      </c>
      <c r="S52" s="284"/>
      <c r="T52" s="284">
        <v>18</v>
      </c>
      <c r="U52" s="284"/>
      <c r="V52" s="284"/>
      <c r="W52" s="284"/>
      <c r="X52" s="284"/>
      <c r="Y52" s="284"/>
      <c r="Z52" s="570"/>
      <c r="AA52" s="284"/>
      <c r="AB52" s="284"/>
      <c r="AC52" s="284"/>
      <c r="AD52" s="306"/>
      <c r="AE52" s="306"/>
      <c r="AF52" s="306"/>
      <c r="AG52" s="306"/>
      <c r="AH52" s="306"/>
      <c r="AI52" s="306"/>
      <c r="AJ52" s="284" t="s">
        <v>8</v>
      </c>
      <c r="AK52" s="39">
        <v>40850</v>
      </c>
      <c r="AL52" s="311"/>
      <c r="AM52" s="294"/>
      <c r="AN52" s="306"/>
      <c r="AO52" s="284" t="s">
        <v>395</v>
      </c>
      <c r="AP52" s="306"/>
      <c r="AQ52" s="314" t="s">
        <v>40</v>
      </c>
      <c r="AR52" s="306"/>
      <c r="AS52" s="306"/>
      <c r="AT52" s="312" t="s">
        <v>824</v>
      </c>
      <c r="AU52" s="306"/>
      <c r="AV52" s="312" t="s">
        <v>24</v>
      </c>
      <c r="AW52" s="284" t="s">
        <v>14</v>
      </c>
      <c r="AX52" s="317" t="s">
        <v>41</v>
      </c>
      <c r="AY52" s="356" t="s">
        <v>523</v>
      </c>
      <c r="AZ52" s="354"/>
      <c r="BA52" s="356" t="s">
        <v>526</v>
      </c>
      <c r="BB52" s="316"/>
    </row>
    <row r="53" spans="1:59" x14ac:dyDescent="0.25">
      <c r="A53" s="311" t="s">
        <v>837</v>
      </c>
      <c r="B53" s="468" t="s">
        <v>888</v>
      </c>
      <c r="C53" s="351"/>
      <c r="D53" s="405"/>
      <c r="E53" s="313"/>
      <c r="F53" s="397" t="s">
        <v>56</v>
      </c>
      <c r="G53" s="313"/>
      <c r="H53" s="313">
        <v>0</v>
      </c>
      <c r="I53" s="313"/>
      <c r="J53" s="284" t="s">
        <v>918</v>
      </c>
      <c r="K53" s="284"/>
      <c r="L53" s="284" t="s">
        <v>918</v>
      </c>
      <c r="M53" s="284" t="s">
        <v>918</v>
      </c>
      <c r="N53" s="284"/>
      <c r="O53" s="305"/>
      <c r="P53" s="305"/>
      <c r="Q53" s="284" t="s">
        <v>13</v>
      </c>
      <c r="R53" s="284" t="s">
        <v>13</v>
      </c>
      <c r="S53" s="335" t="s">
        <v>882</v>
      </c>
      <c r="T53" s="334" t="s">
        <v>56</v>
      </c>
      <c r="U53" s="334"/>
      <c r="V53" s="334"/>
      <c r="W53" s="334"/>
      <c r="X53" s="334"/>
      <c r="Y53" s="334"/>
      <c r="Z53" s="574"/>
      <c r="AA53" s="334"/>
      <c r="AB53" s="334"/>
      <c r="AC53" s="334"/>
      <c r="AD53" s="306"/>
      <c r="AE53" s="306"/>
      <c r="AF53" s="306"/>
      <c r="AG53" s="306"/>
      <c r="AH53" s="306"/>
      <c r="AI53" s="306"/>
      <c r="AJ53" s="284"/>
      <c r="AK53" s="39">
        <v>40773</v>
      </c>
      <c r="AL53" s="311"/>
      <c r="AM53" s="294"/>
      <c r="AN53" s="284"/>
      <c r="AO53" s="284" t="s">
        <v>395</v>
      </c>
      <c r="AP53" s="306"/>
      <c r="AQ53" s="314"/>
      <c r="AR53" s="306"/>
      <c r="AS53" s="306"/>
      <c r="AT53" s="312" t="s">
        <v>838</v>
      </c>
      <c r="AU53" s="306"/>
      <c r="AV53" s="312" t="s">
        <v>839</v>
      </c>
      <c r="AW53" s="284"/>
      <c r="AX53" s="356"/>
      <c r="AY53" s="356"/>
      <c r="AZ53" s="354"/>
      <c r="BA53" s="356"/>
      <c r="BB53" s="284"/>
    </row>
    <row r="54" spans="1:59" x14ac:dyDescent="0.25">
      <c r="A54" s="311" t="s">
        <v>840</v>
      </c>
      <c r="B54" s="468" t="s">
        <v>887</v>
      </c>
      <c r="C54" s="351"/>
      <c r="D54" s="406"/>
      <c r="E54" s="302"/>
      <c r="F54" s="389" t="s">
        <v>56</v>
      </c>
      <c r="G54" s="302"/>
      <c r="H54" s="302">
        <v>0</v>
      </c>
      <c r="I54" s="302"/>
      <c r="J54" s="284" t="s">
        <v>918</v>
      </c>
      <c r="K54" s="284"/>
      <c r="L54" s="284" t="s">
        <v>918</v>
      </c>
      <c r="M54" s="284" t="s">
        <v>918</v>
      </c>
      <c r="N54" s="284"/>
      <c r="O54" s="305"/>
      <c r="P54" s="305"/>
      <c r="Q54" s="284"/>
      <c r="R54" s="284" t="s">
        <v>13</v>
      </c>
      <c r="S54" s="284"/>
      <c r="T54" s="284">
        <v>17</v>
      </c>
      <c r="U54" s="284"/>
      <c r="V54" s="284"/>
      <c r="W54" s="284"/>
      <c r="X54" s="284"/>
      <c r="Y54" s="284"/>
      <c r="Z54" s="570"/>
      <c r="AA54" s="284"/>
      <c r="AB54" s="284"/>
      <c r="AC54" s="284"/>
      <c r="AD54" s="306"/>
      <c r="AE54" s="306"/>
      <c r="AF54" s="306"/>
      <c r="AG54" s="306"/>
      <c r="AH54" s="306"/>
      <c r="AI54" s="306"/>
      <c r="AJ54" s="284"/>
      <c r="AK54" s="39">
        <v>40801</v>
      </c>
      <c r="AL54" s="311"/>
      <c r="AM54" s="294"/>
      <c r="AN54" s="284"/>
      <c r="AO54" s="284" t="s">
        <v>395</v>
      </c>
      <c r="AP54" s="306"/>
      <c r="AQ54" s="314"/>
      <c r="AR54" s="306"/>
      <c r="AS54" s="306"/>
      <c r="AT54" s="312" t="s">
        <v>841</v>
      </c>
      <c r="AU54" s="306"/>
      <c r="AV54" s="312" t="s">
        <v>23</v>
      </c>
      <c r="AW54" s="284"/>
      <c r="AX54" s="356"/>
      <c r="AY54" s="356"/>
      <c r="AZ54" s="354"/>
      <c r="BA54" s="356"/>
      <c r="BB54" s="284"/>
    </row>
    <row r="55" spans="1:59" x14ac:dyDescent="0.25">
      <c r="A55" s="311" t="s">
        <v>825</v>
      </c>
      <c r="B55" s="468" t="s">
        <v>904</v>
      </c>
      <c r="C55" s="351"/>
      <c r="D55" s="405"/>
      <c r="E55" s="313"/>
      <c r="F55" s="397" t="s">
        <v>56</v>
      </c>
      <c r="G55" s="313"/>
      <c r="H55" s="313">
        <v>0</v>
      </c>
      <c r="I55" s="313"/>
      <c r="J55" s="284" t="s">
        <v>918</v>
      </c>
      <c r="K55" s="284"/>
      <c r="L55" s="284" t="s">
        <v>918</v>
      </c>
      <c r="M55" s="284" t="s">
        <v>918</v>
      </c>
      <c r="N55" s="284"/>
      <c r="O55" s="284"/>
      <c r="P55" s="284"/>
      <c r="Q55" s="284"/>
      <c r="R55" s="284" t="s">
        <v>13</v>
      </c>
      <c r="S55" s="284" t="s">
        <v>881</v>
      </c>
      <c r="T55" s="284">
        <v>13</v>
      </c>
      <c r="U55" s="284"/>
      <c r="V55" s="284"/>
      <c r="W55" s="284"/>
      <c r="X55" s="284"/>
      <c r="Y55" s="284"/>
      <c r="Z55" s="570"/>
      <c r="AA55" s="284"/>
      <c r="AB55" s="284"/>
      <c r="AC55" s="284"/>
      <c r="AD55" s="306"/>
      <c r="AE55" s="306"/>
      <c r="AF55" s="306"/>
      <c r="AG55" s="306"/>
      <c r="AH55" s="306"/>
      <c r="AI55" s="306"/>
      <c r="AJ55" s="284" t="s">
        <v>246</v>
      </c>
      <c r="AK55" s="40">
        <v>40967</v>
      </c>
      <c r="AL55" s="311"/>
      <c r="AM55" s="294"/>
      <c r="AN55" s="306"/>
      <c r="AO55" s="284" t="s">
        <v>395</v>
      </c>
      <c r="AP55" s="306"/>
      <c r="AQ55" s="314"/>
      <c r="AR55" s="306"/>
      <c r="AS55" s="306"/>
      <c r="AT55" s="317" t="s">
        <v>396</v>
      </c>
      <c r="AU55" s="306"/>
      <c r="AV55" s="312"/>
      <c r="AW55" s="284"/>
      <c r="AX55" s="356" t="s">
        <v>41</v>
      </c>
      <c r="AY55" s="356" t="s">
        <v>39</v>
      </c>
      <c r="AZ55" s="354"/>
      <c r="BA55" s="356"/>
      <c r="BB55" s="316"/>
    </row>
    <row r="56" spans="1:59" x14ac:dyDescent="0.25">
      <c r="A56" s="311" t="s">
        <v>835</v>
      </c>
      <c r="B56" s="468" t="s">
        <v>905</v>
      </c>
      <c r="C56" s="351"/>
      <c r="D56" s="405"/>
      <c r="E56" s="313"/>
      <c r="F56" s="397" t="s">
        <v>56</v>
      </c>
      <c r="G56" s="313"/>
      <c r="H56" s="313">
        <v>0</v>
      </c>
      <c r="I56" s="313"/>
      <c r="J56" s="284" t="s">
        <v>918</v>
      </c>
      <c r="K56" s="284"/>
      <c r="L56" s="284" t="s">
        <v>918</v>
      </c>
      <c r="M56" s="284" t="s">
        <v>918</v>
      </c>
      <c r="N56" s="284"/>
      <c r="O56" s="305"/>
      <c r="P56" s="305"/>
      <c r="Q56" s="284"/>
      <c r="R56" s="284"/>
      <c r="S56" s="335" t="s">
        <v>882</v>
      </c>
      <c r="T56" s="334" t="s">
        <v>56</v>
      </c>
      <c r="U56" s="334"/>
      <c r="V56" s="334"/>
      <c r="W56" s="334"/>
      <c r="X56" s="334"/>
      <c r="Y56" s="334"/>
      <c r="Z56" s="574"/>
      <c r="AA56" s="334"/>
      <c r="AB56" s="334"/>
      <c r="AC56" s="334"/>
      <c r="AD56" s="306"/>
      <c r="AE56" s="306"/>
      <c r="AF56" s="306"/>
      <c r="AG56" s="306"/>
      <c r="AH56" s="306"/>
      <c r="AI56" s="306"/>
      <c r="AJ56" s="284"/>
      <c r="AK56" s="40">
        <v>40303</v>
      </c>
      <c r="AL56" s="311"/>
      <c r="AM56" s="294"/>
      <c r="AN56" s="306"/>
      <c r="AO56" s="284" t="s">
        <v>395</v>
      </c>
      <c r="AP56" s="306"/>
      <c r="AQ56" s="314"/>
      <c r="AR56" s="306"/>
      <c r="AS56" s="306"/>
      <c r="AT56" s="312" t="s">
        <v>396</v>
      </c>
      <c r="AU56" s="306"/>
      <c r="AV56" s="312" t="s">
        <v>17</v>
      </c>
      <c r="AW56" s="284"/>
      <c r="AX56" s="356"/>
      <c r="AY56" s="356"/>
      <c r="AZ56" s="354"/>
      <c r="BA56" s="356"/>
      <c r="BB56" s="284"/>
    </row>
    <row r="57" spans="1:59" x14ac:dyDescent="0.25">
      <c r="A57" s="311" t="s">
        <v>855</v>
      </c>
      <c r="B57" s="468" t="s">
        <v>906</v>
      </c>
      <c r="C57" s="351"/>
      <c r="D57" s="405"/>
      <c r="E57" s="313"/>
      <c r="F57" s="397" t="s">
        <v>56</v>
      </c>
      <c r="G57" s="313"/>
      <c r="H57" s="313">
        <v>0</v>
      </c>
      <c r="I57" s="313"/>
      <c r="J57" s="284"/>
      <c r="K57" s="284"/>
      <c r="L57" s="284" t="s">
        <v>13</v>
      </c>
      <c r="M57" s="284" t="s">
        <v>13</v>
      </c>
      <c r="N57" s="284" t="s">
        <v>13</v>
      </c>
      <c r="O57" s="284" t="s">
        <v>13</v>
      </c>
      <c r="P57" s="284" t="s">
        <v>13</v>
      </c>
      <c r="Q57" s="284"/>
      <c r="R57" s="284"/>
      <c r="S57" s="284"/>
      <c r="T57" s="284">
        <v>20</v>
      </c>
      <c r="U57" s="284"/>
      <c r="V57" s="284"/>
      <c r="W57" s="284"/>
      <c r="X57" s="284"/>
      <c r="Y57" s="284"/>
      <c r="Z57" s="570"/>
      <c r="AA57" s="284"/>
      <c r="AB57" s="284"/>
      <c r="AC57" s="284"/>
      <c r="AD57" s="306"/>
      <c r="AE57" s="306"/>
      <c r="AF57" s="306"/>
      <c r="AG57" s="306"/>
      <c r="AH57" s="306"/>
      <c r="AI57" s="306"/>
      <c r="AJ57" s="284"/>
      <c r="AK57" s="40">
        <v>41298</v>
      </c>
      <c r="AL57" s="311"/>
      <c r="AM57" s="294"/>
      <c r="AN57" s="306"/>
      <c r="AO57" s="284" t="s">
        <v>395</v>
      </c>
      <c r="AP57" s="306"/>
      <c r="AQ57" s="284"/>
      <c r="AR57" s="306"/>
      <c r="AS57" s="306"/>
      <c r="AT57" s="312" t="s">
        <v>396</v>
      </c>
      <c r="AU57" s="359"/>
      <c r="AV57" s="312"/>
      <c r="AW57" s="284"/>
      <c r="AX57" s="312"/>
      <c r="AY57" s="312"/>
      <c r="AZ57" s="354"/>
      <c r="BA57" s="317"/>
      <c r="BB57" s="316"/>
    </row>
    <row r="58" spans="1:59" x14ac:dyDescent="0.25">
      <c r="A58" s="311" t="s">
        <v>858</v>
      </c>
      <c r="B58" s="468" t="s">
        <v>859</v>
      </c>
      <c r="C58" s="351"/>
      <c r="D58" s="405"/>
      <c r="E58" s="313"/>
      <c r="F58" s="397" t="s">
        <v>56</v>
      </c>
      <c r="G58" s="313"/>
      <c r="H58" s="313">
        <v>0</v>
      </c>
      <c r="I58" s="313"/>
      <c r="J58" s="284"/>
      <c r="K58" s="284"/>
      <c r="L58" s="284" t="s">
        <v>13</v>
      </c>
      <c r="M58" s="284"/>
      <c r="N58" s="284"/>
      <c r="O58" s="284"/>
      <c r="P58" s="284"/>
      <c r="Q58" s="284"/>
      <c r="R58" s="284" t="s">
        <v>13</v>
      </c>
      <c r="S58" s="284" t="s">
        <v>881</v>
      </c>
      <c r="T58" s="284">
        <v>42</v>
      </c>
      <c r="U58" s="284"/>
      <c r="V58" s="284"/>
      <c r="W58" s="284"/>
      <c r="X58" s="284"/>
      <c r="Y58" s="284"/>
      <c r="Z58" s="570"/>
      <c r="AA58" s="284"/>
      <c r="AB58" s="284"/>
      <c r="AC58" s="284"/>
      <c r="AD58" s="306"/>
      <c r="AE58" s="306"/>
      <c r="AF58" s="306"/>
      <c r="AG58" s="306"/>
      <c r="AH58" s="306"/>
      <c r="AI58" s="306"/>
      <c r="AJ58" s="284"/>
      <c r="AK58" s="39">
        <v>41030</v>
      </c>
      <c r="AL58" s="311"/>
      <c r="AM58" s="294"/>
      <c r="AN58" s="306"/>
      <c r="AO58" s="284" t="s">
        <v>395</v>
      </c>
      <c r="AP58" s="306"/>
      <c r="AQ58" s="314"/>
      <c r="AR58" s="306"/>
      <c r="AS58" s="306"/>
      <c r="AT58" s="312" t="s">
        <v>859</v>
      </c>
      <c r="AU58" s="359"/>
      <c r="AV58" s="312" t="s">
        <v>28</v>
      </c>
      <c r="AW58" s="284"/>
      <c r="AX58" s="356"/>
      <c r="AY58" s="356"/>
      <c r="AZ58" s="354"/>
      <c r="BA58" s="356" t="s">
        <v>49</v>
      </c>
      <c r="BB58" s="316"/>
    </row>
    <row r="59" spans="1:59" x14ac:dyDescent="0.25">
      <c r="A59" s="311" t="s">
        <v>821</v>
      </c>
      <c r="B59" s="468" t="s">
        <v>822</v>
      </c>
      <c r="C59" s="351"/>
      <c r="D59" s="406"/>
      <c r="E59" s="302"/>
      <c r="F59" s="389" t="s">
        <v>56</v>
      </c>
      <c r="G59" s="302"/>
      <c r="H59" s="302">
        <v>0</v>
      </c>
      <c r="I59" s="302"/>
      <c r="J59" s="284" t="s">
        <v>918</v>
      </c>
      <c r="K59" s="284"/>
      <c r="L59" s="284" t="s">
        <v>918</v>
      </c>
      <c r="M59" s="284" t="s">
        <v>918</v>
      </c>
      <c r="N59" s="284"/>
      <c r="O59" s="305" t="s">
        <v>13</v>
      </c>
      <c r="P59" s="305"/>
      <c r="Q59" s="284" t="s">
        <v>13</v>
      </c>
      <c r="R59" s="284"/>
      <c r="S59" s="284"/>
      <c r="T59" s="284">
        <v>18</v>
      </c>
      <c r="U59" s="284"/>
      <c r="V59" s="284"/>
      <c r="W59" s="284"/>
      <c r="X59" s="284"/>
      <c r="Y59" s="284"/>
      <c r="Z59" s="570"/>
      <c r="AA59" s="284"/>
      <c r="AB59" s="284"/>
      <c r="AC59" s="284"/>
      <c r="AD59" s="306"/>
      <c r="AE59" s="306"/>
      <c r="AF59" s="306"/>
      <c r="AG59" s="306"/>
      <c r="AH59" s="306"/>
      <c r="AI59" s="306"/>
      <c r="AJ59" s="284"/>
      <c r="AK59" s="39">
        <v>40465</v>
      </c>
      <c r="AL59" s="311"/>
      <c r="AM59" s="294"/>
      <c r="AN59" s="306"/>
      <c r="AO59" s="284" t="s">
        <v>395</v>
      </c>
      <c r="AP59" s="306"/>
      <c r="AQ59" s="314"/>
      <c r="AR59" s="306"/>
      <c r="AS59" s="306"/>
      <c r="AT59" s="312" t="s">
        <v>822</v>
      </c>
      <c r="AU59" s="359"/>
      <c r="AV59" s="312"/>
      <c r="AW59" s="284"/>
      <c r="AX59" s="356"/>
      <c r="AY59" s="356"/>
      <c r="AZ59" s="354"/>
      <c r="BA59" s="356"/>
      <c r="BB59" s="284"/>
    </row>
    <row r="60" spans="1:59" x14ac:dyDescent="0.25">
      <c r="A60" s="311" t="s">
        <v>853</v>
      </c>
      <c r="B60" s="468" t="s">
        <v>901</v>
      </c>
      <c r="C60" s="331"/>
      <c r="D60" s="407"/>
      <c r="E60" s="329"/>
      <c r="F60" s="396" t="s">
        <v>56</v>
      </c>
      <c r="G60" s="329"/>
      <c r="H60" s="396">
        <v>0</v>
      </c>
      <c r="I60" s="396"/>
      <c r="J60" s="358" t="s">
        <v>13</v>
      </c>
      <c r="K60" s="358"/>
      <c r="L60" s="358" t="s">
        <v>13</v>
      </c>
      <c r="M60" s="284"/>
      <c r="N60" s="284"/>
      <c r="O60" s="284"/>
      <c r="P60" s="284"/>
      <c r="Q60" s="284"/>
      <c r="R60" s="284"/>
      <c r="S60" s="335" t="s">
        <v>882</v>
      </c>
      <c r="T60" s="334" t="s">
        <v>56</v>
      </c>
      <c r="U60" s="334"/>
      <c r="V60" s="334"/>
      <c r="W60" s="334"/>
      <c r="X60" s="334"/>
      <c r="Y60" s="334"/>
      <c r="Z60" s="574"/>
      <c r="AA60" s="334"/>
      <c r="AB60" s="467" t="s">
        <v>967</v>
      </c>
      <c r="AC60" s="467"/>
      <c r="AD60" s="324"/>
      <c r="AE60" s="324"/>
      <c r="AF60" s="324"/>
      <c r="AG60" s="324"/>
      <c r="AH60" s="324"/>
      <c r="AI60" s="324"/>
      <c r="AJ60" s="358"/>
      <c r="AK60" s="499">
        <v>42033</v>
      </c>
      <c r="AL60" s="330"/>
      <c r="AM60" s="325"/>
      <c r="AN60" s="324"/>
      <c r="AO60" s="330"/>
      <c r="AP60" s="324"/>
      <c r="AQ60" s="330"/>
      <c r="AR60" s="324"/>
      <c r="AS60" s="324"/>
      <c r="AT60" s="318"/>
      <c r="AU60" s="359"/>
      <c r="AV60" s="358"/>
      <c r="AW60" s="330"/>
      <c r="AX60" s="331"/>
      <c r="AY60" s="331"/>
      <c r="AZ60" s="328"/>
      <c r="BA60" s="328"/>
      <c r="BB60" s="323"/>
    </row>
    <row r="61" spans="1:59" x14ac:dyDescent="0.25">
      <c r="A61" s="388" t="s">
        <v>959</v>
      </c>
      <c r="B61" s="380"/>
      <c r="C61" s="464"/>
      <c r="D61" s="408"/>
      <c r="E61" s="381"/>
      <c r="F61" s="491"/>
      <c r="G61" s="381"/>
      <c r="H61" s="381"/>
      <c r="I61" s="381"/>
      <c r="J61" s="382"/>
      <c r="K61" s="382"/>
      <c r="L61" s="373"/>
      <c r="M61" s="382"/>
      <c r="N61" s="382"/>
      <c r="O61" s="373"/>
      <c r="P61" s="373"/>
      <c r="Q61" s="382"/>
      <c r="R61" s="382"/>
      <c r="S61" s="382"/>
      <c r="T61" s="382"/>
      <c r="U61" s="382"/>
      <c r="V61" s="382"/>
      <c r="W61" s="382"/>
      <c r="X61" s="382"/>
      <c r="Y61" s="382"/>
      <c r="Z61" s="568"/>
      <c r="AA61" s="382"/>
      <c r="AB61" s="382"/>
      <c r="AC61" s="382"/>
      <c r="AD61" s="374"/>
      <c r="AE61" s="374"/>
      <c r="AF61" s="374"/>
      <c r="AG61" s="374"/>
      <c r="AH61" s="374"/>
      <c r="AI61" s="374"/>
      <c r="AJ61" s="382"/>
      <c r="AK61" s="383"/>
      <c r="AL61" s="379"/>
      <c r="AM61" s="384"/>
      <c r="AN61" s="374"/>
      <c r="AO61" s="382"/>
      <c r="AP61" s="374"/>
      <c r="AQ61" s="385"/>
      <c r="AR61" s="374"/>
      <c r="AS61" s="374"/>
      <c r="AT61" s="386"/>
      <c r="AU61" s="503"/>
      <c r="AV61" s="386"/>
      <c r="AW61" s="382"/>
      <c r="AX61" s="387"/>
      <c r="AY61" s="387"/>
      <c r="AZ61" s="377"/>
      <c r="BA61" s="387"/>
      <c r="BB61" s="382"/>
      <c r="BC61" s="378"/>
      <c r="BD61" s="378"/>
      <c r="BE61" s="378"/>
      <c r="BF61" s="378"/>
      <c r="BG61" s="378"/>
    </row>
    <row r="62" spans="1:59" x14ac:dyDescent="0.25">
      <c r="A62" s="311" t="s">
        <v>836</v>
      </c>
      <c r="B62" s="312" t="s">
        <v>907</v>
      </c>
      <c r="C62" s="351"/>
      <c r="D62" s="405"/>
      <c r="E62" s="313"/>
      <c r="F62" s="397">
        <v>1</v>
      </c>
      <c r="G62" s="313"/>
      <c r="H62" s="313">
        <v>0</v>
      </c>
      <c r="I62" s="313"/>
      <c r="J62" s="482" t="s">
        <v>918</v>
      </c>
      <c r="K62" s="482"/>
      <c r="L62" s="482" t="s">
        <v>918</v>
      </c>
      <c r="M62" s="482" t="s">
        <v>918</v>
      </c>
      <c r="N62" s="482"/>
      <c r="O62" s="305"/>
      <c r="P62" s="305"/>
      <c r="Q62" s="284"/>
      <c r="R62" s="284"/>
      <c r="S62" s="284"/>
      <c r="T62" s="284">
        <v>10</v>
      </c>
      <c r="U62" s="284"/>
      <c r="V62" s="284"/>
      <c r="W62" s="284"/>
      <c r="X62" s="284"/>
      <c r="Y62" s="284"/>
      <c r="Z62" s="570"/>
      <c r="AA62" s="284"/>
      <c r="AB62" s="284"/>
      <c r="AC62" s="284"/>
      <c r="AD62" s="306"/>
      <c r="AE62" s="306"/>
      <c r="AF62" s="306"/>
      <c r="AG62" s="306"/>
      <c r="AH62" s="306"/>
      <c r="AI62" s="306"/>
      <c r="AJ62" s="284"/>
      <c r="AK62" s="40">
        <v>40675</v>
      </c>
      <c r="AL62" s="311"/>
      <c r="AM62" s="294"/>
      <c r="AN62" s="306"/>
      <c r="AO62" s="284" t="s">
        <v>395</v>
      </c>
      <c r="AP62" s="306"/>
      <c r="AQ62" s="314"/>
      <c r="AR62" s="306"/>
      <c r="AS62" s="306"/>
      <c r="AT62" s="312" t="s">
        <v>396</v>
      </c>
      <c r="AU62" s="359"/>
      <c r="AV62" s="312" t="s">
        <v>20</v>
      </c>
      <c r="AW62" s="284"/>
      <c r="AX62" s="356"/>
      <c r="AY62" s="356"/>
      <c r="AZ62" s="354"/>
      <c r="BA62" s="356"/>
      <c r="BB62" s="284"/>
    </row>
    <row r="63" spans="1:59" x14ac:dyDescent="0.25">
      <c r="A63" s="311" t="s">
        <v>842</v>
      </c>
      <c r="B63" s="312" t="s">
        <v>393</v>
      </c>
      <c r="C63" s="351"/>
      <c r="D63" s="406"/>
      <c r="E63" s="302"/>
      <c r="F63" s="389">
        <v>1</v>
      </c>
      <c r="G63" s="302"/>
      <c r="H63" s="302">
        <v>0</v>
      </c>
      <c r="I63" s="302"/>
      <c r="J63" s="482" t="s">
        <v>918</v>
      </c>
      <c r="K63" s="482"/>
      <c r="L63" s="482" t="s">
        <v>918</v>
      </c>
      <c r="M63" s="482" t="s">
        <v>918</v>
      </c>
      <c r="N63" s="497"/>
      <c r="O63" s="394"/>
      <c r="P63" s="284"/>
      <c r="Q63" s="284"/>
      <c r="R63" s="284" t="s">
        <v>13</v>
      </c>
      <c r="S63" s="284" t="s">
        <v>881</v>
      </c>
      <c r="T63" s="284"/>
      <c r="U63" s="284"/>
      <c r="V63" s="284"/>
      <c r="W63" s="284"/>
      <c r="X63" s="284"/>
      <c r="Y63" s="284"/>
      <c r="Z63" s="570"/>
      <c r="AA63" s="284"/>
      <c r="AB63" s="284"/>
      <c r="AC63" s="284"/>
      <c r="AD63" s="306"/>
      <c r="AE63" s="306"/>
      <c r="AF63" s="306"/>
      <c r="AG63" s="306"/>
      <c r="AH63" s="306"/>
      <c r="AI63" s="306"/>
      <c r="AJ63" s="284" t="s">
        <v>246</v>
      </c>
      <c r="AK63" s="39">
        <v>41005</v>
      </c>
      <c r="AL63" s="311"/>
      <c r="AM63" s="294"/>
      <c r="AN63" s="306"/>
      <c r="AO63" s="284" t="s">
        <v>394</v>
      </c>
      <c r="AP63" s="306"/>
      <c r="AQ63" s="314" t="s">
        <v>36</v>
      </c>
      <c r="AR63" s="306"/>
      <c r="AS63" s="306"/>
      <c r="AT63" s="312" t="s">
        <v>393</v>
      </c>
      <c r="AU63" s="359"/>
      <c r="AV63" s="312"/>
      <c r="AW63" s="284" t="s">
        <v>14</v>
      </c>
      <c r="AX63" s="356" t="s">
        <v>524</v>
      </c>
      <c r="AY63" s="356" t="s">
        <v>894</v>
      </c>
      <c r="AZ63" s="354"/>
      <c r="BA63" s="356" t="s">
        <v>525</v>
      </c>
      <c r="BB63" s="316"/>
    </row>
    <row r="64" spans="1:59" x14ac:dyDescent="0.25">
      <c r="A64" s="311" t="s">
        <v>819</v>
      </c>
      <c r="B64" s="312" t="s">
        <v>898</v>
      </c>
      <c r="C64" s="351"/>
      <c r="D64" s="405"/>
      <c r="E64" s="313"/>
      <c r="F64" s="397">
        <v>4</v>
      </c>
      <c r="G64" s="313"/>
      <c r="H64" s="313">
        <v>0</v>
      </c>
      <c r="I64" s="313"/>
      <c r="J64" s="482" t="s">
        <v>918</v>
      </c>
      <c r="K64" s="482"/>
      <c r="L64" s="482" t="s">
        <v>918</v>
      </c>
      <c r="M64" s="482" t="s">
        <v>918</v>
      </c>
      <c r="N64" s="482"/>
      <c r="O64" s="305" t="s">
        <v>13</v>
      </c>
      <c r="P64" s="305"/>
      <c r="Q64" s="284" t="s">
        <v>13</v>
      </c>
      <c r="R64" s="284" t="s">
        <v>13</v>
      </c>
      <c r="S64" s="284"/>
      <c r="T64" s="284">
        <v>9</v>
      </c>
      <c r="U64" s="284"/>
      <c r="V64" s="284"/>
      <c r="W64" s="284"/>
      <c r="X64" s="284"/>
      <c r="Y64" s="284"/>
      <c r="Z64" s="570"/>
      <c r="AA64" s="284"/>
      <c r="AB64" s="284"/>
      <c r="AC64" s="284"/>
      <c r="AD64" s="306"/>
      <c r="AE64" s="306"/>
      <c r="AF64" s="306"/>
      <c r="AG64" s="306"/>
      <c r="AH64" s="306"/>
      <c r="AI64" s="306"/>
      <c r="AJ64" s="284"/>
      <c r="AK64" s="39">
        <v>40598</v>
      </c>
      <c r="AL64" s="311"/>
      <c r="AM64" s="294"/>
      <c r="AN64" s="306"/>
      <c r="AO64" s="284" t="s">
        <v>392</v>
      </c>
      <c r="AP64" s="306"/>
      <c r="AQ64" s="315" t="s">
        <v>36</v>
      </c>
      <c r="AR64" s="306"/>
      <c r="AS64" s="306"/>
      <c r="AT64" s="312" t="s">
        <v>908</v>
      </c>
      <c r="AU64" s="359"/>
      <c r="AV64" s="312" t="s">
        <v>19</v>
      </c>
      <c r="AW64" s="284" t="s">
        <v>14</v>
      </c>
      <c r="AX64" s="356" t="s">
        <v>41</v>
      </c>
      <c r="AY64" s="356" t="s">
        <v>39</v>
      </c>
      <c r="AZ64" s="354"/>
      <c r="BA64" s="356"/>
      <c r="BB64" s="284"/>
    </row>
    <row r="65" spans="1:59" x14ac:dyDescent="0.25">
      <c r="A65" s="388" t="s">
        <v>958</v>
      </c>
      <c r="B65" s="380"/>
      <c r="C65" s="464"/>
      <c r="D65" s="443"/>
      <c r="E65" s="444"/>
      <c r="F65" s="492"/>
      <c r="G65" s="444"/>
      <c r="H65" s="444"/>
      <c r="I65" s="444"/>
      <c r="J65" s="382"/>
      <c r="K65" s="382"/>
      <c r="L65" s="373"/>
      <c r="M65" s="382"/>
      <c r="N65" s="382"/>
      <c r="O65" s="373"/>
      <c r="P65" s="373"/>
      <c r="Q65" s="382"/>
      <c r="R65" s="382"/>
      <c r="S65" s="382"/>
      <c r="T65" s="382"/>
      <c r="U65" s="382"/>
      <c r="V65" s="382"/>
      <c r="W65" s="382"/>
      <c r="X65" s="382"/>
      <c r="Y65" s="382"/>
      <c r="Z65" s="568"/>
      <c r="AA65" s="382"/>
      <c r="AB65" s="382"/>
      <c r="AC65" s="382"/>
      <c r="AD65" s="374"/>
      <c r="AE65" s="374"/>
      <c r="AF65" s="374"/>
      <c r="AG65" s="374"/>
      <c r="AH65" s="374"/>
      <c r="AI65" s="374"/>
      <c r="AJ65" s="382"/>
      <c r="AK65" s="383"/>
      <c r="AL65" s="379"/>
      <c r="AM65" s="384"/>
      <c r="AN65" s="374"/>
      <c r="AO65" s="382"/>
      <c r="AP65" s="374"/>
      <c r="AQ65" s="385"/>
      <c r="AR65" s="374"/>
      <c r="AS65" s="374"/>
      <c r="AT65" s="386"/>
      <c r="AU65" s="503"/>
      <c r="AV65" s="386"/>
      <c r="AW65" s="382"/>
      <c r="AX65" s="387"/>
      <c r="AY65" s="387"/>
      <c r="AZ65" s="377"/>
      <c r="BA65" s="387"/>
      <c r="BB65" s="382"/>
      <c r="BC65" s="378"/>
      <c r="BD65" s="378"/>
      <c r="BE65" s="378"/>
      <c r="BF65" s="378"/>
      <c r="BG65" s="378"/>
    </row>
    <row r="66" spans="1:59" x14ac:dyDescent="0.25">
      <c r="A66" s="311" t="s">
        <v>846</v>
      </c>
      <c r="B66" s="312" t="s">
        <v>393</v>
      </c>
      <c r="C66" s="351"/>
      <c r="D66" s="406"/>
      <c r="E66" s="302"/>
      <c r="F66" s="389" t="s">
        <v>56</v>
      </c>
      <c r="G66" s="302"/>
      <c r="H66" s="302">
        <v>0</v>
      </c>
      <c r="I66" s="302"/>
      <c r="J66" s="284" t="s">
        <v>13</v>
      </c>
      <c r="K66" s="284"/>
      <c r="L66" s="482" t="s">
        <v>918</v>
      </c>
      <c r="M66" s="284" t="s">
        <v>13</v>
      </c>
      <c r="N66" s="284"/>
      <c r="O66" s="305" t="s">
        <v>13</v>
      </c>
      <c r="P66" s="305"/>
      <c r="Q66" s="284"/>
      <c r="R66" s="469"/>
      <c r="S66" s="470" t="s">
        <v>882</v>
      </c>
      <c r="T66" s="334" t="s">
        <v>56</v>
      </c>
      <c r="U66" s="334"/>
      <c r="V66" s="334"/>
      <c r="W66" s="334"/>
      <c r="X66" s="334"/>
      <c r="Y66" s="334"/>
      <c r="Z66" s="574"/>
      <c r="AA66" s="334"/>
      <c r="AB66" s="467" t="s">
        <v>967</v>
      </c>
      <c r="AC66" s="467"/>
      <c r="AD66" s="306"/>
      <c r="AE66" s="306"/>
      <c r="AF66" s="306"/>
      <c r="AG66" s="306"/>
      <c r="AH66" s="306"/>
      <c r="AI66" s="306"/>
      <c r="AJ66" s="284"/>
      <c r="AK66" s="39">
        <v>40303</v>
      </c>
      <c r="AL66" s="311"/>
      <c r="AM66" s="294"/>
      <c r="AN66" s="306"/>
      <c r="AO66" s="284" t="s">
        <v>394</v>
      </c>
      <c r="AP66" s="306"/>
      <c r="AQ66" s="314"/>
      <c r="AR66" s="306"/>
      <c r="AS66" s="306"/>
      <c r="AT66" s="312" t="s">
        <v>393</v>
      </c>
      <c r="AU66" s="359"/>
      <c r="AV66" s="312"/>
      <c r="AW66" s="284"/>
      <c r="AX66" s="356"/>
      <c r="AY66" s="356"/>
      <c r="AZ66" s="354"/>
      <c r="BA66" s="356"/>
      <c r="BB66" s="284"/>
      <c r="BC66" s="148"/>
      <c r="BD66" s="148"/>
      <c r="BE66" s="148"/>
      <c r="BF66" s="148"/>
      <c r="BG66" s="148"/>
    </row>
    <row r="67" spans="1:59" x14ac:dyDescent="0.25">
      <c r="A67" s="311" t="s">
        <v>833</v>
      </c>
      <c r="B67" s="312" t="s">
        <v>907</v>
      </c>
      <c r="C67" s="351"/>
      <c r="D67" s="405"/>
      <c r="E67" s="313"/>
      <c r="F67" s="397" t="s">
        <v>56</v>
      </c>
      <c r="G67" s="313"/>
      <c r="H67" s="313">
        <v>0</v>
      </c>
      <c r="I67" s="313"/>
      <c r="J67" s="284" t="s">
        <v>918</v>
      </c>
      <c r="K67" s="284"/>
      <c r="L67" s="482" t="s">
        <v>918</v>
      </c>
      <c r="M67" s="284" t="s">
        <v>13</v>
      </c>
      <c r="N67" s="284"/>
      <c r="O67" s="305" t="s">
        <v>13</v>
      </c>
      <c r="P67" s="305" t="s">
        <v>13</v>
      </c>
      <c r="Q67" s="284" t="s">
        <v>13</v>
      </c>
      <c r="R67" s="284" t="s">
        <v>13</v>
      </c>
      <c r="S67" s="470" t="s">
        <v>882</v>
      </c>
      <c r="T67" s="334" t="s">
        <v>56</v>
      </c>
      <c r="U67" s="334"/>
      <c r="V67" s="334"/>
      <c r="W67" s="334"/>
      <c r="X67" s="334"/>
      <c r="Y67" s="334"/>
      <c r="Z67" s="574"/>
      <c r="AA67" s="334"/>
      <c r="AB67" s="334"/>
      <c r="AC67" s="334"/>
      <c r="AD67" s="306"/>
      <c r="AE67" s="306"/>
      <c r="AF67" s="306"/>
      <c r="AG67" s="306"/>
      <c r="AH67" s="306"/>
      <c r="AI67" s="306"/>
      <c r="AJ67" s="284"/>
      <c r="AK67" s="39">
        <v>40701</v>
      </c>
      <c r="AL67" s="311"/>
      <c r="AM67" s="294"/>
      <c r="AN67" s="306"/>
      <c r="AO67" s="284" t="s">
        <v>395</v>
      </c>
      <c r="AP67" s="306"/>
      <c r="AQ67" s="314"/>
      <c r="AR67" s="306"/>
      <c r="AS67" s="306"/>
      <c r="AT67" s="312" t="s">
        <v>414</v>
      </c>
      <c r="AU67" s="359"/>
      <c r="AV67" s="312" t="s">
        <v>883</v>
      </c>
      <c r="AW67" s="284"/>
      <c r="AX67" s="356"/>
      <c r="AY67" s="356"/>
      <c r="AZ67" s="354"/>
      <c r="BA67" s="356" t="s">
        <v>45</v>
      </c>
      <c r="BB67" s="284"/>
    </row>
    <row r="68" spans="1:59" x14ac:dyDescent="0.25">
      <c r="A68" s="311" t="s">
        <v>845</v>
      </c>
      <c r="B68" s="312" t="s">
        <v>393</v>
      </c>
      <c r="C68" s="351"/>
      <c r="D68" s="406"/>
      <c r="E68" s="302"/>
      <c r="F68" s="389" t="s">
        <v>56</v>
      </c>
      <c r="G68" s="302"/>
      <c r="H68" s="302">
        <v>0</v>
      </c>
      <c r="I68" s="302"/>
      <c r="J68" s="284" t="s">
        <v>13</v>
      </c>
      <c r="K68" s="284"/>
      <c r="L68" s="482" t="s">
        <v>918</v>
      </c>
      <c r="M68" s="284" t="s">
        <v>13</v>
      </c>
      <c r="N68" s="284"/>
      <c r="O68" s="305" t="s">
        <v>13</v>
      </c>
      <c r="P68" s="305"/>
      <c r="Q68" s="284"/>
      <c r="R68" s="284"/>
      <c r="S68" s="284"/>
      <c r="T68" s="284">
        <v>24</v>
      </c>
      <c r="U68" s="284"/>
      <c r="V68" s="284"/>
      <c r="W68" s="284"/>
      <c r="X68" s="284"/>
      <c r="Y68" s="284"/>
      <c r="Z68" s="570"/>
      <c r="AA68" s="284"/>
      <c r="AB68" s="467" t="s">
        <v>967</v>
      </c>
      <c r="AC68" s="467"/>
      <c r="AD68" s="306"/>
      <c r="AE68" s="306"/>
      <c r="AF68" s="306"/>
      <c r="AG68" s="306"/>
      <c r="AH68" s="306"/>
      <c r="AI68" s="306"/>
      <c r="AJ68" s="284" t="s">
        <v>378</v>
      </c>
      <c r="AK68" s="39">
        <v>40305</v>
      </c>
      <c r="AL68" s="311"/>
      <c r="AM68" s="294"/>
      <c r="AN68" s="306"/>
      <c r="AO68" s="284" t="s">
        <v>394</v>
      </c>
      <c r="AP68" s="306"/>
      <c r="AQ68" s="314" t="s">
        <v>36</v>
      </c>
      <c r="AR68" s="306"/>
      <c r="AS68" s="306"/>
      <c r="AT68" s="312" t="s">
        <v>393</v>
      </c>
      <c r="AU68" s="359"/>
      <c r="AV68" s="312"/>
      <c r="AW68" s="284" t="s">
        <v>14</v>
      </c>
      <c r="AX68" s="356" t="s">
        <v>38</v>
      </c>
      <c r="AY68" s="356" t="s">
        <v>894</v>
      </c>
      <c r="AZ68" s="354"/>
      <c r="BA68" s="356"/>
      <c r="BB68" s="284"/>
    </row>
    <row r="69" spans="1:59" x14ac:dyDescent="0.25">
      <c r="A69" s="311" t="s">
        <v>843</v>
      </c>
      <c r="B69" s="312" t="s">
        <v>393</v>
      </c>
      <c r="C69" s="351"/>
      <c r="D69" s="406"/>
      <c r="E69" s="302"/>
      <c r="F69" s="389" t="s">
        <v>56</v>
      </c>
      <c r="G69" s="302"/>
      <c r="H69" s="302">
        <v>0</v>
      </c>
      <c r="I69" s="302"/>
      <c r="J69" s="284" t="s">
        <v>13</v>
      </c>
      <c r="K69" s="284"/>
      <c r="L69" s="482" t="s">
        <v>918</v>
      </c>
      <c r="M69" s="284" t="s">
        <v>918</v>
      </c>
      <c r="N69" s="394"/>
      <c r="O69" s="392" t="s">
        <v>513</v>
      </c>
      <c r="P69" s="319"/>
      <c r="Q69" s="284" t="s">
        <v>13</v>
      </c>
      <c r="R69" s="284"/>
      <c r="S69" s="284"/>
      <c r="T69" s="284">
        <v>18</v>
      </c>
      <c r="U69" s="284"/>
      <c r="V69" s="284"/>
      <c r="W69" s="284"/>
      <c r="X69" s="284"/>
      <c r="Y69" s="284"/>
      <c r="Z69" s="570"/>
      <c r="AA69" s="284"/>
      <c r="AB69" s="467" t="s">
        <v>967</v>
      </c>
      <c r="AC69" s="467"/>
      <c r="AD69" s="306"/>
      <c r="AE69" s="306"/>
      <c r="AF69" s="306"/>
      <c r="AG69" s="306"/>
      <c r="AH69" s="306"/>
      <c r="AI69" s="306"/>
      <c r="AJ69" s="284"/>
      <c r="AK69" s="39">
        <v>40221</v>
      </c>
      <c r="AL69" s="311"/>
      <c r="AM69" s="294"/>
      <c r="AN69" s="306"/>
      <c r="AO69" s="284" t="s">
        <v>392</v>
      </c>
      <c r="AP69" s="306"/>
      <c r="AQ69" s="314"/>
      <c r="AR69" s="306"/>
      <c r="AS69" s="306"/>
      <c r="AT69" s="312" t="s">
        <v>393</v>
      </c>
      <c r="AU69" s="359"/>
      <c r="AV69" s="312"/>
      <c r="AW69" s="284"/>
      <c r="AX69" s="356"/>
      <c r="AY69" s="356"/>
      <c r="AZ69" s="354"/>
      <c r="BA69" s="356"/>
      <c r="BB69" s="316"/>
    </row>
    <row r="70" spans="1:59" x14ac:dyDescent="0.25">
      <c r="A70" s="311" t="s">
        <v>818</v>
      </c>
      <c r="B70" s="312" t="s">
        <v>393</v>
      </c>
      <c r="C70" s="351"/>
      <c r="D70" s="406"/>
      <c r="E70" s="302"/>
      <c r="F70" s="389" t="s">
        <v>56</v>
      </c>
      <c r="G70" s="302"/>
      <c r="H70" s="302">
        <v>0</v>
      </c>
      <c r="I70" s="302"/>
      <c r="J70" s="284" t="s">
        <v>918</v>
      </c>
      <c r="K70" s="284"/>
      <c r="L70" s="482" t="s">
        <v>918</v>
      </c>
      <c r="M70" s="284" t="s">
        <v>13</v>
      </c>
      <c r="N70" s="284"/>
      <c r="O70" s="305" t="s">
        <v>13</v>
      </c>
      <c r="P70" s="305" t="s">
        <v>13</v>
      </c>
      <c r="Q70" s="284"/>
      <c r="R70" s="284"/>
      <c r="S70" s="284"/>
      <c r="T70" s="284">
        <v>14</v>
      </c>
      <c r="U70" s="284"/>
      <c r="V70" s="284"/>
      <c r="W70" s="284"/>
      <c r="X70" s="284"/>
      <c r="Y70" s="284"/>
      <c r="Z70" s="570"/>
      <c r="AA70" s="284"/>
      <c r="AB70" s="284"/>
      <c r="AC70" s="284"/>
      <c r="AD70" s="306"/>
      <c r="AE70" s="306"/>
      <c r="AF70" s="306"/>
      <c r="AG70" s="306"/>
      <c r="AH70" s="306"/>
      <c r="AI70" s="306"/>
      <c r="AJ70" s="284"/>
      <c r="AK70" s="39">
        <v>40401</v>
      </c>
      <c r="AL70" s="311"/>
      <c r="AM70" s="294"/>
      <c r="AN70" s="306"/>
      <c r="AO70" s="284" t="s">
        <v>394</v>
      </c>
      <c r="AP70" s="306"/>
      <c r="AQ70" s="314"/>
      <c r="AR70" s="306"/>
      <c r="AS70" s="306"/>
      <c r="AT70" s="312" t="s">
        <v>393</v>
      </c>
      <c r="AU70" s="359"/>
      <c r="AV70" s="312"/>
      <c r="AW70" s="284"/>
      <c r="AX70" s="356"/>
      <c r="AY70" s="356"/>
      <c r="AZ70" s="354"/>
      <c r="BA70" s="356"/>
      <c r="BB70" s="284"/>
    </row>
    <row r="71" spans="1:59" x14ac:dyDescent="0.25">
      <c r="A71" s="311" t="s">
        <v>817</v>
      </c>
      <c r="B71" s="312" t="s">
        <v>393</v>
      </c>
      <c r="C71" s="351"/>
      <c r="D71" s="405"/>
      <c r="E71" s="313"/>
      <c r="F71" s="397" t="s">
        <v>56</v>
      </c>
      <c r="G71" s="313"/>
      <c r="H71" s="313">
        <v>0</v>
      </c>
      <c r="I71" s="313"/>
      <c r="J71" s="284" t="s">
        <v>918</v>
      </c>
      <c r="K71" s="284"/>
      <c r="L71" s="482" t="s">
        <v>918</v>
      </c>
      <c r="M71" s="284" t="s">
        <v>13</v>
      </c>
      <c r="N71" s="284"/>
      <c r="O71" s="305" t="s">
        <v>13</v>
      </c>
      <c r="P71" s="305" t="s">
        <v>13</v>
      </c>
      <c r="Q71" s="284"/>
      <c r="R71" s="284"/>
      <c r="S71" s="284"/>
      <c r="T71" s="284">
        <v>19</v>
      </c>
      <c r="U71" s="284"/>
      <c r="V71" s="284"/>
      <c r="W71" s="284"/>
      <c r="X71" s="284"/>
      <c r="Y71" s="284"/>
      <c r="Z71" s="570"/>
      <c r="AA71" s="284"/>
      <c r="AB71" s="284"/>
      <c r="AC71" s="284"/>
      <c r="AD71" s="306"/>
      <c r="AE71" s="306"/>
      <c r="AF71" s="306"/>
      <c r="AG71" s="306"/>
      <c r="AH71" s="306"/>
      <c r="AI71" s="306"/>
      <c r="AJ71" s="284" t="s">
        <v>378</v>
      </c>
      <c r="AK71" s="39">
        <v>40305</v>
      </c>
      <c r="AL71" s="311"/>
      <c r="AM71" s="294"/>
      <c r="AN71" s="306"/>
      <c r="AO71" s="284" t="s">
        <v>392</v>
      </c>
      <c r="AP71" s="306"/>
      <c r="AQ71" s="314" t="s">
        <v>518</v>
      </c>
      <c r="AR71" s="306"/>
      <c r="AS71" s="306"/>
      <c r="AT71" s="390" t="s">
        <v>393</v>
      </c>
      <c r="AU71" s="359"/>
      <c r="AV71" s="312"/>
      <c r="AW71" s="284" t="s">
        <v>14</v>
      </c>
      <c r="AX71" s="356" t="s">
        <v>516</v>
      </c>
      <c r="AY71" s="356" t="s">
        <v>517</v>
      </c>
      <c r="AZ71" s="354"/>
      <c r="BA71" s="356" t="s">
        <v>519</v>
      </c>
      <c r="BB71" s="284"/>
    </row>
    <row r="72" spans="1:59" x14ac:dyDescent="0.25">
      <c r="A72" s="311" t="s">
        <v>826</v>
      </c>
      <c r="B72" s="312" t="s">
        <v>393</v>
      </c>
      <c r="C72" s="351"/>
      <c r="D72" s="405"/>
      <c r="E72" s="313"/>
      <c r="F72" s="397" t="s">
        <v>56</v>
      </c>
      <c r="G72" s="313"/>
      <c r="H72" s="313">
        <v>0</v>
      </c>
      <c r="I72" s="313"/>
      <c r="J72" s="284" t="s">
        <v>918</v>
      </c>
      <c r="K72" s="284"/>
      <c r="L72" s="482" t="s">
        <v>918</v>
      </c>
      <c r="M72" s="284" t="s">
        <v>13</v>
      </c>
      <c r="N72" s="284"/>
      <c r="O72" s="305" t="s">
        <v>13</v>
      </c>
      <c r="P72" s="305" t="s">
        <v>13</v>
      </c>
      <c r="Q72" s="284"/>
      <c r="R72" s="284"/>
      <c r="S72" s="284"/>
      <c r="T72" s="284">
        <v>26</v>
      </c>
      <c r="U72" s="284"/>
      <c r="V72" s="284"/>
      <c r="W72" s="284"/>
      <c r="X72" s="284"/>
      <c r="Y72" s="284"/>
      <c r="Z72" s="570"/>
      <c r="AA72" s="284"/>
      <c r="AB72" s="284"/>
      <c r="AC72" s="284"/>
      <c r="AD72" s="306"/>
      <c r="AE72" s="306"/>
      <c r="AF72" s="306"/>
      <c r="AG72" s="306"/>
      <c r="AH72" s="306"/>
      <c r="AI72" s="306"/>
      <c r="AJ72" s="284" t="s">
        <v>378</v>
      </c>
      <c r="AK72" s="39">
        <v>40318</v>
      </c>
      <c r="AL72" s="311"/>
      <c r="AM72" s="294"/>
      <c r="AN72" s="306"/>
      <c r="AO72" s="284" t="s">
        <v>394</v>
      </c>
      <c r="AP72" s="306"/>
      <c r="AQ72" s="314"/>
      <c r="AR72" s="306"/>
      <c r="AS72" s="306"/>
      <c r="AT72" s="390" t="s">
        <v>393</v>
      </c>
      <c r="AU72" s="359"/>
      <c r="AV72" s="312"/>
      <c r="AW72" s="284"/>
      <c r="AX72" s="356"/>
      <c r="AY72" s="356"/>
      <c r="AZ72" s="361"/>
      <c r="BA72" s="356"/>
      <c r="BB72" s="284" t="s">
        <v>13</v>
      </c>
    </row>
    <row r="73" spans="1:59" x14ac:dyDescent="0.25">
      <c r="A73" s="388" t="s">
        <v>969</v>
      </c>
      <c r="B73" s="386"/>
      <c r="C73" s="464"/>
      <c r="D73" s="408"/>
      <c r="E73" s="381"/>
      <c r="F73" s="491"/>
      <c r="G73" s="381"/>
      <c r="H73" s="381"/>
      <c r="I73" s="381"/>
      <c r="J73" s="382"/>
      <c r="K73" s="382"/>
      <c r="L73" s="373"/>
      <c r="M73" s="382"/>
      <c r="N73" s="382"/>
      <c r="O73" s="382"/>
      <c r="P73" s="382"/>
      <c r="Q73" s="382"/>
      <c r="R73" s="382"/>
      <c r="S73" s="382"/>
      <c r="T73" s="382"/>
      <c r="U73" s="382"/>
      <c r="V73" s="382"/>
      <c r="W73" s="382"/>
      <c r="X73" s="382"/>
      <c r="Y73" s="382"/>
      <c r="Z73" s="568"/>
      <c r="AA73" s="382"/>
      <c r="AB73" s="382"/>
      <c r="AC73" s="382"/>
      <c r="AD73" s="374"/>
      <c r="AE73" s="374"/>
      <c r="AF73" s="374"/>
      <c r="AG73" s="374"/>
      <c r="AH73" s="374"/>
      <c r="AI73" s="374"/>
      <c r="AJ73" s="382"/>
      <c r="AK73" s="383"/>
      <c r="AL73" s="379"/>
      <c r="AM73" s="384"/>
      <c r="AN73" s="374"/>
      <c r="AO73" s="382"/>
      <c r="AP73" s="374"/>
      <c r="AQ73" s="385"/>
      <c r="AR73" s="374"/>
      <c r="AS73" s="374"/>
      <c r="AT73" s="386"/>
      <c r="AU73" s="503"/>
      <c r="AV73" s="386"/>
      <c r="AW73" s="382"/>
      <c r="AX73" s="387"/>
      <c r="AY73" s="387"/>
      <c r="AZ73" s="504"/>
      <c r="BA73" s="387"/>
      <c r="BB73" s="382"/>
      <c r="BC73" s="378"/>
      <c r="BD73" s="378"/>
      <c r="BE73" s="378"/>
      <c r="BF73" s="378"/>
      <c r="BG73" s="378"/>
    </row>
    <row r="74" spans="1:59" x14ac:dyDescent="0.25">
      <c r="A74" s="311" t="s">
        <v>847</v>
      </c>
      <c r="B74" s="312" t="s">
        <v>393</v>
      </c>
      <c r="C74" s="465"/>
      <c r="D74" s="409"/>
      <c r="E74" s="322"/>
      <c r="F74" s="397">
        <v>1</v>
      </c>
      <c r="G74" s="397"/>
      <c r="H74" s="397">
        <v>1</v>
      </c>
      <c r="I74" s="397"/>
      <c r="J74" s="284" t="s">
        <v>13</v>
      </c>
      <c r="K74" s="284"/>
      <c r="L74" s="305" t="s">
        <v>13</v>
      </c>
      <c r="M74" s="284" t="s">
        <v>13</v>
      </c>
      <c r="N74" s="284"/>
      <c r="O74" s="305" t="s">
        <v>13</v>
      </c>
      <c r="P74" s="305"/>
      <c r="Q74" s="284" t="s">
        <v>13</v>
      </c>
      <c r="R74" s="305"/>
      <c r="S74" s="470" t="s">
        <v>882</v>
      </c>
      <c r="T74" s="334" t="s">
        <v>56</v>
      </c>
      <c r="U74" s="334"/>
      <c r="V74" s="334"/>
      <c r="W74" s="334"/>
      <c r="X74" s="334"/>
      <c r="Y74" s="334"/>
      <c r="Z74" s="574"/>
      <c r="AA74" s="334"/>
      <c r="AB74" s="467" t="s">
        <v>967</v>
      </c>
      <c r="AC74" s="467"/>
      <c r="AD74" s="324"/>
      <c r="AE74" s="324"/>
      <c r="AF74" s="324"/>
      <c r="AG74" s="324"/>
      <c r="AH74" s="324"/>
      <c r="AI74" s="324"/>
      <c r="AJ74" s="284"/>
      <c r="AK74" s="39">
        <v>40221</v>
      </c>
      <c r="AL74" s="320"/>
      <c r="AM74" s="325"/>
      <c r="AN74" s="324"/>
      <c r="AO74" s="284" t="s">
        <v>394</v>
      </c>
      <c r="AP74" s="324"/>
      <c r="AQ74" s="326"/>
      <c r="AR74" s="324"/>
      <c r="AS74" s="324"/>
      <c r="AT74" s="312" t="s">
        <v>393</v>
      </c>
      <c r="AU74" s="359"/>
      <c r="AV74" s="312"/>
      <c r="AW74" s="284"/>
      <c r="AX74" s="356"/>
      <c r="AY74" s="356"/>
      <c r="AZ74" s="361"/>
      <c r="BA74" s="356"/>
      <c r="BB74" s="323"/>
    </row>
    <row r="75" spans="1:59" x14ac:dyDescent="0.25">
      <c r="A75" s="311" t="s">
        <v>844</v>
      </c>
      <c r="B75" s="312" t="s">
        <v>903</v>
      </c>
      <c r="C75" s="351"/>
      <c r="D75" s="406"/>
      <c r="E75" s="302"/>
      <c r="F75" s="389">
        <v>1</v>
      </c>
      <c r="G75" s="389"/>
      <c r="H75" s="389">
        <v>1</v>
      </c>
      <c r="I75" s="389"/>
      <c r="J75" s="284" t="s">
        <v>13</v>
      </c>
      <c r="K75" s="284"/>
      <c r="L75" s="284"/>
      <c r="M75" s="284" t="s">
        <v>13</v>
      </c>
      <c r="N75" s="284"/>
      <c r="O75" s="305" t="s">
        <v>13</v>
      </c>
      <c r="P75" s="305"/>
      <c r="Q75" s="284" t="s">
        <v>13</v>
      </c>
      <c r="R75" s="305"/>
      <c r="S75" s="470" t="s">
        <v>882</v>
      </c>
      <c r="T75" s="334" t="s">
        <v>56</v>
      </c>
      <c r="U75" s="334"/>
      <c r="V75" s="334"/>
      <c r="W75" s="334"/>
      <c r="X75" s="334"/>
      <c r="Y75" s="334"/>
      <c r="Z75" s="574"/>
      <c r="AA75" s="334"/>
      <c r="AB75" s="467" t="s">
        <v>967</v>
      </c>
      <c r="AC75" s="467"/>
      <c r="AD75" s="306"/>
      <c r="AE75" s="306"/>
      <c r="AF75" s="306"/>
      <c r="AG75" s="306"/>
      <c r="AH75" s="306"/>
      <c r="AI75" s="306"/>
      <c r="AJ75" s="284" t="s">
        <v>660</v>
      </c>
      <c r="AK75" s="39">
        <v>40221</v>
      </c>
      <c r="AL75" s="311"/>
      <c r="AM75" s="294"/>
      <c r="AN75" s="306"/>
      <c r="AO75" s="284" t="s">
        <v>392</v>
      </c>
      <c r="AP75" s="359"/>
      <c r="AQ75" s="315" t="s">
        <v>36</v>
      </c>
      <c r="AR75" s="306"/>
      <c r="AS75" s="306"/>
      <c r="AT75" s="312" t="s">
        <v>396</v>
      </c>
      <c r="AU75" s="359"/>
      <c r="AV75" s="312"/>
      <c r="AW75" s="284" t="s">
        <v>14</v>
      </c>
      <c r="AX75" s="356" t="s">
        <v>514</v>
      </c>
      <c r="AY75" s="356" t="s">
        <v>39</v>
      </c>
      <c r="AZ75" s="361"/>
      <c r="BA75" s="356" t="s">
        <v>515</v>
      </c>
      <c r="BB75" s="284"/>
    </row>
    <row r="76" spans="1:59" x14ac:dyDescent="0.25">
      <c r="A76" s="311" t="s">
        <v>848</v>
      </c>
      <c r="B76" s="312" t="s">
        <v>393</v>
      </c>
      <c r="C76" s="465"/>
      <c r="D76" s="410"/>
      <c r="E76" s="327"/>
      <c r="F76" s="389">
        <v>5</v>
      </c>
      <c r="G76" s="389"/>
      <c r="H76" s="389">
        <v>5</v>
      </c>
      <c r="I76" s="389"/>
      <c r="J76" s="284"/>
      <c r="K76" s="284"/>
      <c r="L76" s="305" t="s">
        <v>13</v>
      </c>
      <c r="M76" s="284" t="s">
        <v>13</v>
      </c>
      <c r="N76" s="284" t="s">
        <v>13</v>
      </c>
      <c r="O76" s="305" t="s">
        <v>13</v>
      </c>
      <c r="P76" s="305" t="s">
        <v>13</v>
      </c>
      <c r="Q76" s="284"/>
      <c r="R76" s="284" t="s">
        <v>13</v>
      </c>
      <c r="S76" s="470" t="s">
        <v>882</v>
      </c>
      <c r="T76" s="334" t="s">
        <v>56</v>
      </c>
      <c r="U76" s="334"/>
      <c r="V76" s="334"/>
      <c r="W76" s="334"/>
      <c r="X76" s="334"/>
      <c r="Y76" s="334"/>
      <c r="Z76" s="574"/>
      <c r="AA76" s="334"/>
      <c r="AB76" s="334"/>
      <c r="AC76" s="334"/>
      <c r="AD76" s="324"/>
      <c r="AE76" s="324"/>
      <c r="AF76" s="324"/>
      <c r="AG76" s="324"/>
      <c r="AH76" s="324"/>
      <c r="AI76" s="324"/>
      <c r="AJ76" s="284" t="s">
        <v>660</v>
      </c>
      <c r="AK76" s="40">
        <v>40596</v>
      </c>
      <c r="AL76" s="320"/>
      <c r="AM76" s="328"/>
      <c r="AN76" s="324"/>
      <c r="AO76" s="284" t="s">
        <v>394</v>
      </c>
      <c r="AP76" s="359"/>
      <c r="AQ76" s="314" t="s">
        <v>40</v>
      </c>
      <c r="AR76" s="324"/>
      <c r="AS76" s="324"/>
      <c r="AT76" s="312" t="s">
        <v>393</v>
      </c>
      <c r="AU76" s="359"/>
      <c r="AV76" s="312"/>
      <c r="AW76" s="284" t="s">
        <v>14</v>
      </c>
      <c r="AX76" s="356" t="s">
        <v>41</v>
      </c>
      <c r="AY76" s="356" t="s">
        <v>42</v>
      </c>
      <c r="AZ76" s="361"/>
      <c r="BA76" s="356" t="s">
        <v>51</v>
      </c>
      <c r="BB76" s="323"/>
    </row>
    <row r="77" spans="1:59" x14ac:dyDescent="0.25">
      <c r="A77" s="284" t="s">
        <v>850</v>
      </c>
      <c r="B77" s="312" t="s">
        <v>393</v>
      </c>
      <c r="C77" s="321"/>
      <c r="D77" s="409"/>
      <c r="E77" s="322"/>
      <c r="F77" s="397" t="s">
        <v>56</v>
      </c>
      <c r="G77" s="397"/>
      <c r="H77" s="397">
        <v>0</v>
      </c>
      <c r="I77" s="397"/>
      <c r="J77" s="284" t="s">
        <v>13</v>
      </c>
      <c r="K77" s="284"/>
      <c r="L77" s="284" t="s">
        <v>13</v>
      </c>
      <c r="M77" s="284"/>
      <c r="N77" s="284"/>
      <c r="O77" s="284"/>
      <c r="P77" s="284"/>
      <c r="Q77" s="284"/>
      <c r="R77" s="284"/>
      <c r="S77" s="470" t="s">
        <v>882</v>
      </c>
      <c r="T77" s="334" t="s">
        <v>56</v>
      </c>
      <c r="U77" s="334"/>
      <c r="V77" s="334"/>
      <c r="W77" s="334"/>
      <c r="X77" s="334"/>
      <c r="Y77" s="334"/>
      <c r="Z77" s="574"/>
      <c r="AA77" s="334"/>
      <c r="AB77" s="467" t="s">
        <v>967</v>
      </c>
      <c r="AC77" s="467"/>
      <c r="AD77" s="324"/>
      <c r="AE77" s="324"/>
      <c r="AF77" s="324"/>
      <c r="AG77" s="324"/>
      <c r="AH77" s="324"/>
      <c r="AI77" s="324"/>
      <c r="AJ77" s="284"/>
      <c r="AK77" s="40">
        <v>41625</v>
      </c>
      <c r="AL77" s="323"/>
      <c r="AM77" s="325"/>
      <c r="AN77" s="324"/>
      <c r="AO77" s="284" t="s">
        <v>684</v>
      </c>
      <c r="AP77" s="359"/>
      <c r="AQ77" s="284"/>
      <c r="AR77" s="324"/>
      <c r="AS77" s="324"/>
      <c r="AT77" s="312" t="s">
        <v>393</v>
      </c>
      <c r="AU77" s="359"/>
      <c r="AV77" s="284"/>
      <c r="AW77" s="284"/>
      <c r="AX77" s="312"/>
      <c r="AY77" s="312"/>
      <c r="AZ77" s="361"/>
      <c r="BA77" s="357"/>
      <c r="BB77" s="323"/>
    </row>
    <row r="78" spans="1:59" x14ac:dyDescent="0.25">
      <c r="A78" s="284" t="s">
        <v>851</v>
      </c>
      <c r="B78" s="312" t="s">
        <v>393</v>
      </c>
      <c r="C78" s="498">
        <v>42017</v>
      </c>
      <c r="D78" s="405"/>
      <c r="E78" s="397">
        <v>5</v>
      </c>
      <c r="F78" s="397" t="s">
        <v>56</v>
      </c>
      <c r="G78" s="397"/>
      <c r="H78" s="397">
        <v>0</v>
      </c>
      <c r="I78" s="397"/>
      <c r="J78" s="284" t="s">
        <v>13</v>
      </c>
      <c r="K78" s="284"/>
      <c r="L78" s="284" t="s">
        <v>13</v>
      </c>
      <c r="M78" s="284"/>
      <c r="N78" s="284"/>
      <c r="O78" s="284"/>
      <c r="P78" s="284"/>
      <c r="Q78" s="284"/>
      <c r="R78" s="284"/>
      <c r="S78" s="470" t="s">
        <v>882</v>
      </c>
      <c r="T78" s="334" t="s">
        <v>56</v>
      </c>
      <c r="U78" s="334"/>
      <c r="V78" s="334"/>
      <c r="W78" s="334"/>
      <c r="X78" s="334"/>
      <c r="Y78" s="334"/>
      <c r="Z78" s="574"/>
      <c r="AA78" s="334"/>
      <c r="AB78" s="467" t="s">
        <v>967</v>
      </c>
      <c r="AC78" s="467"/>
      <c r="AD78" s="324"/>
      <c r="AE78" s="324"/>
      <c r="AF78" s="324"/>
      <c r="AG78" s="324"/>
      <c r="AH78" s="324"/>
      <c r="AI78" s="324"/>
      <c r="AJ78" s="284"/>
      <c r="AK78" s="40">
        <v>42017</v>
      </c>
      <c r="AL78" s="323"/>
      <c r="AM78" s="325"/>
      <c r="AN78" s="324"/>
      <c r="AO78" s="284" t="s">
        <v>683</v>
      </c>
      <c r="AP78" s="359"/>
      <c r="AQ78" s="284"/>
      <c r="AR78" s="324"/>
      <c r="AS78" s="324"/>
      <c r="AT78" s="312" t="s">
        <v>393</v>
      </c>
      <c r="AU78" s="359"/>
      <c r="AV78" s="284"/>
      <c r="AW78" s="284"/>
      <c r="AX78" s="312"/>
      <c r="AY78" s="312"/>
      <c r="AZ78" s="361"/>
      <c r="BA78" s="357"/>
      <c r="BB78" s="323"/>
    </row>
    <row r="79" spans="1:59" x14ac:dyDescent="0.25">
      <c r="A79" s="358" t="s">
        <v>854</v>
      </c>
      <c r="B79" s="312" t="s">
        <v>902</v>
      </c>
      <c r="C79" s="331"/>
      <c r="D79" s="412"/>
      <c r="E79" s="327"/>
      <c r="F79" s="389" t="s">
        <v>56</v>
      </c>
      <c r="G79" s="389"/>
      <c r="H79" s="389">
        <v>0</v>
      </c>
      <c r="I79" s="389"/>
      <c r="J79" s="358" t="s">
        <v>13</v>
      </c>
      <c r="K79" s="358"/>
      <c r="L79" s="358" t="s">
        <v>13</v>
      </c>
      <c r="M79" s="358"/>
      <c r="N79" s="358"/>
      <c r="O79" s="358"/>
      <c r="P79" s="358"/>
      <c r="Q79" s="358"/>
      <c r="R79" s="358"/>
      <c r="S79" s="470" t="s">
        <v>882</v>
      </c>
      <c r="T79" s="334" t="s">
        <v>56</v>
      </c>
      <c r="U79" s="334"/>
      <c r="V79" s="334"/>
      <c r="W79" s="334"/>
      <c r="X79" s="334"/>
      <c r="Y79" s="334"/>
      <c r="Z79" s="574"/>
      <c r="AA79" s="334"/>
      <c r="AB79" s="467" t="s">
        <v>967</v>
      </c>
      <c r="AC79" s="467"/>
      <c r="AD79" s="324"/>
      <c r="AE79" s="324"/>
      <c r="AF79" s="324"/>
      <c r="AG79" s="324"/>
      <c r="AH79" s="324"/>
      <c r="AI79" s="324"/>
      <c r="AJ79" s="358"/>
      <c r="AK79" s="499">
        <v>42048</v>
      </c>
      <c r="AL79" s="330"/>
      <c r="AM79" s="325"/>
      <c r="AN79" s="324"/>
      <c r="AO79" s="502"/>
      <c r="AP79" s="359"/>
      <c r="AQ79" s="358"/>
      <c r="AR79" s="324"/>
      <c r="AS79" s="324"/>
      <c r="AT79" s="318"/>
      <c r="AU79" s="359"/>
      <c r="AV79" s="318"/>
      <c r="AW79" s="358"/>
      <c r="AX79" s="318"/>
      <c r="AY79" s="318"/>
      <c r="AZ79" s="361"/>
      <c r="BA79" s="361"/>
      <c r="BB79" s="330"/>
    </row>
    <row r="80" spans="1:59" x14ac:dyDescent="0.25">
      <c r="A80" s="284" t="s">
        <v>879</v>
      </c>
      <c r="B80" s="312" t="s">
        <v>393</v>
      </c>
      <c r="C80" s="312"/>
      <c r="D80" s="406"/>
      <c r="E80" s="302"/>
      <c r="F80" s="389" t="s">
        <v>56</v>
      </c>
      <c r="G80" s="389"/>
      <c r="H80" s="389">
        <v>0</v>
      </c>
      <c r="I80" s="389"/>
      <c r="J80" s="284" t="s">
        <v>13</v>
      </c>
      <c r="K80" s="284"/>
      <c r="L80" s="305" t="s">
        <v>13</v>
      </c>
      <c r="M80" s="284"/>
      <c r="N80" s="394"/>
      <c r="O80" s="394"/>
      <c r="P80" s="284"/>
      <c r="Q80" s="284"/>
      <c r="R80" s="284"/>
      <c r="S80" s="470" t="s">
        <v>882</v>
      </c>
      <c r="T80" s="334" t="s">
        <v>56</v>
      </c>
      <c r="U80" s="334"/>
      <c r="V80" s="334"/>
      <c r="W80" s="334"/>
      <c r="X80" s="334"/>
      <c r="Y80" s="334"/>
      <c r="Z80" s="574"/>
      <c r="AA80" s="334"/>
      <c r="AB80" s="467" t="s">
        <v>967</v>
      </c>
      <c r="AC80" s="467"/>
      <c r="AD80" s="306"/>
      <c r="AE80" s="306"/>
      <c r="AF80" s="306"/>
      <c r="AG80" s="306"/>
      <c r="AH80" s="306"/>
      <c r="AI80" s="306"/>
      <c r="AJ80" s="284"/>
      <c r="AK80" s="499">
        <v>41627</v>
      </c>
      <c r="AL80" s="284"/>
      <c r="AM80" s="294"/>
      <c r="AN80" s="306"/>
      <c r="AO80" s="284" t="s">
        <v>684</v>
      </c>
      <c r="AP80" s="359"/>
      <c r="AQ80" s="284"/>
      <c r="AR80" s="306"/>
      <c r="AS80" s="306"/>
      <c r="AT80" s="312" t="s">
        <v>393</v>
      </c>
      <c r="AU80" s="359"/>
      <c r="AV80" s="284"/>
      <c r="AW80" s="284"/>
      <c r="AX80" s="312"/>
      <c r="AY80" s="312"/>
      <c r="AZ80" s="354"/>
      <c r="BA80" s="317"/>
      <c r="BB80" s="284"/>
    </row>
    <row r="81" spans="1:59" x14ac:dyDescent="0.25">
      <c r="A81" s="337" t="s">
        <v>970</v>
      </c>
      <c r="B81" s="318"/>
      <c r="C81" s="331"/>
      <c r="D81" s="413"/>
      <c r="E81" s="322"/>
      <c r="F81" s="397"/>
      <c r="G81" s="322"/>
      <c r="H81" s="322"/>
      <c r="I81" s="322"/>
      <c r="J81" s="358"/>
      <c r="K81" s="358"/>
      <c r="L81" s="358"/>
      <c r="M81" s="358"/>
      <c r="N81" s="358"/>
      <c r="O81" s="358"/>
      <c r="P81" s="358"/>
      <c r="Q81" s="358"/>
      <c r="R81" s="358"/>
      <c r="S81" s="330"/>
      <c r="T81" s="330"/>
      <c r="U81" s="330"/>
      <c r="V81" s="330"/>
      <c r="W81" s="330"/>
      <c r="X81" s="330"/>
      <c r="Y81" s="330"/>
      <c r="Z81" s="575"/>
      <c r="AA81" s="330"/>
      <c r="AB81" s="330"/>
      <c r="AC81" s="330"/>
      <c r="AD81" s="324"/>
      <c r="AE81" s="324"/>
      <c r="AF81" s="324"/>
      <c r="AG81" s="324"/>
      <c r="AH81" s="324"/>
      <c r="AI81" s="324"/>
      <c r="AJ81" s="358"/>
      <c r="AK81" s="499"/>
      <c r="AL81" s="330"/>
      <c r="AM81" s="325"/>
      <c r="AN81" s="324"/>
      <c r="AO81" s="502"/>
      <c r="AP81" s="359"/>
      <c r="AQ81" s="358"/>
      <c r="AR81" s="324"/>
      <c r="AS81" s="324"/>
      <c r="AT81" s="318"/>
      <c r="AU81" s="359"/>
      <c r="AV81" s="318"/>
      <c r="AW81" s="330"/>
      <c r="AX81" s="331"/>
      <c r="AY81" s="331"/>
      <c r="AZ81" s="328"/>
      <c r="BA81" s="328"/>
      <c r="BB81" s="330"/>
    </row>
    <row r="82" spans="1:59" x14ac:dyDescent="0.25">
      <c r="A82" s="311" t="s">
        <v>827</v>
      </c>
      <c r="B82" s="312" t="s">
        <v>393</v>
      </c>
      <c r="C82" s="351"/>
      <c r="D82" s="406"/>
      <c r="E82" s="302"/>
      <c r="F82" s="389" t="s">
        <v>56</v>
      </c>
      <c r="G82" s="302"/>
      <c r="H82" s="302">
        <v>0</v>
      </c>
      <c r="I82" s="302"/>
      <c r="J82" s="284"/>
      <c r="K82" s="284"/>
      <c r="L82" s="284" t="s">
        <v>13</v>
      </c>
      <c r="M82" s="284" t="s">
        <v>13</v>
      </c>
      <c r="N82" s="284"/>
      <c r="O82" s="305" t="s">
        <v>13</v>
      </c>
      <c r="P82" s="305" t="s">
        <v>13</v>
      </c>
      <c r="Q82" s="284"/>
      <c r="R82" s="284" t="s">
        <v>13</v>
      </c>
      <c r="S82" s="284"/>
      <c r="T82" s="284">
        <v>10</v>
      </c>
      <c r="U82" s="284"/>
      <c r="V82" s="284"/>
      <c r="W82" s="284"/>
      <c r="X82" s="284"/>
      <c r="Y82" s="284"/>
      <c r="Z82" s="570"/>
      <c r="AA82" s="284"/>
      <c r="AB82" s="473"/>
      <c r="AC82" s="473"/>
      <c r="AD82" s="306"/>
      <c r="AE82" s="306"/>
      <c r="AF82" s="306"/>
      <c r="AG82" s="306"/>
      <c r="AH82" s="306"/>
      <c r="AI82" s="306"/>
      <c r="AJ82" s="284"/>
      <c r="AK82" s="39">
        <v>40515</v>
      </c>
      <c r="AL82" s="311"/>
      <c r="AM82" s="294"/>
      <c r="AN82" s="306"/>
      <c r="AO82" s="284" t="s">
        <v>392</v>
      </c>
      <c r="AP82" s="359"/>
      <c r="AQ82" s="314"/>
      <c r="AR82" s="306"/>
      <c r="AS82" s="306"/>
      <c r="AT82" s="312" t="s">
        <v>393</v>
      </c>
      <c r="AU82" s="359"/>
      <c r="AV82" s="312"/>
      <c r="AW82" s="284"/>
      <c r="AX82" s="356"/>
      <c r="AY82" s="356"/>
      <c r="AZ82" s="354"/>
      <c r="BA82" s="356"/>
      <c r="BB82" s="284"/>
    </row>
    <row r="83" spans="1:59" x14ac:dyDescent="0.25">
      <c r="A83" s="311" t="s">
        <v>828</v>
      </c>
      <c r="B83" s="312" t="s">
        <v>899</v>
      </c>
      <c r="C83" s="351"/>
      <c r="D83" s="405"/>
      <c r="E83" s="313"/>
      <c r="F83" s="397" t="s">
        <v>56</v>
      </c>
      <c r="G83" s="313"/>
      <c r="H83" s="313">
        <v>0</v>
      </c>
      <c r="I83" s="313"/>
      <c r="J83" s="284"/>
      <c r="K83" s="284"/>
      <c r="L83" s="284" t="s">
        <v>13</v>
      </c>
      <c r="M83" s="284" t="s">
        <v>13</v>
      </c>
      <c r="N83" s="284"/>
      <c r="O83" s="305" t="s">
        <v>13</v>
      </c>
      <c r="P83" s="305" t="s">
        <v>13</v>
      </c>
      <c r="Q83" s="284"/>
      <c r="R83" s="284" t="s">
        <v>13</v>
      </c>
      <c r="S83" s="284"/>
      <c r="T83" s="284">
        <v>10</v>
      </c>
      <c r="U83" s="284"/>
      <c r="V83" s="284"/>
      <c r="W83" s="284"/>
      <c r="X83" s="284"/>
      <c r="Y83" s="284"/>
      <c r="Z83" s="570"/>
      <c r="AA83" s="284"/>
      <c r="AB83" s="473"/>
      <c r="AC83" s="473"/>
      <c r="AD83" s="306"/>
      <c r="AE83" s="306"/>
      <c r="AF83" s="306"/>
      <c r="AG83" s="306"/>
      <c r="AH83" s="306"/>
      <c r="AI83" s="306"/>
      <c r="AJ83" s="284"/>
      <c r="AK83" s="39">
        <v>40522</v>
      </c>
      <c r="AL83" s="311"/>
      <c r="AM83" s="294"/>
      <c r="AN83" s="306"/>
      <c r="AO83" s="284" t="s">
        <v>392</v>
      </c>
      <c r="AP83" s="359"/>
      <c r="AQ83" s="314"/>
      <c r="AR83" s="306"/>
      <c r="AS83" s="306"/>
      <c r="AT83" s="312" t="s">
        <v>396</v>
      </c>
      <c r="AU83" s="359"/>
      <c r="AV83" s="312"/>
      <c r="AW83" s="284"/>
      <c r="AX83" s="356"/>
      <c r="AY83" s="356"/>
      <c r="AZ83" s="354"/>
      <c r="BA83" s="356"/>
      <c r="BB83" s="284"/>
    </row>
    <row r="84" spans="1:59" x14ac:dyDescent="0.25">
      <c r="A84" s="311" t="s">
        <v>820</v>
      </c>
      <c r="B84" s="312" t="s">
        <v>393</v>
      </c>
      <c r="C84" s="351"/>
      <c r="D84" s="405"/>
      <c r="E84" s="313"/>
      <c r="F84" s="397" t="s">
        <v>56</v>
      </c>
      <c r="G84" s="313"/>
      <c r="H84" s="313">
        <v>0</v>
      </c>
      <c r="I84" s="313"/>
      <c r="J84" s="284"/>
      <c r="K84" s="284"/>
      <c r="L84" s="389" t="s">
        <v>13</v>
      </c>
      <c r="M84" s="284" t="s">
        <v>13</v>
      </c>
      <c r="N84" s="284"/>
      <c r="O84" s="305" t="s">
        <v>13</v>
      </c>
      <c r="P84" s="305" t="s">
        <v>13</v>
      </c>
      <c r="Q84" s="284"/>
      <c r="R84" s="284"/>
      <c r="S84" s="284"/>
      <c r="T84" s="284">
        <v>7</v>
      </c>
      <c r="U84" s="284"/>
      <c r="V84" s="284"/>
      <c r="W84" s="284"/>
      <c r="X84" s="284"/>
      <c r="Y84" s="284"/>
      <c r="Z84" s="570"/>
      <c r="AA84" s="284"/>
      <c r="AB84" s="473"/>
      <c r="AC84" s="473"/>
      <c r="AD84" s="306"/>
      <c r="AE84" s="306"/>
      <c r="AF84" s="306"/>
      <c r="AG84" s="306"/>
      <c r="AH84" s="306"/>
      <c r="AI84" s="306"/>
      <c r="AJ84" s="284" t="s">
        <v>378</v>
      </c>
      <c r="AK84" s="39">
        <v>40624</v>
      </c>
      <c r="AL84" s="311"/>
      <c r="AM84" s="294"/>
      <c r="AN84" s="306"/>
      <c r="AO84" s="284" t="s">
        <v>392</v>
      </c>
      <c r="AP84" s="359"/>
      <c r="AQ84" s="314" t="s">
        <v>40</v>
      </c>
      <c r="AR84" s="306"/>
      <c r="AS84" s="306"/>
      <c r="AT84" s="312" t="s">
        <v>393</v>
      </c>
      <c r="AU84" s="359"/>
      <c r="AV84" s="312"/>
      <c r="AW84" s="284"/>
      <c r="AX84" s="356" t="s">
        <v>41</v>
      </c>
      <c r="AY84" s="356" t="s">
        <v>43</v>
      </c>
      <c r="AZ84" s="354"/>
      <c r="BA84" s="356" t="s">
        <v>52</v>
      </c>
      <c r="BB84" s="284"/>
    </row>
    <row r="85" spans="1:59" x14ac:dyDescent="0.25">
      <c r="A85" s="311" t="s">
        <v>868</v>
      </c>
      <c r="B85" s="312" t="s">
        <v>393</v>
      </c>
      <c r="C85" s="351"/>
      <c r="D85" s="406"/>
      <c r="E85" s="302"/>
      <c r="F85" s="389" t="s">
        <v>56</v>
      </c>
      <c r="G85" s="302"/>
      <c r="H85" s="302">
        <v>0</v>
      </c>
      <c r="I85" s="302"/>
      <c r="J85" s="284"/>
      <c r="K85" s="284"/>
      <c r="L85" s="305" t="s">
        <v>13</v>
      </c>
      <c r="M85" s="284"/>
      <c r="N85" s="394"/>
      <c r="O85" s="393" t="s">
        <v>13</v>
      </c>
      <c r="P85" s="305" t="s">
        <v>13</v>
      </c>
      <c r="Q85" s="284" t="s">
        <v>13</v>
      </c>
      <c r="R85" s="284" t="s">
        <v>13</v>
      </c>
      <c r="S85" s="284"/>
      <c r="T85" s="284">
        <v>15</v>
      </c>
      <c r="U85" s="284"/>
      <c r="V85" s="284"/>
      <c r="W85" s="284"/>
      <c r="X85" s="284"/>
      <c r="Y85" s="284"/>
      <c r="Z85" s="570"/>
      <c r="AA85" s="284"/>
      <c r="AB85" s="474"/>
      <c r="AC85" s="474"/>
      <c r="AD85" s="306"/>
      <c r="AE85" s="306"/>
      <c r="AF85" s="306"/>
      <c r="AG85" s="306"/>
      <c r="AH85" s="306"/>
      <c r="AI85" s="306"/>
      <c r="AJ85" s="284" t="s">
        <v>378</v>
      </c>
      <c r="AK85" s="39">
        <v>40738</v>
      </c>
      <c r="AL85" s="311"/>
      <c r="AM85" s="294"/>
      <c r="AN85" s="306"/>
      <c r="AO85" s="284" t="s">
        <v>394</v>
      </c>
      <c r="AP85" s="359"/>
      <c r="AQ85" s="314" t="s">
        <v>36</v>
      </c>
      <c r="AR85" s="306"/>
      <c r="AS85" s="306"/>
      <c r="AT85" s="312" t="s">
        <v>393</v>
      </c>
      <c r="AU85" s="359"/>
      <c r="AV85" s="312" t="s">
        <v>59</v>
      </c>
      <c r="AW85" s="284" t="s">
        <v>14</v>
      </c>
      <c r="AX85" s="356" t="s">
        <v>46</v>
      </c>
      <c r="AY85" s="356" t="s">
        <v>894</v>
      </c>
      <c r="AZ85" s="354"/>
      <c r="BA85" s="356"/>
      <c r="BB85" s="284"/>
    </row>
    <row r="86" spans="1:59" x14ac:dyDescent="0.25">
      <c r="A86" s="311" t="s">
        <v>872</v>
      </c>
      <c r="B86" s="312" t="s">
        <v>393</v>
      </c>
      <c r="C86" s="351"/>
      <c r="D86" s="405"/>
      <c r="E86" s="313"/>
      <c r="F86" s="397" t="s">
        <v>56</v>
      </c>
      <c r="G86" s="313"/>
      <c r="H86" s="313">
        <v>0</v>
      </c>
      <c r="I86" s="313"/>
      <c r="J86" s="284"/>
      <c r="K86" s="284"/>
      <c r="L86" s="305" t="s">
        <v>13</v>
      </c>
      <c r="M86" s="284" t="s">
        <v>13</v>
      </c>
      <c r="N86" s="284" t="s">
        <v>13</v>
      </c>
      <c r="O86" s="284" t="s">
        <v>13</v>
      </c>
      <c r="P86" s="284" t="s">
        <v>13</v>
      </c>
      <c r="Q86" s="284" t="s">
        <v>13</v>
      </c>
      <c r="R86" s="284" t="s">
        <v>13</v>
      </c>
      <c r="S86" s="284" t="s">
        <v>881</v>
      </c>
      <c r="T86" s="284">
        <v>13</v>
      </c>
      <c r="U86" s="284"/>
      <c r="V86" s="284"/>
      <c r="W86" s="284"/>
      <c r="X86" s="284"/>
      <c r="Y86" s="284"/>
      <c r="Z86" s="570"/>
      <c r="AA86" s="284"/>
      <c r="AB86" s="475"/>
      <c r="AC86" s="475"/>
      <c r="AD86" s="306"/>
      <c r="AE86" s="306"/>
      <c r="AF86" s="306"/>
      <c r="AG86" s="306"/>
      <c r="AH86" s="306"/>
      <c r="AI86" s="306"/>
      <c r="AJ86" s="284"/>
      <c r="AK86" s="39">
        <v>41030</v>
      </c>
      <c r="AL86" s="311"/>
      <c r="AM86" s="294"/>
      <c r="AN86" s="332"/>
      <c r="AO86" s="284" t="s">
        <v>392</v>
      </c>
      <c r="AP86" s="359"/>
      <c r="AQ86" s="314"/>
      <c r="AR86" s="306"/>
      <c r="AS86" s="306"/>
      <c r="AT86" s="312" t="s">
        <v>393</v>
      </c>
      <c r="AU86" s="359"/>
      <c r="AV86" s="312"/>
      <c r="AW86" s="284"/>
      <c r="AX86" s="356"/>
      <c r="AY86" s="356"/>
      <c r="AZ86" s="354"/>
      <c r="BA86" s="356"/>
      <c r="BB86" s="316"/>
    </row>
    <row r="87" spans="1:59" x14ac:dyDescent="0.25">
      <c r="A87" s="311" t="s">
        <v>873</v>
      </c>
      <c r="B87" s="312" t="s">
        <v>393</v>
      </c>
      <c r="C87" s="351"/>
      <c r="D87" s="405"/>
      <c r="E87" s="313"/>
      <c r="F87" s="397" t="s">
        <v>56</v>
      </c>
      <c r="G87" s="313"/>
      <c r="H87" s="313">
        <v>0</v>
      </c>
      <c r="I87" s="313"/>
      <c r="J87" s="284"/>
      <c r="K87" s="284"/>
      <c r="L87" s="305" t="s">
        <v>13</v>
      </c>
      <c r="M87" s="284" t="s">
        <v>13</v>
      </c>
      <c r="N87" s="284" t="s">
        <v>13</v>
      </c>
      <c r="O87" s="284" t="s">
        <v>13</v>
      </c>
      <c r="P87" s="284" t="s">
        <v>13</v>
      </c>
      <c r="Q87" s="284"/>
      <c r="R87" s="284" t="s">
        <v>13</v>
      </c>
      <c r="S87" s="284"/>
      <c r="T87" s="284">
        <v>21</v>
      </c>
      <c r="U87" s="284"/>
      <c r="V87" s="284"/>
      <c r="W87" s="284"/>
      <c r="X87" s="284"/>
      <c r="Y87" s="284"/>
      <c r="Z87" s="570"/>
      <c r="AA87" s="284"/>
      <c r="AB87" s="476"/>
      <c r="AC87" s="476"/>
      <c r="AD87" s="306"/>
      <c r="AE87" s="306"/>
      <c r="AF87" s="306"/>
      <c r="AG87" s="306"/>
      <c r="AH87" s="306"/>
      <c r="AI87" s="306"/>
      <c r="AJ87" s="284"/>
      <c r="AK87" s="40">
        <v>41092</v>
      </c>
      <c r="AL87" s="311"/>
      <c r="AM87" s="294"/>
      <c r="AN87" s="306"/>
      <c r="AO87" s="284" t="s">
        <v>392</v>
      </c>
      <c r="AP87" s="359"/>
      <c r="AQ87" s="314"/>
      <c r="AR87" s="306"/>
      <c r="AS87" s="306"/>
      <c r="AT87" s="312" t="s">
        <v>393</v>
      </c>
      <c r="AU87" s="359"/>
      <c r="AV87" s="312"/>
      <c r="AW87" s="284"/>
      <c r="AX87" s="356"/>
      <c r="AY87" s="356"/>
      <c r="AZ87" s="354"/>
      <c r="BA87" s="356"/>
      <c r="BB87" s="316"/>
    </row>
    <row r="88" spans="1:59" x14ac:dyDescent="0.25">
      <c r="A88" s="311" t="s">
        <v>874</v>
      </c>
      <c r="B88" s="317" t="s">
        <v>393</v>
      </c>
      <c r="C88" s="351"/>
      <c r="D88" s="406"/>
      <c r="E88" s="302"/>
      <c r="F88" s="389" t="s">
        <v>56</v>
      </c>
      <c r="G88" s="302"/>
      <c r="H88" s="302">
        <v>0</v>
      </c>
      <c r="I88" s="302"/>
      <c r="J88" s="284"/>
      <c r="K88" s="284"/>
      <c r="L88" s="305" t="s">
        <v>13</v>
      </c>
      <c r="M88" s="284" t="s">
        <v>13</v>
      </c>
      <c r="N88" s="284" t="s">
        <v>13</v>
      </c>
      <c r="O88" s="284" t="s">
        <v>13</v>
      </c>
      <c r="P88" s="284" t="s">
        <v>13</v>
      </c>
      <c r="Q88" s="284" t="s">
        <v>13</v>
      </c>
      <c r="R88" s="284"/>
      <c r="S88" s="284"/>
      <c r="T88" s="284">
        <v>14</v>
      </c>
      <c r="U88" s="284"/>
      <c r="V88" s="284"/>
      <c r="W88" s="284"/>
      <c r="X88" s="466"/>
      <c r="Y88" s="466"/>
      <c r="Z88" s="570"/>
      <c r="AA88" s="284"/>
      <c r="AB88" s="473"/>
      <c r="AC88" s="473"/>
      <c r="AD88" s="306"/>
      <c r="AE88" s="306"/>
      <c r="AF88" s="306"/>
      <c r="AG88" s="306"/>
      <c r="AH88" s="306"/>
      <c r="AI88" s="306"/>
      <c r="AJ88" s="284"/>
      <c r="AK88" s="500">
        <v>41129</v>
      </c>
      <c r="AL88" s="311"/>
      <c r="AM88" s="294"/>
      <c r="AN88" s="306"/>
      <c r="AO88" s="333" t="s">
        <v>392</v>
      </c>
      <c r="AP88" s="359"/>
      <c r="AQ88" s="314"/>
      <c r="AR88" s="306"/>
      <c r="AS88" s="306"/>
      <c r="AT88" s="357" t="s">
        <v>393</v>
      </c>
      <c r="AU88" s="359"/>
      <c r="AV88" s="312"/>
      <c r="AW88" s="284"/>
      <c r="AX88" s="356"/>
      <c r="AY88" s="356"/>
      <c r="AZ88" s="354"/>
      <c r="BA88" s="356"/>
      <c r="BB88" s="316"/>
    </row>
    <row r="89" spans="1:59" x14ac:dyDescent="0.25">
      <c r="A89" s="389" t="s">
        <v>849</v>
      </c>
      <c r="B89" s="312" t="s">
        <v>900</v>
      </c>
      <c r="C89" s="328"/>
      <c r="D89" s="411"/>
      <c r="E89" s="327"/>
      <c r="F89" s="389" t="s">
        <v>56</v>
      </c>
      <c r="G89" s="327"/>
      <c r="H89" s="389">
        <v>0</v>
      </c>
      <c r="I89" s="389"/>
      <c r="J89" s="284" t="s">
        <v>13</v>
      </c>
      <c r="K89" s="284"/>
      <c r="L89" s="389" t="s">
        <v>13</v>
      </c>
      <c r="M89" s="389"/>
      <c r="N89" s="389"/>
      <c r="O89" s="389"/>
      <c r="P89" s="389"/>
      <c r="Q89" s="389"/>
      <c r="R89" s="389" t="s">
        <v>13</v>
      </c>
      <c r="S89" s="323"/>
      <c r="T89" s="284">
        <v>10</v>
      </c>
      <c r="U89" s="323"/>
      <c r="V89" s="323"/>
      <c r="W89" s="323"/>
      <c r="X89" s="323"/>
      <c r="Y89" s="323"/>
      <c r="Z89" s="576"/>
      <c r="AA89" s="323"/>
      <c r="AB89" s="467" t="s">
        <v>967</v>
      </c>
      <c r="AC89" s="467"/>
      <c r="AD89" s="324"/>
      <c r="AE89" s="324"/>
      <c r="AF89" s="324"/>
      <c r="AG89" s="324"/>
      <c r="AH89" s="324"/>
      <c r="AI89" s="324"/>
      <c r="AJ89" s="389"/>
      <c r="AK89" s="501">
        <v>41403</v>
      </c>
      <c r="AL89" s="327"/>
      <c r="AM89" s="325"/>
      <c r="AN89" s="324"/>
      <c r="AO89" s="389"/>
      <c r="AP89" s="359"/>
      <c r="AQ89" s="389"/>
      <c r="AR89" s="324"/>
      <c r="AS89" s="324"/>
      <c r="AT89" s="361"/>
      <c r="AU89" s="359"/>
      <c r="AV89" s="389"/>
      <c r="AW89" s="327"/>
      <c r="AX89" s="328"/>
      <c r="AY89" s="328"/>
      <c r="AZ89" s="328"/>
      <c r="BA89" s="328"/>
      <c r="BB89" s="323"/>
    </row>
    <row r="90" spans="1:59" x14ac:dyDescent="0.25">
      <c r="A90" s="284" t="s">
        <v>878</v>
      </c>
      <c r="B90" s="312" t="s">
        <v>393</v>
      </c>
      <c r="C90" s="312"/>
      <c r="D90" s="406"/>
      <c r="E90" s="302"/>
      <c r="F90" s="389" t="s">
        <v>56</v>
      </c>
      <c r="G90" s="302"/>
      <c r="H90" s="302">
        <v>0</v>
      </c>
      <c r="I90" s="302"/>
      <c r="J90" s="284" t="s">
        <v>13</v>
      </c>
      <c r="K90" s="284"/>
      <c r="L90" s="305" t="s">
        <v>13</v>
      </c>
      <c r="M90" s="284"/>
      <c r="N90" s="394"/>
      <c r="O90" s="394"/>
      <c r="P90" s="284"/>
      <c r="Q90" s="284"/>
      <c r="R90" s="284"/>
      <c r="S90" s="284"/>
      <c r="T90" s="284">
        <v>26</v>
      </c>
      <c r="U90" s="284"/>
      <c r="V90" s="284"/>
      <c r="W90" s="284"/>
      <c r="X90" s="284"/>
      <c r="Y90" s="284"/>
      <c r="Z90" s="570"/>
      <c r="AA90" s="284"/>
      <c r="AB90" s="467" t="s">
        <v>967</v>
      </c>
      <c r="AC90" s="467"/>
      <c r="AD90" s="306"/>
      <c r="AE90" s="306"/>
      <c r="AF90" s="306"/>
      <c r="AG90" s="306"/>
      <c r="AH90" s="306"/>
      <c r="AI90" s="306"/>
      <c r="AJ90" s="284"/>
      <c r="AK90" s="40">
        <v>41543</v>
      </c>
      <c r="AL90" s="284"/>
      <c r="AM90" s="294"/>
      <c r="AN90" s="306"/>
      <c r="AO90" s="284" t="s">
        <v>683</v>
      </c>
      <c r="AP90" s="359"/>
      <c r="AQ90" s="284"/>
      <c r="AR90" s="306"/>
      <c r="AS90" s="306"/>
      <c r="AT90" s="312" t="s">
        <v>393</v>
      </c>
      <c r="AU90" s="359"/>
      <c r="AV90" s="284"/>
      <c r="AW90" s="284"/>
      <c r="AX90" s="312"/>
      <c r="AY90" s="312"/>
      <c r="AZ90" s="354"/>
      <c r="BA90" s="317"/>
      <c r="BB90" s="284"/>
    </row>
    <row r="91" spans="1:59" x14ac:dyDescent="0.25">
      <c r="A91" s="284" t="s">
        <v>880</v>
      </c>
      <c r="B91" s="312" t="s">
        <v>393</v>
      </c>
      <c r="C91" s="312"/>
      <c r="D91" s="406"/>
      <c r="E91" s="302"/>
      <c r="F91" s="389" t="s">
        <v>56</v>
      </c>
      <c r="G91" s="302"/>
      <c r="H91" s="302">
        <v>0</v>
      </c>
      <c r="I91" s="302"/>
      <c r="J91" s="284" t="s">
        <v>13</v>
      </c>
      <c r="K91" s="284"/>
      <c r="L91" s="305" t="s">
        <v>13</v>
      </c>
      <c r="M91" s="284"/>
      <c r="N91" s="394"/>
      <c r="O91" s="394"/>
      <c r="P91" s="284"/>
      <c r="Q91" s="284"/>
      <c r="R91" s="284"/>
      <c r="S91" s="284"/>
      <c r="T91" s="284">
        <v>19</v>
      </c>
      <c r="U91" s="284"/>
      <c r="V91" s="284"/>
      <c r="W91" s="284"/>
      <c r="X91" s="284"/>
      <c r="Y91" s="284"/>
      <c r="Z91" s="570"/>
      <c r="AA91" s="284"/>
      <c r="AB91" s="467" t="s">
        <v>967</v>
      </c>
      <c r="AC91" s="467"/>
      <c r="AD91" s="306"/>
      <c r="AE91" s="306"/>
      <c r="AF91" s="306"/>
      <c r="AG91" s="306"/>
      <c r="AH91" s="306"/>
      <c r="AI91" s="306"/>
      <c r="AJ91" s="284"/>
      <c r="AK91" s="499">
        <v>41711</v>
      </c>
      <c r="AL91" s="284"/>
      <c r="AM91" s="294"/>
      <c r="AN91" s="306"/>
      <c r="AO91" s="284" t="s">
        <v>684</v>
      </c>
      <c r="AP91" s="306"/>
      <c r="AQ91" s="284"/>
      <c r="AR91" s="306"/>
      <c r="AS91" s="306"/>
      <c r="AT91" s="312" t="s">
        <v>393</v>
      </c>
      <c r="AU91" s="359"/>
      <c r="AV91" s="284"/>
      <c r="AW91" s="284"/>
      <c r="AX91" s="312"/>
      <c r="AY91" s="312"/>
      <c r="AZ91" s="354"/>
      <c r="BA91" s="317"/>
      <c r="BB91" s="284"/>
    </row>
    <row r="92" spans="1:59" x14ac:dyDescent="0.25">
      <c r="A92" s="358" t="s">
        <v>852</v>
      </c>
      <c r="B92" s="318" t="s">
        <v>393</v>
      </c>
      <c r="C92" s="318"/>
      <c r="D92" s="414"/>
      <c r="E92" s="389"/>
      <c r="F92" s="389" t="s">
        <v>56</v>
      </c>
      <c r="G92" s="389"/>
      <c r="H92" s="389">
        <v>0</v>
      </c>
      <c r="I92" s="389"/>
      <c r="J92" s="358" t="s">
        <v>13</v>
      </c>
      <c r="K92" s="358"/>
      <c r="L92" s="389" t="s">
        <v>977</v>
      </c>
      <c r="M92" s="358"/>
      <c r="N92" s="395"/>
      <c r="O92" s="395"/>
      <c r="P92" s="358"/>
      <c r="Q92" s="358"/>
      <c r="R92" s="358"/>
      <c r="S92" s="305" t="s">
        <v>895</v>
      </c>
      <c r="T92" s="284" t="s">
        <v>56</v>
      </c>
      <c r="U92" s="284"/>
      <c r="V92" s="284"/>
      <c r="W92" s="284"/>
      <c r="X92" s="284"/>
      <c r="Y92" s="284"/>
      <c r="Z92" s="570"/>
      <c r="AA92" s="284"/>
      <c r="AB92" s="467" t="s">
        <v>967</v>
      </c>
      <c r="AC92" s="467"/>
      <c r="AD92" s="359"/>
      <c r="AE92" s="359"/>
      <c r="AF92" s="359"/>
      <c r="AG92" s="359"/>
      <c r="AH92" s="359"/>
      <c r="AI92" s="359"/>
      <c r="AJ92" s="358"/>
      <c r="AK92" s="40">
        <v>42017</v>
      </c>
      <c r="AL92" s="358"/>
      <c r="AM92" s="360"/>
      <c r="AN92" s="359"/>
      <c r="AO92" s="358" t="s">
        <v>392</v>
      </c>
      <c r="AP92" s="359"/>
      <c r="AQ92" s="358"/>
      <c r="AR92" s="359"/>
      <c r="AS92" s="359"/>
      <c r="AT92" s="318" t="s">
        <v>393</v>
      </c>
      <c r="AU92" s="359"/>
      <c r="AV92" s="358"/>
      <c r="AW92" s="358"/>
      <c r="AX92" s="318"/>
      <c r="AY92" s="318"/>
      <c r="AZ92" s="361"/>
      <c r="BA92" s="361"/>
      <c r="BB92" s="358"/>
    </row>
    <row r="93" spans="1:59" x14ac:dyDescent="0.25">
      <c r="A93" s="337" t="s">
        <v>973</v>
      </c>
      <c r="B93" s="318"/>
      <c r="C93" s="318"/>
      <c r="D93" s="437"/>
      <c r="E93" s="397"/>
      <c r="F93" s="397"/>
      <c r="G93" s="397"/>
      <c r="H93" s="397"/>
      <c r="I93" s="397"/>
      <c r="J93" s="358"/>
      <c r="K93" s="358"/>
      <c r="L93" s="305"/>
      <c r="M93" s="358"/>
      <c r="N93" s="395"/>
      <c r="O93" s="395"/>
      <c r="P93" s="358"/>
      <c r="Q93" s="358"/>
      <c r="R93" s="358"/>
      <c r="S93" s="305"/>
      <c r="T93" s="284"/>
      <c r="U93" s="284"/>
      <c r="V93" s="284"/>
      <c r="W93" s="284"/>
      <c r="X93" s="284"/>
      <c r="Y93" s="284"/>
      <c r="Z93" s="570"/>
      <c r="AA93" s="284"/>
      <c r="AB93" s="477"/>
      <c r="AC93" s="477"/>
      <c r="AD93" s="359"/>
      <c r="AE93" s="359"/>
      <c r="AF93" s="359"/>
      <c r="AG93" s="359"/>
      <c r="AH93" s="359"/>
      <c r="AI93" s="359"/>
      <c r="AJ93" s="358"/>
      <c r="AK93" s="40"/>
      <c r="AL93" s="358"/>
      <c r="AM93" s="360"/>
      <c r="AN93" s="359"/>
      <c r="AO93" s="358"/>
      <c r="AP93" s="359"/>
      <c r="AQ93" s="358"/>
      <c r="AR93" s="359"/>
      <c r="AS93" s="359"/>
      <c r="AT93" s="318"/>
      <c r="AU93" s="438"/>
      <c r="AV93" s="358"/>
      <c r="AW93" s="358"/>
      <c r="AX93" s="318"/>
      <c r="AY93" s="318"/>
      <c r="AZ93" s="361"/>
      <c r="BA93" s="361"/>
      <c r="BB93" s="358"/>
    </row>
    <row r="94" spans="1:59" x14ac:dyDescent="0.25">
      <c r="A94" s="311" t="s">
        <v>829</v>
      </c>
      <c r="B94" s="312" t="s">
        <v>393</v>
      </c>
      <c r="C94" s="351"/>
      <c r="D94" s="405"/>
      <c r="E94" s="313"/>
      <c r="F94" s="397">
        <v>1</v>
      </c>
      <c r="G94" s="313">
        <v>102</v>
      </c>
      <c r="H94" s="313">
        <v>1</v>
      </c>
      <c r="I94" s="313"/>
      <c r="J94" s="284"/>
      <c r="K94" s="284"/>
      <c r="L94" s="389" t="s">
        <v>977</v>
      </c>
      <c r="M94" s="284" t="s">
        <v>13</v>
      </c>
      <c r="N94" s="284"/>
      <c r="O94" s="305" t="s">
        <v>13</v>
      </c>
      <c r="P94" s="305" t="s">
        <v>13</v>
      </c>
      <c r="Q94" s="284"/>
      <c r="R94" s="284" t="s">
        <v>13</v>
      </c>
      <c r="S94" s="284"/>
      <c r="T94" s="284">
        <v>10</v>
      </c>
      <c r="U94" s="284"/>
      <c r="V94" s="284"/>
      <c r="W94" s="284"/>
      <c r="X94" s="284"/>
      <c r="Y94" s="284"/>
      <c r="Z94" s="570"/>
      <c r="AA94" s="284"/>
      <c r="AB94" s="476"/>
      <c r="AC94" s="476"/>
      <c r="AD94" s="306"/>
      <c r="AE94" s="306"/>
      <c r="AF94" s="306"/>
      <c r="AG94" s="306"/>
      <c r="AH94" s="306"/>
      <c r="AI94" s="306"/>
      <c r="AJ94" s="284"/>
      <c r="AK94" s="39">
        <v>40528</v>
      </c>
      <c r="AL94" s="311"/>
      <c r="AM94" s="294"/>
      <c r="AN94" s="306"/>
      <c r="AO94" s="284" t="s">
        <v>394</v>
      </c>
      <c r="AP94" s="306"/>
      <c r="AQ94" s="314"/>
      <c r="AR94" s="306"/>
      <c r="AS94" s="306"/>
      <c r="AT94" s="312" t="s">
        <v>393</v>
      </c>
      <c r="AU94" s="438"/>
      <c r="AV94" s="312"/>
      <c r="AW94" s="284"/>
      <c r="AX94" s="356"/>
      <c r="AY94" s="356"/>
      <c r="AZ94" s="354"/>
      <c r="BA94" s="356"/>
      <c r="BB94" s="284"/>
      <c r="BC94" s="214"/>
      <c r="BD94" s="214"/>
      <c r="BE94" s="214"/>
      <c r="BF94" s="214"/>
      <c r="BG94" s="214"/>
    </row>
    <row r="95" spans="1:59" x14ac:dyDescent="0.25">
      <c r="A95" s="311" t="s">
        <v>864</v>
      </c>
      <c r="B95" s="312" t="s">
        <v>393</v>
      </c>
      <c r="C95" s="351"/>
      <c r="D95" s="405"/>
      <c r="E95" s="313"/>
      <c r="F95" s="397">
        <v>1</v>
      </c>
      <c r="G95" s="313">
        <v>40</v>
      </c>
      <c r="H95" s="313">
        <v>1</v>
      </c>
      <c r="I95" s="313"/>
      <c r="J95" s="284"/>
      <c r="K95" s="284"/>
      <c r="L95" s="305" t="s">
        <v>13</v>
      </c>
      <c r="M95" s="284" t="s">
        <v>13</v>
      </c>
      <c r="N95" s="284"/>
      <c r="O95" s="305" t="s">
        <v>13</v>
      </c>
      <c r="P95" s="305" t="s">
        <v>13</v>
      </c>
      <c r="Q95" s="284" t="s">
        <v>13</v>
      </c>
      <c r="R95" s="284" t="s">
        <v>13</v>
      </c>
      <c r="S95" s="284"/>
      <c r="T95" s="284">
        <v>9</v>
      </c>
      <c r="U95" s="284"/>
      <c r="V95" s="284"/>
      <c r="W95" s="284"/>
      <c r="X95" s="284"/>
      <c r="Y95" s="284"/>
      <c r="Z95" s="570"/>
      <c r="AA95" s="284"/>
      <c r="AB95" s="473"/>
      <c r="AC95" s="473"/>
      <c r="AD95" s="306"/>
      <c r="AE95" s="306"/>
      <c r="AF95" s="306"/>
      <c r="AG95" s="306"/>
      <c r="AH95" s="306"/>
      <c r="AI95" s="306"/>
      <c r="AJ95" s="284" t="s">
        <v>660</v>
      </c>
      <c r="AK95" s="39">
        <v>40676</v>
      </c>
      <c r="AL95" s="311"/>
      <c r="AM95" s="294"/>
      <c r="AN95" s="306"/>
      <c r="AO95" s="284" t="s">
        <v>392</v>
      </c>
      <c r="AP95" s="306"/>
      <c r="AQ95" s="314" t="s">
        <v>36</v>
      </c>
      <c r="AR95" s="306"/>
      <c r="AS95" s="306"/>
      <c r="AT95" s="312" t="s">
        <v>393</v>
      </c>
      <c r="AU95" s="306"/>
      <c r="AV95" s="312" t="s">
        <v>865</v>
      </c>
      <c r="AW95" s="284" t="s">
        <v>14</v>
      </c>
      <c r="AX95" s="356" t="s">
        <v>520</v>
      </c>
      <c r="AY95" s="356" t="s">
        <v>894</v>
      </c>
      <c r="AZ95" s="354"/>
      <c r="BA95" s="356"/>
      <c r="BB95" s="284"/>
    </row>
    <row r="96" spans="1:59" x14ac:dyDescent="0.25">
      <c r="A96" s="311" t="s">
        <v>834</v>
      </c>
      <c r="B96" s="312" t="s">
        <v>393</v>
      </c>
      <c r="C96" s="351"/>
      <c r="D96" s="405"/>
      <c r="E96" s="313"/>
      <c r="F96" s="397">
        <v>1</v>
      </c>
      <c r="G96" s="313">
        <v>66</v>
      </c>
      <c r="H96" s="313">
        <v>1</v>
      </c>
      <c r="I96" s="313"/>
      <c r="J96" s="284"/>
      <c r="K96" s="284"/>
      <c r="L96" s="389"/>
      <c r="M96" s="284" t="s">
        <v>13</v>
      </c>
      <c r="N96" s="284"/>
      <c r="O96" s="305" t="s">
        <v>13</v>
      </c>
      <c r="P96" s="305" t="s">
        <v>13</v>
      </c>
      <c r="Q96" s="284" t="s">
        <v>13</v>
      </c>
      <c r="R96" s="284" t="s">
        <v>13</v>
      </c>
      <c r="S96" s="284"/>
      <c r="T96" s="284">
        <v>14</v>
      </c>
      <c r="U96" s="284"/>
      <c r="V96" s="284"/>
      <c r="W96" s="284"/>
      <c r="X96" s="284"/>
      <c r="Y96" s="284"/>
      <c r="Z96" s="570"/>
      <c r="AA96" s="284"/>
      <c r="AB96" s="284"/>
      <c r="AC96" s="284"/>
      <c r="AD96" s="306"/>
      <c r="AE96" s="306"/>
      <c r="AF96" s="306"/>
      <c r="AG96" s="306"/>
      <c r="AH96" s="306"/>
      <c r="AI96" s="306"/>
      <c r="AJ96" s="284"/>
      <c r="AK96" s="39">
        <v>40687</v>
      </c>
      <c r="AL96" s="311"/>
      <c r="AM96" s="294"/>
      <c r="AN96" s="306"/>
      <c r="AO96" s="284" t="s">
        <v>392</v>
      </c>
      <c r="AP96" s="306"/>
      <c r="AQ96" s="314"/>
      <c r="AR96" s="306"/>
      <c r="AS96" s="306"/>
      <c r="AT96" s="312" t="s">
        <v>393</v>
      </c>
      <c r="AU96" s="306"/>
      <c r="AV96" s="312"/>
      <c r="AW96" s="284"/>
      <c r="AX96" s="356"/>
      <c r="AY96" s="356"/>
      <c r="AZ96" s="354"/>
      <c r="BA96" s="356"/>
      <c r="BB96" s="284"/>
    </row>
    <row r="97" spans="1:59" x14ac:dyDescent="0.25">
      <c r="A97" s="311" t="s">
        <v>866</v>
      </c>
      <c r="B97" s="312" t="s">
        <v>393</v>
      </c>
      <c r="C97" s="351"/>
      <c r="D97" s="405"/>
      <c r="E97" s="313"/>
      <c r="F97" s="397">
        <v>1</v>
      </c>
      <c r="G97" s="313">
        <v>34</v>
      </c>
      <c r="H97" s="313">
        <v>1</v>
      </c>
      <c r="I97" s="313"/>
      <c r="J97" s="284"/>
      <c r="K97" s="284"/>
      <c r="L97" s="389" t="s">
        <v>977</v>
      </c>
      <c r="M97" s="284" t="s">
        <v>13</v>
      </c>
      <c r="N97" s="284"/>
      <c r="O97" s="305" t="s">
        <v>13</v>
      </c>
      <c r="P97" s="305" t="s">
        <v>13</v>
      </c>
      <c r="Q97" s="284" t="s">
        <v>13</v>
      </c>
      <c r="R97" s="284" t="s">
        <v>13</v>
      </c>
      <c r="S97" s="284"/>
      <c r="T97" s="284">
        <v>7</v>
      </c>
      <c r="U97" s="284"/>
      <c r="V97" s="284"/>
      <c r="W97" s="284"/>
      <c r="X97" s="284"/>
      <c r="Y97" s="284"/>
      <c r="Z97" s="570"/>
      <c r="AA97" s="284"/>
      <c r="AB97" s="284"/>
      <c r="AC97" s="284"/>
      <c r="AD97" s="306"/>
      <c r="AE97" s="306"/>
      <c r="AF97" s="306"/>
      <c r="AG97" s="306"/>
      <c r="AH97" s="306"/>
      <c r="AI97" s="306"/>
      <c r="AJ97" s="284"/>
      <c r="AK97" s="39">
        <v>40696</v>
      </c>
      <c r="AL97" s="311"/>
      <c r="AM97" s="294"/>
      <c r="AN97" s="306"/>
      <c r="AO97" s="284" t="s">
        <v>394</v>
      </c>
      <c r="AP97" s="306"/>
      <c r="AQ97" s="314"/>
      <c r="AR97" s="306"/>
      <c r="AS97" s="306"/>
      <c r="AT97" s="312" t="s">
        <v>393</v>
      </c>
      <c r="AU97" s="306"/>
      <c r="AV97" s="312"/>
      <c r="AW97" s="284"/>
      <c r="AX97" s="356"/>
      <c r="AY97" s="356"/>
      <c r="AZ97" s="354"/>
      <c r="BA97" s="356"/>
      <c r="BB97" s="284"/>
    </row>
    <row r="98" spans="1:59" x14ac:dyDescent="0.25">
      <c r="A98" s="311" t="s">
        <v>875</v>
      </c>
      <c r="B98" s="312" t="s">
        <v>393</v>
      </c>
      <c r="C98" s="351"/>
      <c r="D98" s="406"/>
      <c r="E98" s="302"/>
      <c r="F98" s="389">
        <v>1</v>
      </c>
      <c r="G98" s="302">
        <v>29</v>
      </c>
      <c r="H98" s="302">
        <v>1</v>
      </c>
      <c r="I98" s="302"/>
      <c r="J98" s="284"/>
      <c r="K98" s="284"/>
      <c r="L98" s="389" t="s">
        <v>977</v>
      </c>
      <c r="M98" s="284" t="s">
        <v>13</v>
      </c>
      <c r="N98" s="284" t="s">
        <v>13</v>
      </c>
      <c r="O98" s="284" t="s">
        <v>13</v>
      </c>
      <c r="P98" s="284" t="s">
        <v>13</v>
      </c>
      <c r="Q98" s="284"/>
      <c r="R98" s="284" t="s">
        <v>13</v>
      </c>
      <c r="S98" s="284" t="s">
        <v>881</v>
      </c>
      <c r="T98" s="284">
        <v>22</v>
      </c>
      <c r="U98" s="284"/>
      <c r="V98" s="284"/>
      <c r="W98" s="284"/>
      <c r="X98" s="284"/>
      <c r="Y98" s="284"/>
      <c r="Z98" s="570"/>
      <c r="AA98" s="284"/>
      <c r="AB98" s="284"/>
      <c r="AC98" s="284"/>
      <c r="AD98" s="306"/>
      <c r="AE98" s="306"/>
      <c r="AF98" s="306"/>
      <c r="AG98" s="306"/>
      <c r="AH98" s="306"/>
      <c r="AI98" s="306"/>
      <c r="AJ98" s="284"/>
      <c r="AK98" s="40">
        <v>41205</v>
      </c>
      <c r="AL98" s="311"/>
      <c r="AM98" s="294"/>
      <c r="AN98" s="306"/>
      <c r="AO98" s="284" t="s">
        <v>394</v>
      </c>
      <c r="AP98" s="306"/>
      <c r="AQ98" s="284"/>
      <c r="AR98" s="306"/>
      <c r="AS98" s="306"/>
      <c r="AT98" s="312" t="s">
        <v>393</v>
      </c>
      <c r="AU98" s="306"/>
      <c r="AV98" s="312"/>
      <c r="AW98" s="284"/>
      <c r="AX98" s="312"/>
      <c r="AY98" s="312"/>
      <c r="AZ98" s="354"/>
      <c r="BA98" s="357"/>
      <c r="BB98" s="316"/>
    </row>
    <row r="99" spans="1:59" x14ac:dyDescent="0.25">
      <c r="A99" s="311" t="s">
        <v>978</v>
      </c>
      <c r="B99" s="390" t="s">
        <v>980</v>
      </c>
      <c r="C99" s="513"/>
      <c r="D99" s="514"/>
      <c r="E99" s="515"/>
      <c r="F99" s="396"/>
      <c r="G99" s="515"/>
      <c r="H99" s="515"/>
      <c r="I99" s="515"/>
      <c r="J99" s="516" t="s">
        <v>13</v>
      </c>
      <c r="K99" s="516" t="s">
        <v>13</v>
      </c>
      <c r="L99" s="396" t="s">
        <v>13</v>
      </c>
      <c r="M99" s="516"/>
      <c r="N99" s="516"/>
      <c r="O99" s="516"/>
      <c r="P99" s="516"/>
      <c r="Q99" s="516"/>
      <c r="R99" s="516"/>
      <c r="S99" s="516"/>
      <c r="T99" s="516"/>
      <c r="U99" s="516"/>
      <c r="V99" s="516"/>
      <c r="W99" s="516"/>
      <c r="X99" s="516"/>
      <c r="Y99" s="516"/>
      <c r="Z99" s="577"/>
      <c r="AA99" s="516"/>
      <c r="AB99" s="516"/>
      <c r="AC99" s="516"/>
      <c r="AD99" s="517"/>
      <c r="AE99" s="517"/>
      <c r="AF99" s="517"/>
      <c r="AG99" s="517"/>
      <c r="AH99" s="517"/>
      <c r="AI99" s="517"/>
      <c r="AJ99" s="516"/>
      <c r="AK99" s="518">
        <v>42754</v>
      </c>
      <c r="AL99" s="519"/>
      <c r="AM99" s="520"/>
      <c r="AN99" s="517"/>
      <c r="AO99" s="516"/>
      <c r="AP99" s="517"/>
      <c r="AQ99" s="516"/>
      <c r="AR99" s="517"/>
      <c r="AS99" s="517"/>
      <c r="AT99" s="390"/>
      <c r="AU99" s="517"/>
      <c r="AV99" s="390"/>
      <c r="AW99" s="516"/>
      <c r="AX99" s="390"/>
      <c r="AY99" s="390"/>
      <c r="AZ99" s="521"/>
      <c r="BA99" s="522"/>
      <c r="BB99" s="523"/>
    </row>
    <row r="100" spans="1:59" x14ac:dyDescent="0.25">
      <c r="A100" s="311" t="s">
        <v>979</v>
      </c>
      <c r="B100" s="390" t="s">
        <v>227</v>
      </c>
      <c r="C100" s="513"/>
      <c r="D100" s="514"/>
      <c r="E100" s="515"/>
      <c r="F100" s="396"/>
      <c r="G100" s="515"/>
      <c r="H100" s="515"/>
      <c r="I100" s="515"/>
      <c r="J100" s="516" t="s">
        <v>13</v>
      </c>
      <c r="K100" s="516" t="s">
        <v>13</v>
      </c>
      <c r="L100" s="396" t="s">
        <v>13</v>
      </c>
      <c r="M100" s="516"/>
      <c r="N100" s="516"/>
      <c r="O100" s="516"/>
      <c r="P100" s="516"/>
      <c r="Q100" s="516"/>
      <c r="R100" s="516"/>
      <c r="S100" s="516"/>
      <c r="T100" s="516"/>
      <c r="U100" s="516"/>
      <c r="V100" s="516"/>
      <c r="W100" s="516"/>
      <c r="X100" s="516"/>
      <c r="Y100" s="516"/>
      <c r="Z100" s="577"/>
      <c r="AA100" s="516"/>
      <c r="AB100" s="516"/>
      <c r="AC100" s="516"/>
      <c r="AD100" s="517"/>
      <c r="AE100" s="517"/>
      <c r="AF100" s="517"/>
      <c r="AG100" s="517"/>
      <c r="AH100" s="517"/>
      <c r="AI100" s="517"/>
      <c r="AJ100" s="516"/>
      <c r="AK100" s="518">
        <v>42754</v>
      </c>
      <c r="AL100" s="519"/>
      <c r="AM100" s="520"/>
      <c r="AN100" s="517"/>
      <c r="AO100" s="516"/>
      <c r="AP100" s="517"/>
      <c r="AQ100" s="516"/>
      <c r="AR100" s="517"/>
      <c r="AS100" s="517"/>
      <c r="AT100" s="390"/>
      <c r="AU100" s="517"/>
      <c r="AV100" s="390"/>
      <c r="AW100" s="516"/>
      <c r="AX100" s="390"/>
      <c r="AY100" s="390"/>
      <c r="AZ100" s="521"/>
      <c r="BA100" s="522"/>
      <c r="BB100" s="523"/>
    </row>
    <row r="101" spans="1:59" x14ac:dyDescent="0.25">
      <c r="A101" s="337" t="s">
        <v>909</v>
      </c>
      <c r="D101" s="415"/>
      <c r="F101" s="493"/>
      <c r="G101" s="141"/>
      <c r="H101" s="141"/>
      <c r="I101" s="141"/>
      <c r="AX101" s="151"/>
      <c r="AY101" s="151"/>
      <c r="AZ101" s="151"/>
      <c r="BA101" s="151"/>
    </row>
    <row r="102" spans="1:59" x14ac:dyDescent="0.25">
      <c r="A102" s="416" t="s">
        <v>830</v>
      </c>
      <c r="B102" s="417" t="s">
        <v>892</v>
      </c>
      <c r="C102" s="421"/>
      <c r="D102" s="429">
        <v>0</v>
      </c>
      <c r="E102" s="430"/>
      <c r="F102" s="494">
        <v>30</v>
      </c>
      <c r="G102" s="430">
        <v>44</v>
      </c>
      <c r="H102" s="430">
        <v>0</v>
      </c>
      <c r="I102" s="430"/>
      <c r="J102" s="418"/>
      <c r="K102" s="418"/>
      <c r="L102" s="418"/>
      <c r="M102" s="419" t="s">
        <v>13</v>
      </c>
      <c r="N102" s="419"/>
      <c r="O102" s="419" t="s">
        <v>13</v>
      </c>
      <c r="P102" s="418" t="s">
        <v>13</v>
      </c>
      <c r="Q102" s="418"/>
      <c r="R102" s="418" t="s">
        <v>13</v>
      </c>
      <c r="S102" s="418"/>
      <c r="T102" s="418">
        <v>13</v>
      </c>
      <c r="U102" s="580">
        <v>100</v>
      </c>
      <c r="V102" s="579">
        <v>51</v>
      </c>
      <c r="W102" s="580">
        <v>100</v>
      </c>
      <c r="X102" s="579">
        <v>56.1</v>
      </c>
      <c r="Y102" s="580">
        <v>100</v>
      </c>
      <c r="Z102" s="579">
        <v>44.5</v>
      </c>
      <c r="AA102" s="467" t="s">
        <v>967</v>
      </c>
      <c r="AB102" s="467" t="s">
        <v>967</v>
      </c>
      <c r="AC102" s="467"/>
      <c r="AD102" s="420"/>
      <c r="AE102" s="420"/>
      <c r="AF102" s="420"/>
      <c r="AG102" s="420"/>
      <c r="AH102" s="420"/>
      <c r="AI102" s="420"/>
      <c r="AJ102" s="418"/>
      <c r="AK102" s="421">
        <v>40568</v>
      </c>
      <c r="AL102" s="422"/>
      <c r="AM102" s="423"/>
      <c r="AN102" s="420"/>
      <c r="AO102" s="418" t="s">
        <v>392</v>
      </c>
      <c r="AP102" s="420"/>
      <c r="AQ102" s="418"/>
      <c r="AR102" s="420"/>
      <c r="AS102" s="420" t="s">
        <v>396</v>
      </c>
      <c r="AT102" s="417"/>
      <c r="AU102" s="420"/>
      <c r="AV102" s="417"/>
      <c r="AW102" s="418"/>
      <c r="AX102" s="417"/>
      <c r="AY102" s="417"/>
      <c r="AZ102" s="426"/>
      <c r="BA102" s="435"/>
      <c r="BB102" s="427"/>
      <c r="BC102" s="428"/>
      <c r="BD102" s="428"/>
      <c r="BE102" s="428"/>
      <c r="BF102" s="428"/>
      <c r="BG102" s="428"/>
    </row>
    <row r="103" spans="1:59" x14ac:dyDescent="0.25">
      <c r="A103" s="416" t="s">
        <v>831</v>
      </c>
      <c r="B103" s="417" t="s">
        <v>393</v>
      </c>
      <c r="C103" s="421">
        <v>40757</v>
      </c>
      <c r="D103" s="429">
        <v>24</v>
      </c>
      <c r="E103" s="430">
        <v>0</v>
      </c>
      <c r="F103" s="494">
        <v>2</v>
      </c>
      <c r="G103" s="430">
        <v>15</v>
      </c>
      <c r="H103" s="430">
        <v>27</v>
      </c>
      <c r="I103" s="430">
        <f ca="1">41+(TODAY()-42261)</f>
        <v>1002</v>
      </c>
      <c r="J103" s="418"/>
      <c r="K103" s="418"/>
      <c r="L103" s="418"/>
      <c r="M103" s="419" t="s">
        <v>13</v>
      </c>
      <c r="N103" s="419"/>
      <c r="O103" s="419" t="s">
        <v>13</v>
      </c>
      <c r="P103" s="418" t="s">
        <v>13</v>
      </c>
      <c r="Q103" s="418"/>
      <c r="R103" s="418" t="s">
        <v>13</v>
      </c>
      <c r="S103" s="418"/>
      <c r="T103" s="418">
        <v>7</v>
      </c>
      <c r="U103" s="580">
        <v>100</v>
      </c>
      <c r="V103" s="579">
        <v>21.5</v>
      </c>
      <c r="W103" s="580">
        <v>100</v>
      </c>
      <c r="X103" s="579">
        <v>21.3</v>
      </c>
      <c r="Y103" s="580">
        <v>100</v>
      </c>
      <c r="Z103" s="579">
        <v>108.2</v>
      </c>
      <c r="AA103" s="467" t="s">
        <v>967</v>
      </c>
      <c r="AB103" s="467" t="s">
        <v>967</v>
      </c>
      <c r="AC103" s="467"/>
      <c r="AD103" s="420"/>
      <c r="AE103" s="420"/>
      <c r="AF103" s="420"/>
      <c r="AG103" s="420"/>
      <c r="AH103" s="420"/>
      <c r="AI103" s="420"/>
      <c r="AJ103" s="418" t="s">
        <v>378</v>
      </c>
      <c r="AK103" s="421">
        <v>40682</v>
      </c>
      <c r="AL103" s="422"/>
      <c r="AM103" s="423"/>
      <c r="AN103" s="420"/>
      <c r="AO103" s="418" t="s">
        <v>394</v>
      </c>
      <c r="AP103" s="420"/>
      <c r="AQ103" s="418" t="s">
        <v>36</v>
      </c>
      <c r="AR103" s="420"/>
      <c r="AS103" s="420"/>
      <c r="AT103" s="417" t="s">
        <v>393</v>
      </c>
      <c r="AU103" s="420"/>
      <c r="AV103" s="417" t="s">
        <v>832</v>
      </c>
      <c r="AW103" s="418" t="s">
        <v>14</v>
      </c>
      <c r="AX103" s="417" t="s">
        <v>44</v>
      </c>
      <c r="AY103" s="417" t="s">
        <v>894</v>
      </c>
      <c r="AZ103" s="426"/>
      <c r="BA103" s="435"/>
      <c r="BB103" s="427"/>
      <c r="BC103" s="428"/>
      <c r="BD103" s="428"/>
      <c r="BE103" s="428"/>
      <c r="BF103" s="428"/>
      <c r="BG103" s="428"/>
    </row>
    <row r="104" spans="1:59" x14ac:dyDescent="0.25">
      <c r="A104" s="416" t="s">
        <v>867</v>
      </c>
      <c r="B104" s="417" t="s">
        <v>393</v>
      </c>
      <c r="C104" s="421">
        <v>40834</v>
      </c>
      <c r="D104" s="429">
        <v>0</v>
      </c>
      <c r="E104" s="430">
        <v>2</v>
      </c>
      <c r="F104" s="494">
        <v>9</v>
      </c>
      <c r="G104" s="430">
        <v>26</v>
      </c>
      <c r="H104" s="430">
        <v>23</v>
      </c>
      <c r="I104" s="430">
        <f ca="1">68+(TODAY()-42242)</f>
        <v>1048</v>
      </c>
      <c r="J104" s="418"/>
      <c r="K104" s="418"/>
      <c r="L104" s="418" t="s">
        <v>13</v>
      </c>
      <c r="M104" s="419" t="s">
        <v>13</v>
      </c>
      <c r="N104" s="419" t="s">
        <v>13</v>
      </c>
      <c r="O104" s="431" t="s">
        <v>13</v>
      </c>
      <c r="P104" s="431" t="s">
        <v>13</v>
      </c>
      <c r="Q104" s="418"/>
      <c r="R104" s="418" t="s">
        <v>13</v>
      </c>
      <c r="S104" s="418"/>
      <c r="T104" s="418">
        <v>18</v>
      </c>
      <c r="U104" s="580">
        <v>100</v>
      </c>
      <c r="V104" s="579">
        <v>33.299999999999997</v>
      </c>
      <c r="W104" s="580">
        <v>100</v>
      </c>
      <c r="X104" s="579">
        <v>15.6</v>
      </c>
      <c r="Y104" s="580">
        <v>100</v>
      </c>
      <c r="Z104" s="579">
        <v>60.1</v>
      </c>
      <c r="AA104" s="467" t="s">
        <v>967</v>
      </c>
      <c r="AB104" s="467" t="s">
        <v>967</v>
      </c>
      <c r="AC104" s="467"/>
      <c r="AD104" s="420"/>
      <c r="AE104" s="420"/>
      <c r="AF104" s="420"/>
      <c r="AG104" s="420"/>
      <c r="AH104" s="432"/>
      <c r="AI104" s="420"/>
      <c r="AJ104" s="418"/>
      <c r="AK104" s="421">
        <v>40732</v>
      </c>
      <c r="AL104" s="422"/>
      <c r="AM104" s="423"/>
      <c r="AN104" s="420"/>
      <c r="AO104" s="418" t="s">
        <v>394</v>
      </c>
      <c r="AP104" s="420"/>
      <c r="AQ104" s="424"/>
      <c r="AR104" s="420"/>
      <c r="AS104" s="420"/>
      <c r="AT104" s="417" t="s">
        <v>393</v>
      </c>
      <c r="AU104" s="420"/>
      <c r="AV104" s="417"/>
      <c r="AW104" s="418" t="s">
        <v>14</v>
      </c>
      <c r="AX104" s="425" t="s">
        <v>41</v>
      </c>
      <c r="AY104" s="425" t="s">
        <v>894</v>
      </c>
      <c r="AZ104" s="426"/>
      <c r="BA104" s="425"/>
      <c r="BB104" s="418"/>
      <c r="BC104" s="428"/>
      <c r="BD104" s="428"/>
      <c r="BE104" s="428"/>
      <c r="BF104" s="428"/>
      <c r="BG104" s="428"/>
    </row>
    <row r="105" spans="1:59" x14ac:dyDescent="0.25">
      <c r="A105" s="416" t="s">
        <v>869</v>
      </c>
      <c r="B105" s="417" t="s">
        <v>393</v>
      </c>
      <c r="C105" s="421">
        <v>40934</v>
      </c>
      <c r="D105" s="429">
        <v>8</v>
      </c>
      <c r="E105" s="430">
        <v>0</v>
      </c>
      <c r="F105" s="494">
        <v>9</v>
      </c>
      <c r="G105" s="430">
        <v>28</v>
      </c>
      <c r="H105" s="430">
        <v>8</v>
      </c>
      <c r="I105" s="430">
        <f ca="1">99+(TODAY()-42242)</f>
        <v>1079</v>
      </c>
      <c r="J105" s="418"/>
      <c r="K105" s="418"/>
      <c r="L105" s="418" t="s">
        <v>13</v>
      </c>
      <c r="M105" s="419"/>
      <c r="N105" s="419" t="s">
        <v>13</v>
      </c>
      <c r="O105" s="418" t="s">
        <v>13</v>
      </c>
      <c r="P105" s="418" t="s">
        <v>13</v>
      </c>
      <c r="Q105" s="418"/>
      <c r="R105" s="418"/>
      <c r="S105" s="418"/>
      <c r="T105" s="418">
        <v>18</v>
      </c>
      <c r="U105" s="580">
        <v>100</v>
      </c>
      <c r="V105" s="579">
        <v>59.6</v>
      </c>
      <c r="W105" s="580">
        <v>100</v>
      </c>
      <c r="X105" s="579">
        <v>40.5</v>
      </c>
      <c r="Y105" s="580">
        <v>100</v>
      </c>
      <c r="Z105" s="579">
        <v>57.9</v>
      </c>
      <c r="AA105" s="467" t="s">
        <v>967</v>
      </c>
      <c r="AB105" s="467" t="s">
        <v>967</v>
      </c>
      <c r="AC105" s="467"/>
      <c r="AD105" s="420"/>
      <c r="AE105" s="420"/>
      <c r="AF105" s="420"/>
      <c r="AG105" s="420"/>
      <c r="AH105" s="420"/>
      <c r="AI105" s="420"/>
      <c r="AJ105" s="418" t="s">
        <v>378</v>
      </c>
      <c r="AK105" s="421">
        <v>40822</v>
      </c>
      <c r="AL105" s="422"/>
      <c r="AM105" s="423"/>
      <c r="AN105" s="420"/>
      <c r="AO105" s="418" t="s">
        <v>392</v>
      </c>
      <c r="AP105" s="420"/>
      <c r="AQ105" s="418" t="s">
        <v>36</v>
      </c>
      <c r="AR105" s="420"/>
      <c r="AS105" s="420"/>
      <c r="AT105" s="417" t="s">
        <v>393</v>
      </c>
      <c r="AU105" s="420"/>
      <c r="AV105" s="417"/>
      <c r="AW105" s="418" t="s">
        <v>14</v>
      </c>
      <c r="AX105" s="417" t="s">
        <v>47</v>
      </c>
      <c r="AY105" s="417" t="s">
        <v>894</v>
      </c>
      <c r="AZ105" s="426"/>
      <c r="BA105" s="435" t="s">
        <v>376</v>
      </c>
      <c r="BB105" s="427"/>
      <c r="BC105" s="428"/>
      <c r="BD105" s="428"/>
      <c r="BE105" s="428"/>
      <c r="BF105" s="428"/>
      <c r="BG105" s="428"/>
    </row>
    <row r="106" spans="1:59" x14ac:dyDescent="0.25">
      <c r="A106" s="416" t="s">
        <v>870</v>
      </c>
      <c r="B106" s="417" t="s">
        <v>393</v>
      </c>
      <c r="C106" s="421">
        <v>40932</v>
      </c>
      <c r="D106" s="429">
        <v>6</v>
      </c>
      <c r="E106" s="430">
        <v>1</v>
      </c>
      <c r="F106" s="494">
        <v>2</v>
      </c>
      <c r="G106" s="430">
        <v>55</v>
      </c>
      <c r="H106" s="430">
        <v>3</v>
      </c>
      <c r="I106" s="430">
        <f ca="1">65+(TODAY()-42261)</f>
        <v>1026</v>
      </c>
      <c r="J106" s="418"/>
      <c r="K106" s="418"/>
      <c r="L106" s="418" t="s">
        <v>13</v>
      </c>
      <c r="M106" s="419" t="s">
        <v>13</v>
      </c>
      <c r="N106" s="419"/>
      <c r="O106" s="418" t="s">
        <v>13</v>
      </c>
      <c r="P106" s="418" t="s">
        <v>13</v>
      </c>
      <c r="Q106" s="418" t="s">
        <v>13</v>
      </c>
      <c r="R106" s="418" t="s">
        <v>13</v>
      </c>
      <c r="S106" s="418"/>
      <c r="T106" s="418">
        <v>18</v>
      </c>
      <c r="U106" s="580">
        <v>40</v>
      </c>
      <c r="V106" s="579">
        <v>39.1</v>
      </c>
      <c r="W106" s="580">
        <v>100</v>
      </c>
      <c r="X106" s="579">
        <v>27.1</v>
      </c>
      <c r="Y106" s="580">
        <v>100</v>
      </c>
      <c r="Z106" s="579">
        <v>53.1</v>
      </c>
      <c r="AA106" s="467" t="s">
        <v>967</v>
      </c>
      <c r="AB106" s="467" t="s">
        <v>967</v>
      </c>
      <c r="AC106" s="467"/>
      <c r="AD106" s="420"/>
      <c r="AE106" s="420"/>
      <c r="AF106" s="420"/>
      <c r="AG106" s="420"/>
      <c r="AH106" s="420"/>
      <c r="AI106" s="420"/>
      <c r="AJ106" s="418" t="s">
        <v>660</v>
      </c>
      <c r="AK106" s="421">
        <v>40843</v>
      </c>
      <c r="AL106" s="422"/>
      <c r="AM106" s="423"/>
      <c r="AN106" s="420"/>
      <c r="AO106" s="418" t="s">
        <v>392</v>
      </c>
      <c r="AP106" s="420"/>
      <c r="AQ106" s="418" t="s">
        <v>36</v>
      </c>
      <c r="AR106" s="420"/>
      <c r="AS106" s="420"/>
      <c r="AT106" s="417" t="s">
        <v>393</v>
      </c>
      <c r="AU106" s="420"/>
      <c r="AV106" s="417"/>
      <c r="AW106" s="418" t="s">
        <v>14</v>
      </c>
      <c r="AX106" s="417" t="s">
        <v>521</v>
      </c>
      <c r="AY106" s="417" t="s">
        <v>894</v>
      </c>
      <c r="AZ106" s="426"/>
      <c r="BA106" s="435" t="s">
        <v>522</v>
      </c>
      <c r="BB106" s="427"/>
      <c r="BC106" s="428"/>
      <c r="BD106" s="428"/>
      <c r="BE106" s="428"/>
      <c r="BF106" s="428"/>
      <c r="BG106" s="428"/>
    </row>
    <row r="107" spans="1:59" x14ac:dyDescent="0.25">
      <c r="A107" s="416" t="s">
        <v>871</v>
      </c>
      <c r="B107" s="417" t="s">
        <v>393</v>
      </c>
      <c r="C107" s="421">
        <v>40916</v>
      </c>
      <c r="D107" s="429">
        <v>16</v>
      </c>
      <c r="E107" s="430">
        <v>1</v>
      </c>
      <c r="F107" s="494">
        <v>16</v>
      </c>
      <c r="G107" s="430">
        <v>7</v>
      </c>
      <c r="H107" s="430">
        <v>30</v>
      </c>
      <c r="I107" s="430">
        <f ca="1">28+(TODAY()-42242)</f>
        <v>1008</v>
      </c>
      <c r="J107" s="418"/>
      <c r="K107" s="418"/>
      <c r="L107" s="418" t="s">
        <v>13</v>
      </c>
      <c r="M107" s="419" t="s">
        <v>13</v>
      </c>
      <c r="N107" s="419" t="s">
        <v>13</v>
      </c>
      <c r="O107" s="418" t="s">
        <v>13</v>
      </c>
      <c r="P107" s="418" t="s">
        <v>13</v>
      </c>
      <c r="Q107" s="418"/>
      <c r="R107" s="418" t="s">
        <v>13</v>
      </c>
      <c r="S107" s="418"/>
      <c r="T107" s="418">
        <v>12</v>
      </c>
      <c r="U107" s="580">
        <v>100</v>
      </c>
      <c r="V107" s="579">
        <v>52.4</v>
      </c>
      <c r="W107" s="580">
        <v>100</v>
      </c>
      <c r="X107" s="579">
        <v>28.1</v>
      </c>
      <c r="Y107" s="580">
        <v>100</v>
      </c>
      <c r="Z107" s="579">
        <v>109.9</v>
      </c>
      <c r="AA107" s="467" t="s">
        <v>967</v>
      </c>
      <c r="AB107" s="467" t="s">
        <v>967</v>
      </c>
      <c r="AC107" s="467"/>
      <c r="AD107" s="420"/>
      <c r="AE107" s="420"/>
      <c r="AF107" s="420"/>
      <c r="AG107" s="420"/>
      <c r="AH107" s="432"/>
      <c r="AI107" s="420"/>
      <c r="AJ107" s="418" t="s">
        <v>378</v>
      </c>
      <c r="AK107" s="421">
        <v>40870</v>
      </c>
      <c r="AL107" s="422"/>
      <c r="AM107" s="423"/>
      <c r="AN107" s="420"/>
      <c r="AO107" s="418" t="s">
        <v>392</v>
      </c>
      <c r="AP107" s="420"/>
      <c r="AQ107" s="424" t="s">
        <v>36</v>
      </c>
      <c r="AR107" s="420"/>
      <c r="AS107" s="420"/>
      <c r="AT107" s="417" t="s">
        <v>393</v>
      </c>
      <c r="AU107" s="420"/>
      <c r="AV107" s="417" t="s">
        <v>25</v>
      </c>
      <c r="AW107" s="418" t="s">
        <v>14</v>
      </c>
      <c r="AX107" s="425" t="s">
        <v>48</v>
      </c>
      <c r="AY107" s="425" t="s">
        <v>894</v>
      </c>
      <c r="AZ107" s="426"/>
      <c r="BA107" s="425" t="s">
        <v>377</v>
      </c>
      <c r="BB107" s="418" t="s">
        <v>13</v>
      </c>
      <c r="BC107" s="428"/>
      <c r="BD107" s="428"/>
      <c r="BE107" s="428"/>
      <c r="BF107" s="428"/>
      <c r="BG107" s="428"/>
    </row>
    <row r="108" spans="1:59" x14ac:dyDescent="0.25">
      <c r="A108" s="416" t="s">
        <v>856</v>
      </c>
      <c r="B108" s="417" t="s">
        <v>893</v>
      </c>
      <c r="C108" s="421">
        <v>40966</v>
      </c>
      <c r="D108" s="429">
        <v>2</v>
      </c>
      <c r="E108" s="430">
        <v>0</v>
      </c>
      <c r="F108" s="494">
        <v>4</v>
      </c>
      <c r="G108" s="430">
        <v>14</v>
      </c>
      <c r="H108" s="430">
        <v>4</v>
      </c>
      <c r="I108" s="430">
        <f ca="1">33+(TODAY()-42242)</f>
        <v>1013</v>
      </c>
      <c r="J108" s="418"/>
      <c r="K108" s="418"/>
      <c r="L108" s="418" t="s">
        <v>13</v>
      </c>
      <c r="M108" s="419" t="s">
        <v>13</v>
      </c>
      <c r="N108" s="419"/>
      <c r="O108" s="418" t="s">
        <v>13</v>
      </c>
      <c r="P108" s="418" t="s">
        <v>13</v>
      </c>
      <c r="Q108" s="418"/>
      <c r="R108" s="418"/>
      <c r="S108" s="418"/>
      <c r="T108" s="418">
        <v>10</v>
      </c>
      <c r="U108" s="580">
        <v>100</v>
      </c>
      <c r="V108" s="579">
        <v>76.2</v>
      </c>
      <c r="W108" s="580">
        <v>100</v>
      </c>
      <c r="X108" s="579">
        <v>32.1</v>
      </c>
      <c r="Y108" s="580">
        <v>100</v>
      </c>
      <c r="Z108" s="579">
        <v>8.6</v>
      </c>
      <c r="AA108" s="467" t="s">
        <v>967</v>
      </c>
      <c r="AB108" s="467" t="s">
        <v>967</v>
      </c>
      <c r="AC108" s="467"/>
      <c r="AD108" s="420"/>
      <c r="AE108" s="420"/>
      <c r="AF108" s="420"/>
      <c r="AG108" s="420"/>
      <c r="AH108" s="432"/>
      <c r="AI108" s="420"/>
      <c r="AJ108" s="418" t="s">
        <v>8</v>
      </c>
      <c r="AK108" s="421">
        <v>40907</v>
      </c>
      <c r="AL108" s="422"/>
      <c r="AM108" s="423"/>
      <c r="AN108" s="420"/>
      <c r="AO108" s="418" t="s">
        <v>392</v>
      </c>
      <c r="AP108" s="420"/>
      <c r="AQ108" s="424"/>
      <c r="AR108" s="420"/>
      <c r="AS108" s="420" t="s">
        <v>857</v>
      </c>
      <c r="AT108" s="417"/>
      <c r="AU108" s="420"/>
      <c r="AV108" s="417" t="s">
        <v>27</v>
      </c>
      <c r="AW108" s="418"/>
      <c r="AX108" s="425"/>
      <c r="AY108" s="425"/>
      <c r="AZ108" s="426"/>
      <c r="BA108" s="425"/>
      <c r="BB108" s="418" t="s">
        <v>13</v>
      </c>
      <c r="BC108" s="428"/>
      <c r="BD108" s="428"/>
      <c r="BE108" s="428"/>
      <c r="BF108" s="428"/>
      <c r="BG108" s="428"/>
    </row>
    <row r="109" spans="1:59" x14ac:dyDescent="0.25">
      <c r="A109" s="416" t="s">
        <v>862</v>
      </c>
      <c r="B109" s="417" t="s">
        <v>393</v>
      </c>
      <c r="C109" s="421">
        <v>41256</v>
      </c>
      <c r="D109" s="471">
        <v>10</v>
      </c>
      <c r="E109" s="472">
        <v>3</v>
      </c>
      <c r="F109" s="495">
        <v>8</v>
      </c>
      <c r="G109" s="434">
        <v>71</v>
      </c>
      <c r="H109" s="434">
        <v>25</v>
      </c>
      <c r="I109" s="434">
        <f>167+119</f>
        <v>286</v>
      </c>
      <c r="J109" s="418"/>
      <c r="K109" s="418"/>
      <c r="L109" s="418" t="s">
        <v>13</v>
      </c>
      <c r="M109" s="419" t="s">
        <v>13</v>
      </c>
      <c r="N109" s="419"/>
      <c r="O109" s="418" t="s">
        <v>13</v>
      </c>
      <c r="P109" s="418" t="s">
        <v>13</v>
      </c>
      <c r="Q109" s="418"/>
      <c r="R109" s="418" t="s">
        <v>13</v>
      </c>
      <c r="S109" s="418" t="s">
        <v>881</v>
      </c>
      <c r="T109" s="418">
        <v>21</v>
      </c>
      <c r="U109" s="580">
        <v>100</v>
      </c>
      <c r="V109" s="579">
        <v>48.3</v>
      </c>
      <c r="W109" s="580">
        <v>100</v>
      </c>
      <c r="X109" s="579">
        <v>28.3</v>
      </c>
      <c r="Y109" s="580">
        <v>100</v>
      </c>
      <c r="Z109" s="579">
        <v>70.8</v>
      </c>
      <c r="AA109" s="467" t="s">
        <v>967</v>
      </c>
      <c r="AB109" s="467" t="s">
        <v>967</v>
      </c>
      <c r="AC109" s="467"/>
      <c r="AD109" s="420"/>
      <c r="AE109" s="420"/>
      <c r="AF109" s="420"/>
      <c r="AG109" s="420"/>
      <c r="AH109" s="420"/>
      <c r="AI109" s="420"/>
      <c r="AJ109" s="418"/>
      <c r="AK109" s="421">
        <v>41089</v>
      </c>
      <c r="AL109" s="422"/>
      <c r="AM109" s="423"/>
      <c r="AN109" s="420"/>
      <c r="AO109" s="418" t="s">
        <v>392</v>
      </c>
      <c r="AP109" s="420"/>
      <c r="AQ109" s="424"/>
      <c r="AR109" s="420"/>
      <c r="AS109" s="420"/>
      <c r="AT109" s="417" t="s">
        <v>393</v>
      </c>
      <c r="AU109" s="420"/>
      <c r="AV109" s="420" t="s">
        <v>863</v>
      </c>
      <c r="AW109" s="418"/>
      <c r="AX109" s="425"/>
      <c r="AY109" s="425"/>
      <c r="AZ109" s="426"/>
      <c r="BA109" s="425"/>
      <c r="BB109" s="427"/>
      <c r="BC109" s="428"/>
      <c r="BD109" s="428"/>
      <c r="BE109" s="428"/>
      <c r="BF109" s="428"/>
      <c r="BG109" s="428"/>
    </row>
    <row r="110" spans="1:59" x14ac:dyDescent="0.25">
      <c r="A110" s="416" t="s">
        <v>860</v>
      </c>
      <c r="B110" s="417" t="s">
        <v>393</v>
      </c>
      <c r="C110" s="421">
        <v>41224</v>
      </c>
      <c r="D110" s="433">
        <v>0</v>
      </c>
      <c r="E110" s="434">
        <v>2</v>
      </c>
      <c r="F110" s="495">
        <v>15</v>
      </c>
      <c r="G110" s="434">
        <v>80</v>
      </c>
      <c r="H110" s="434">
        <v>20</v>
      </c>
      <c r="I110" s="434">
        <f ca="1">135+84+(TODAY()-42282)</f>
        <v>1159</v>
      </c>
      <c r="J110" s="418"/>
      <c r="K110" s="418"/>
      <c r="L110" s="418" t="s">
        <v>13</v>
      </c>
      <c r="M110" s="419" t="s">
        <v>13</v>
      </c>
      <c r="N110" s="419"/>
      <c r="O110" s="418" t="s">
        <v>13</v>
      </c>
      <c r="P110" s="418" t="s">
        <v>13</v>
      </c>
      <c r="Q110" s="418" t="s">
        <v>13</v>
      </c>
      <c r="R110" s="418" t="s">
        <v>13</v>
      </c>
      <c r="S110" s="418" t="s">
        <v>881</v>
      </c>
      <c r="T110" s="418">
        <v>14</v>
      </c>
      <c r="U110" s="580">
        <v>100</v>
      </c>
      <c r="V110" s="579">
        <v>59.3</v>
      </c>
      <c r="W110" s="580"/>
      <c r="X110" s="579" t="s">
        <v>56</v>
      </c>
      <c r="Y110" s="580">
        <v>100</v>
      </c>
      <c r="Z110" s="579">
        <v>106.9</v>
      </c>
      <c r="AA110" s="467" t="s">
        <v>967</v>
      </c>
      <c r="AB110" s="467" t="s">
        <v>967</v>
      </c>
      <c r="AC110" s="467"/>
      <c r="AD110" s="420">
        <v>68.400000000000006</v>
      </c>
      <c r="AE110" s="420"/>
      <c r="AF110" s="420"/>
      <c r="AG110" s="420"/>
      <c r="AH110" s="420"/>
      <c r="AI110" s="420"/>
      <c r="AJ110" s="418"/>
      <c r="AK110" s="421">
        <v>41110</v>
      </c>
      <c r="AL110" s="422"/>
      <c r="AM110" s="423"/>
      <c r="AN110" s="420"/>
      <c r="AO110" s="418" t="s">
        <v>394</v>
      </c>
      <c r="AP110" s="420"/>
      <c r="AQ110" s="424"/>
      <c r="AR110" s="420"/>
      <c r="AS110" s="420"/>
      <c r="AT110" s="417" t="s">
        <v>393</v>
      </c>
      <c r="AU110" s="420"/>
      <c r="AV110" s="417" t="s">
        <v>861</v>
      </c>
      <c r="AW110" s="418"/>
      <c r="AX110" s="425"/>
      <c r="AY110" s="425"/>
      <c r="AZ110" s="426"/>
      <c r="BA110" s="425"/>
      <c r="BB110" s="418"/>
      <c r="BC110" s="428"/>
      <c r="BD110" s="428"/>
      <c r="BE110" s="428"/>
      <c r="BF110" s="428"/>
      <c r="BG110" s="428"/>
    </row>
    <row r="111" spans="1:59" x14ac:dyDescent="0.25">
      <c r="A111" s="416" t="s">
        <v>965</v>
      </c>
      <c r="B111" s="417" t="s">
        <v>393</v>
      </c>
      <c r="C111" s="421"/>
      <c r="D111" s="433">
        <v>10</v>
      </c>
      <c r="E111" s="434">
        <v>3</v>
      </c>
      <c r="F111" s="495">
        <v>1</v>
      </c>
      <c r="G111" s="434">
        <v>115</v>
      </c>
      <c r="H111" s="434">
        <v>2</v>
      </c>
      <c r="I111" s="434">
        <f ca="1">115+(TODAY()-42290)</f>
        <v>1047</v>
      </c>
      <c r="J111" s="418"/>
      <c r="K111" s="418"/>
      <c r="L111" s="418" t="s">
        <v>13</v>
      </c>
      <c r="M111" s="419" t="s">
        <v>13</v>
      </c>
      <c r="N111" s="419" t="s">
        <v>13</v>
      </c>
      <c r="O111" s="418" t="s">
        <v>13</v>
      </c>
      <c r="P111" s="418" t="s">
        <v>13</v>
      </c>
      <c r="Q111" s="418"/>
      <c r="R111" s="418"/>
      <c r="S111" s="418"/>
      <c r="T111" s="418">
        <v>6</v>
      </c>
      <c r="U111" s="580">
        <v>100</v>
      </c>
      <c r="V111" s="579">
        <v>24.4</v>
      </c>
      <c r="W111" s="580">
        <v>100</v>
      </c>
      <c r="X111" s="579">
        <v>15.2</v>
      </c>
      <c r="Y111" s="580">
        <v>100</v>
      </c>
      <c r="Z111" s="579">
        <v>63.8</v>
      </c>
      <c r="AA111" s="467" t="s">
        <v>967</v>
      </c>
      <c r="AB111" s="467" t="s">
        <v>967</v>
      </c>
      <c r="AC111" s="467"/>
      <c r="AD111" s="420"/>
      <c r="AE111" s="420"/>
      <c r="AF111" s="420"/>
      <c r="AG111" s="420"/>
      <c r="AH111" s="420"/>
      <c r="AI111" s="420"/>
      <c r="AJ111" s="418"/>
      <c r="AK111" s="421">
        <v>41208</v>
      </c>
      <c r="AL111" s="422"/>
      <c r="AM111" s="423"/>
      <c r="AN111" s="420"/>
      <c r="AO111" s="418"/>
      <c r="AP111" s="420"/>
      <c r="AQ111" s="418"/>
      <c r="AR111" s="420"/>
      <c r="AS111" s="420"/>
      <c r="AT111" s="417"/>
      <c r="AU111" s="420"/>
      <c r="AV111" s="417"/>
      <c r="AW111" s="418"/>
      <c r="AX111" s="417"/>
      <c r="AY111" s="417"/>
      <c r="AZ111" s="426"/>
      <c r="BA111" s="435"/>
      <c r="BB111" s="427"/>
      <c r="BC111" s="428"/>
      <c r="BD111" s="428"/>
      <c r="BE111" s="428"/>
      <c r="BF111" s="428"/>
      <c r="BG111" s="428"/>
    </row>
    <row r="112" spans="1:59" x14ac:dyDescent="0.25">
      <c r="A112" s="416" t="s">
        <v>877</v>
      </c>
      <c r="B112" s="417" t="s">
        <v>393</v>
      </c>
      <c r="C112" s="421">
        <v>41367</v>
      </c>
      <c r="D112" s="433">
        <v>40</v>
      </c>
      <c r="E112" s="434">
        <v>2</v>
      </c>
      <c r="F112" s="495">
        <v>4</v>
      </c>
      <c r="G112" s="434">
        <v>61</v>
      </c>
      <c r="H112" s="434">
        <v>31</v>
      </c>
      <c r="I112" s="434">
        <f ca="1">105+(TODAY()-42242)</f>
        <v>1085</v>
      </c>
      <c r="J112" s="418"/>
      <c r="K112" s="418"/>
      <c r="L112" s="418" t="s">
        <v>13</v>
      </c>
      <c r="M112" s="419" t="s">
        <v>13</v>
      </c>
      <c r="N112" s="419" t="s">
        <v>13</v>
      </c>
      <c r="O112" s="418"/>
      <c r="P112" s="418"/>
      <c r="Q112" s="418" t="s">
        <v>13</v>
      </c>
      <c r="R112" s="418" t="s">
        <v>13</v>
      </c>
      <c r="S112" s="418" t="s">
        <v>881</v>
      </c>
      <c r="T112" s="418">
        <v>21</v>
      </c>
      <c r="U112" s="580">
        <v>40</v>
      </c>
      <c r="V112" s="579">
        <v>33.1</v>
      </c>
      <c r="W112" s="580">
        <v>100</v>
      </c>
      <c r="X112" s="579">
        <v>9.6</v>
      </c>
      <c r="Y112" s="580">
        <v>100</v>
      </c>
      <c r="Z112" s="579">
        <v>70</v>
      </c>
      <c r="AA112" s="467" t="s">
        <v>967</v>
      </c>
      <c r="AB112" s="467" t="s">
        <v>967</v>
      </c>
      <c r="AC112" s="467"/>
      <c r="AD112" s="420"/>
      <c r="AE112" s="420"/>
      <c r="AF112" s="420"/>
      <c r="AG112" s="420"/>
      <c r="AH112" s="420"/>
      <c r="AI112" s="420"/>
      <c r="AJ112" s="418"/>
      <c r="AK112" s="421">
        <v>41262</v>
      </c>
      <c r="AL112" s="422"/>
      <c r="AM112" s="423"/>
      <c r="AN112" s="420"/>
      <c r="AO112" s="418" t="s">
        <v>392</v>
      </c>
      <c r="AP112" s="420"/>
      <c r="AQ112" s="418"/>
      <c r="AR112" s="420"/>
      <c r="AS112" s="420"/>
      <c r="AT112" s="417" t="s">
        <v>393</v>
      </c>
      <c r="AU112" s="420"/>
      <c r="AV112" s="417"/>
      <c r="AW112" s="418"/>
      <c r="AX112" s="417"/>
      <c r="AY112" s="417"/>
      <c r="AZ112" s="426"/>
      <c r="BA112" s="435"/>
      <c r="BB112" s="427"/>
      <c r="BC112" s="428"/>
      <c r="BD112" s="428"/>
      <c r="BE112" s="428"/>
      <c r="BF112" s="428"/>
      <c r="BG112" s="428"/>
    </row>
    <row r="113" spans="1:59" x14ac:dyDescent="0.25">
      <c r="A113" s="416" t="s">
        <v>876</v>
      </c>
      <c r="B113" s="417" t="s">
        <v>393</v>
      </c>
      <c r="C113" s="421">
        <v>41357</v>
      </c>
      <c r="D113" s="433">
        <v>12</v>
      </c>
      <c r="E113" s="434">
        <v>3</v>
      </c>
      <c r="F113" s="495">
        <v>2</v>
      </c>
      <c r="G113" s="434">
        <v>45</v>
      </c>
      <c r="H113" s="434">
        <v>22</v>
      </c>
      <c r="I113" s="434">
        <f ca="1">89+(TODAY()-42261)</f>
        <v>1050</v>
      </c>
      <c r="J113" s="418"/>
      <c r="K113" s="418"/>
      <c r="L113" s="418" t="s">
        <v>13</v>
      </c>
      <c r="M113" s="419" t="s">
        <v>13</v>
      </c>
      <c r="N113" s="419" t="s">
        <v>13</v>
      </c>
      <c r="O113" s="418" t="s">
        <v>13</v>
      </c>
      <c r="P113" s="418" t="s">
        <v>13</v>
      </c>
      <c r="Q113" s="418"/>
      <c r="R113" s="418" t="s">
        <v>13</v>
      </c>
      <c r="S113" s="418" t="s">
        <v>881</v>
      </c>
      <c r="T113" s="418">
        <v>18</v>
      </c>
      <c r="U113" s="580">
        <v>100</v>
      </c>
      <c r="V113" s="579">
        <v>31.4</v>
      </c>
      <c r="W113" s="580">
        <v>100</v>
      </c>
      <c r="X113" s="579">
        <v>87.3</v>
      </c>
      <c r="Y113" s="580">
        <v>100</v>
      </c>
      <c r="Z113" s="579">
        <v>58.5</v>
      </c>
      <c r="AA113" s="467" t="s">
        <v>967</v>
      </c>
      <c r="AB113" s="467" t="s">
        <v>967</v>
      </c>
      <c r="AC113" s="467"/>
      <c r="AD113" s="420"/>
      <c r="AE113" s="420"/>
      <c r="AF113" s="420"/>
      <c r="AG113" s="420"/>
      <c r="AH113" s="420"/>
      <c r="AI113" s="420"/>
      <c r="AJ113" s="418"/>
      <c r="AK113" s="421">
        <v>41278</v>
      </c>
      <c r="AL113" s="422"/>
      <c r="AM113" s="423"/>
      <c r="AN113" s="420"/>
      <c r="AO113" s="418" t="s">
        <v>392</v>
      </c>
      <c r="AP113" s="420"/>
      <c r="AQ113" s="418"/>
      <c r="AR113" s="420"/>
      <c r="AS113" s="420"/>
      <c r="AT113" s="417" t="s">
        <v>393</v>
      </c>
      <c r="AU113" s="420"/>
      <c r="AV113" s="417" t="s">
        <v>69</v>
      </c>
      <c r="AW113" s="418"/>
      <c r="AX113" s="417"/>
      <c r="AY113" s="417"/>
      <c r="AZ113" s="426"/>
      <c r="BA113" s="435"/>
      <c r="BB113" s="427"/>
      <c r="BC113" s="428"/>
      <c r="BD113" s="428"/>
      <c r="BE113" s="428"/>
      <c r="BF113" s="428"/>
      <c r="BG113" s="428"/>
    </row>
    <row r="114" spans="1:59" x14ac:dyDescent="0.25">
      <c r="A114" s="337" t="s">
        <v>910</v>
      </c>
      <c r="D114" s="415"/>
      <c r="F114" s="493"/>
      <c r="G114" s="141"/>
      <c r="H114" s="141"/>
      <c r="I114" s="141"/>
      <c r="AO114" s="214"/>
      <c r="AX114" s="151"/>
      <c r="AY114" s="151"/>
      <c r="AZ114" s="151"/>
      <c r="BA114" s="151"/>
    </row>
    <row r="115" spans="1:59" x14ac:dyDescent="0.25">
      <c r="AO115" s="214"/>
    </row>
    <row r="116" spans="1:59" x14ac:dyDescent="0.25">
      <c r="A116" t="s">
        <v>957</v>
      </c>
      <c r="AO116" s="214"/>
    </row>
    <row r="117" spans="1:59" x14ac:dyDescent="0.25">
      <c r="AO117" s="214"/>
    </row>
    <row r="118" spans="1:59" x14ac:dyDescent="0.25">
      <c r="A118" s="440" t="s">
        <v>935</v>
      </c>
    </row>
    <row r="119" spans="1:59" x14ac:dyDescent="0.25">
      <c r="A119" s="302" t="s">
        <v>781</v>
      </c>
      <c r="B119" s="303" t="s">
        <v>963</v>
      </c>
      <c r="C119" s="350">
        <v>36012</v>
      </c>
      <c r="D119" s="399"/>
      <c r="E119" s="304"/>
      <c r="F119" s="486">
        <v>0</v>
      </c>
      <c r="G119" s="304"/>
      <c r="H119" s="304"/>
      <c r="I119" s="304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570"/>
      <c r="AA119" s="305"/>
      <c r="AB119" s="305"/>
      <c r="AC119" s="305"/>
      <c r="AD119" s="306"/>
      <c r="AE119" s="306"/>
      <c r="AF119" s="306"/>
      <c r="AG119" s="306"/>
      <c r="AH119" s="306"/>
      <c r="AI119" s="306"/>
      <c r="AJ119" s="306"/>
      <c r="AK119" s="309">
        <v>35912</v>
      </c>
      <c r="AL119" s="293"/>
      <c r="AM119" s="307"/>
      <c r="AN119" s="304"/>
      <c r="AO119" s="303"/>
      <c r="AP119" s="303"/>
      <c r="AQ119" s="306"/>
      <c r="AR119" s="303"/>
      <c r="AS119" s="303"/>
      <c r="AT119" s="303"/>
      <c r="AU119" s="304"/>
      <c r="AV119" s="306"/>
      <c r="AW119" s="306"/>
      <c r="AX119" s="354"/>
      <c r="AY119" s="354"/>
      <c r="AZ119" s="307"/>
      <c r="BA119" s="354"/>
      <c r="BB119" s="305"/>
    </row>
    <row r="120" spans="1:59" x14ac:dyDescent="0.25">
      <c r="A120" s="302" t="s">
        <v>802</v>
      </c>
      <c r="B120" s="303"/>
      <c r="C120" s="350">
        <v>36328</v>
      </c>
      <c r="D120" s="399"/>
      <c r="E120" s="327" t="s">
        <v>923</v>
      </c>
      <c r="F120" s="486"/>
      <c r="G120" s="304"/>
      <c r="H120" s="304"/>
      <c r="I120" s="304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305"/>
      <c r="Y120" s="305"/>
      <c r="Z120" s="570"/>
      <c r="AA120" s="305"/>
      <c r="AB120" s="305"/>
      <c r="AC120" s="305"/>
      <c r="AD120" s="306"/>
      <c r="AE120" s="306"/>
      <c r="AF120" s="306"/>
      <c r="AG120" s="306"/>
      <c r="AH120" s="306"/>
      <c r="AI120" s="306"/>
      <c r="AJ120" s="306"/>
      <c r="AK120" s="276">
        <v>36174</v>
      </c>
      <c r="AL120" s="293" t="s">
        <v>14</v>
      </c>
      <c r="AM120" s="307"/>
      <c r="AN120" s="304"/>
      <c r="AO120" s="303"/>
      <c r="AP120" s="303"/>
      <c r="AQ120" s="306"/>
      <c r="AR120" s="303"/>
      <c r="AS120" s="303"/>
      <c r="AT120" s="303"/>
      <c r="AU120" s="304"/>
      <c r="AV120" s="306"/>
      <c r="AW120" s="306"/>
      <c r="AX120" s="354"/>
      <c r="AY120" s="354"/>
      <c r="AZ120" s="307"/>
      <c r="BA120" s="354"/>
      <c r="BB120" s="305"/>
    </row>
    <row r="121" spans="1:59" x14ac:dyDescent="0.25">
      <c r="A121" s="302" t="s">
        <v>805</v>
      </c>
      <c r="B121" s="303"/>
      <c r="C121" s="350">
        <v>36397</v>
      </c>
      <c r="D121" s="399"/>
      <c r="E121" s="327" t="s">
        <v>922</v>
      </c>
      <c r="F121" s="486"/>
      <c r="G121" s="304"/>
      <c r="H121" s="304"/>
      <c r="I121" s="304"/>
      <c r="J121" s="305"/>
      <c r="K121" s="305"/>
      <c r="L121" s="305"/>
      <c r="M121" s="305"/>
      <c r="N121" s="305"/>
      <c r="O121" s="305"/>
      <c r="P121" s="305"/>
      <c r="Q121" s="305"/>
      <c r="R121" s="305"/>
      <c r="S121" s="305"/>
      <c r="T121" s="305"/>
      <c r="U121" s="305"/>
      <c r="V121" s="305"/>
      <c r="W121" s="305"/>
      <c r="X121" s="305"/>
      <c r="Y121" s="305"/>
      <c r="Z121" s="570"/>
      <c r="AA121" s="305"/>
      <c r="AB121" s="305"/>
      <c r="AC121" s="305"/>
      <c r="AD121" s="306"/>
      <c r="AE121" s="306"/>
      <c r="AF121" s="306"/>
      <c r="AG121" s="306"/>
      <c r="AH121" s="306"/>
      <c r="AI121" s="306"/>
      <c r="AJ121" s="306"/>
      <c r="AK121" s="276">
        <v>36312</v>
      </c>
      <c r="AL121" s="293"/>
      <c r="AM121" s="307"/>
      <c r="AN121" s="304"/>
      <c r="AO121" s="303"/>
      <c r="AP121" s="303"/>
      <c r="AQ121" s="306"/>
      <c r="AR121" s="303"/>
      <c r="AS121" s="303"/>
      <c r="AT121" s="303"/>
      <c r="AU121" s="304"/>
      <c r="AV121" s="306"/>
      <c r="AW121" s="306"/>
      <c r="AX121" s="354"/>
      <c r="AY121" s="354"/>
      <c r="AZ121" s="307"/>
      <c r="BA121" s="354"/>
      <c r="BB121" s="305"/>
    </row>
    <row r="122" spans="1:59" ht="15.75" x14ac:dyDescent="0.25">
      <c r="A122" s="302" t="s">
        <v>814</v>
      </c>
      <c r="B122" s="303"/>
      <c r="C122" s="350">
        <v>36936</v>
      </c>
      <c r="D122" s="399"/>
      <c r="E122" s="327" t="s">
        <v>922</v>
      </c>
      <c r="F122" s="486"/>
      <c r="G122" s="304"/>
      <c r="H122" s="304"/>
      <c r="I122" s="304"/>
      <c r="J122" s="305"/>
      <c r="K122" s="305"/>
      <c r="L122" s="305"/>
      <c r="M122" s="305"/>
      <c r="N122" s="305"/>
      <c r="O122" s="305"/>
      <c r="P122" s="305"/>
      <c r="Q122" s="305"/>
      <c r="R122" s="305"/>
      <c r="S122" s="305"/>
      <c r="T122" s="305"/>
      <c r="U122" s="305"/>
      <c r="V122" s="305"/>
      <c r="W122" s="305"/>
      <c r="X122" s="305"/>
      <c r="Y122" s="305"/>
      <c r="Z122" s="570"/>
      <c r="AA122" s="305"/>
      <c r="AB122" s="305"/>
      <c r="AC122" s="305"/>
      <c r="AD122" s="306"/>
      <c r="AE122" s="308"/>
      <c r="AF122" s="308"/>
      <c r="AG122" s="308"/>
      <c r="AH122" s="142"/>
      <c r="AI122" s="308"/>
      <c r="AJ122" s="306"/>
      <c r="AK122" s="276">
        <v>36913</v>
      </c>
      <c r="AL122" s="293"/>
      <c r="AM122" s="307"/>
      <c r="AN122" s="304"/>
      <c r="AO122" s="303"/>
      <c r="AP122" s="303"/>
      <c r="AQ122" s="306"/>
      <c r="AR122" s="303"/>
      <c r="AS122" s="303"/>
      <c r="AT122" s="303"/>
      <c r="AU122" s="304"/>
      <c r="AV122" s="306"/>
      <c r="AW122" s="306"/>
      <c r="AX122" s="354"/>
      <c r="AY122" s="354"/>
      <c r="AZ122" s="307"/>
      <c r="BA122" s="354"/>
      <c r="BB122" s="305"/>
    </row>
    <row r="123" spans="1:59" x14ac:dyDescent="0.25">
      <c r="A123" s="302" t="s">
        <v>815</v>
      </c>
      <c r="B123" s="303"/>
      <c r="C123" s="350">
        <v>37153</v>
      </c>
      <c r="D123" s="399"/>
      <c r="E123" s="327" t="s">
        <v>960</v>
      </c>
      <c r="F123" s="486"/>
      <c r="G123" s="304"/>
      <c r="H123" s="304"/>
      <c r="I123" s="304"/>
      <c r="J123" s="305"/>
      <c r="K123" s="305"/>
      <c r="L123" s="305"/>
      <c r="M123" s="305"/>
      <c r="N123" s="305"/>
      <c r="O123" s="305"/>
      <c r="P123" s="305"/>
      <c r="Q123" s="305"/>
      <c r="R123" s="305"/>
      <c r="S123" s="305"/>
      <c r="T123" s="305"/>
      <c r="U123" s="305"/>
      <c r="V123" s="305"/>
      <c r="W123" s="305"/>
      <c r="X123" s="305"/>
      <c r="Y123" s="305"/>
      <c r="Z123" s="570"/>
      <c r="AA123" s="305"/>
      <c r="AB123" s="305"/>
      <c r="AC123" s="305"/>
      <c r="AD123" s="306"/>
      <c r="AE123" s="306"/>
      <c r="AF123" s="306"/>
      <c r="AG123" s="306"/>
      <c r="AH123" s="306"/>
      <c r="AI123" s="306"/>
      <c r="AJ123" s="306"/>
      <c r="AK123" s="276">
        <v>36886</v>
      </c>
      <c r="AL123" s="293"/>
      <c r="AM123" s="307"/>
      <c r="AN123" s="304"/>
      <c r="AO123" s="303"/>
      <c r="AP123" s="303"/>
      <c r="AQ123" s="306"/>
      <c r="AR123" s="303"/>
      <c r="AS123" s="303"/>
      <c r="AT123" s="303"/>
      <c r="AU123" s="304"/>
      <c r="AV123" s="306"/>
      <c r="AW123" s="306"/>
      <c r="AX123" s="354"/>
      <c r="AY123" s="354"/>
      <c r="AZ123" s="307"/>
      <c r="BA123" s="354"/>
      <c r="BB123" s="305"/>
    </row>
    <row r="124" spans="1:59" x14ac:dyDescent="0.25">
      <c r="A124" s="302" t="s">
        <v>927</v>
      </c>
      <c r="B124" s="303"/>
      <c r="C124" s="350">
        <v>37489</v>
      </c>
      <c r="D124" s="399"/>
      <c r="E124" s="327" t="s">
        <v>922</v>
      </c>
      <c r="F124" s="486"/>
      <c r="G124" s="304"/>
      <c r="H124" s="304"/>
      <c r="I124" s="304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570"/>
      <c r="AA124" s="305"/>
      <c r="AB124" s="305"/>
      <c r="AC124" s="305"/>
      <c r="AD124" s="306"/>
      <c r="AE124" s="306"/>
      <c r="AF124" s="306"/>
      <c r="AG124" s="306"/>
      <c r="AH124" s="306"/>
      <c r="AI124" s="306"/>
      <c r="AJ124" s="306"/>
      <c r="AK124" s="276">
        <v>37452</v>
      </c>
      <c r="AL124" s="293"/>
      <c r="AM124" s="307"/>
      <c r="AN124" s="304"/>
      <c r="AO124" s="303"/>
      <c r="AP124" s="303"/>
      <c r="AQ124" s="306"/>
      <c r="AR124" s="303"/>
      <c r="AS124" s="303"/>
      <c r="AT124" s="303"/>
      <c r="AU124" s="304"/>
      <c r="AV124" s="306"/>
      <c r="AW124" s="306"/>
      <c r="AX124" s="354"/>
      <c r="AY124" s="354"/>
      <c r="AZ124" s="307"/>
      <c r="BA124" s="354"/>
      <c r="BB124" s="305"/>
    </row>
    <row r="125" spans="1:59" s="142" customFormat="1" x14ac:dyDescent="0.25">
      <c r="A125" s="302" t="s">
        <v>928</v>
      </c>
      <c r="B125" s="303"/>
      <c r="C125" s="350">
        <v>37497</v>
      </c>
      <c r="D125" s="399"/>
      <c r="E125" s="327" t="s">
        <v>960</v>
      </c>
      <c r="F125" s="496" t="s">
        <v>937</v>
      </c>
      <c r="G125" s="304"/>
      <c r="H125" s="304"/>
      <c r="I125" s="304"/>
      <c r="J125" s="305"/>
      <c r="K125" s="305"/>
      <c r="L125" s="305"/>
      <c r="M125" s="305"/>
      <c r="N125" s="305"/>
      <c r="O125" s="439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570"/>
      <c r="AA125" s="305"/>
      <c r="AB125" s="305"/>
      <c r="AC125" s="305"/>
      <c r="AD125" s="306"/>
      <c r="AE125" s="306"/>
      <c r="AF125" s="306"/>
      <c r="AG125" s="306"/>
      <c r="AH125" s="306"/>
      <c r="AI125" s="306"/>
      <c r="AJ125" s="306"/>
      <c r="AK125" s="276">
        <v>37427</v>
      </c>
      <c r="AL125" s="293"/>
      <c r="AM125" s="307"/>
      <c r="AN125" s="304"/>
      <c r="AO125" s="303"/>
      <c r="AP125" s="303"/>
      <c r="AQ125" s="306"/>
      <c r="AR125" s="303"/>
      <c r="AS125" s="303"/>
      <c r="AT125" s="303"/>
      <c r="AU125" s="304"/>
      <c r="AV125" s="306"/>
      <c r="AW125" s="306"/>
      <c r="AX125" s="354"/>
      <c r="AY125" s="354"/>
      <c r="AZ125" s="307"/>
      <c r="BA125" s="354"/>
      <c r="BB125" s="305"/>
    </row>
  </sheetData>
  <sortState ref="A101:AZ109">
    <sortCondition ref="A101:A109"/>
  </sortState>
  <customSheetViews>
    <customSheetView guid="{9362DA0F-B153-42CA-80A8-0E05D52AEC26}" scale="60" showPageBreaks="1">
      <pane ySplit="1" topLeftCell="A2" activePane="bottomLeft" state="frozenSplit"/>
      <selection pane="bottomLeft" activeCell="T15" sqref="T15"/>
      <pageMargins left="0.7" right="0.7" top="0.75" bottom="0.75" header="0.3" footer="0.3"/>
      <pageSetup orientation="portrait" r:id="rId1"/>
    </customSheetView>
    <customSheetView guid="{22C13D47-89C8-6040-907C-6DF928B75DBE}" scale="115">
      <pane ySplit="1.0046296296296295" topLeftCell="A81" activePane="bottomLeft" state="frozenSplit"/>
      <selection pane="bottomLeft" activeCell="K139" sqref="K139"/>
      <pageMargins left="0.7" right="0.7" top="0.75" bottom="0.75" header="0.3" footer="0.3"/>
      <pageSetup orientation="portrait" horizontalDpi="4294967292" verticalDpi="4294967292"/>
    </customSheetView>
  </customSheetViews>
  <conditionalFormatting sqref="O44:O49 A48:A49">
    <cfRule type="expression" dxfId="0" priority="2">
      <formula>MOD(ROW(),2)=0</formula>
    </cfRule>
  </conditionalFormatting>
  <pageMargins left="0.7" right="0.7" top="0.75" bottom="0.75" header="0.3" footer="0.3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2"/>
  <sheetViews>
    <sheetView zoomScale="60" zoomScaleNormal="60" zoomScalePageLayoutView="60" workbookViewId="0">
      <pane ySplit="2" topLeftCell="A294" activePane="bottomLeft" state="frozenSplit"/>
      <selection pane="bottomLeft" activeCell="K329" sqref="K329"/>
    </sheetView>
  </sheetViews>
  <sheetFormatPr defaultColWidth="8.85546875" defaultRowHeight="15" x14ac:dyDescent="0.25"/>
  <cols>
    <col min="3" max="3" width="13.28515625" customWidth="1"/>
    <col min="4" max="4" width="10.140625" customWidth="1"/>
    <col min="7" max="7" width="15.7109375" customWidth="1"/>
    <col min="8" max="8" width="31.85546875" customWidth="1"/>
    <col min="11" max="11" width="24.7109375" customWidth="1"/>
    <col min="13" max="13" width="9.140625" bestFit="1" customWidth="1"/>
    <col min="15" max="15" width="14.42578125" customWidth="1"/>
    <col min="16" max="16" width="52.7109375" customWidth="1"/>
    <col min="17" max="17" width="50.28515625" customWidth="1"/>
    <col min="18" max="18" width="37.85546875" customWidth="1"/>
  </cols>
  <sheetData>
    <row r="1" spans="1:21" ht="15.75" thickBot="1" x14ac:dyDescent="0.3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</row>
    <row r="2" spans="1:21" ht="39.75" thickTop="1" thickBot="1" x14ac:dyDescent="0.3">
      <c r="A2" s="104" t="s">
        <v>70</v>
      </c>
      <c r="B2" s="104" t="s">
        <v>528</v>
      </c>
      <c r="C2" s="104" t="s">
        <v>71</v>
      </c>
      <c r="D2" s="104" t="s">
        <v>72</v>
      </c>
      <c r="E2" s="104" t="s">
        <v>73</v>
      </c>
      <c r="F2" s="104" t="s">
        <v>74</v>
      </c>
      <c r="G2" s="104" t="s">
        <v>75</v>
      </c>
      <c r="H2" s="104" t="s">
        <v>369</v>
      </c>
      <c r="I2" s="104" t="s">
        <v>370</v>
      </c>
      <c r="J2" s="104" t="s">
        <v>371</v>
      </c>
      <c r="K2" s="104" t="s">
        <v>372</v>
      </c>
      <c r="L2" s="104" t="s">
        <v>373</v>
      </c>
      <c r="M2" s="104" t="s">
        <v>76</v>
      </c>
      <c r="N2" s="104" t="s">
        <v>529</v>
      </c>
      <c r="O2" s="547" t="s">
        <v>77</v>
      </c>
      <c r="P2" s="547"/>
      <c r="Q2" s="547"/>
      <c r="R2" s="547"/>
      <c r="S2" s="93"/>
      <c r="T2" s="93"/>
      <c r="U2" s="92"/>
    </row>
    <row r="3" spans="1:21" ht="15.75" thickTop="1" x14ac:dyDescent="0.25">
      <c r="A3" s="105">
        <v>1</v>
      </c>
      <c r="B3" s="105" t="s">
        <v>78</v>
      </c>
      <c r="C3" s="106" t="s">
        <v>79</v>
      </c>
      <c r="D3" s="106">
        <v>20100204</v>
      </c>
      <c r="E3" s="105"/>
      <c r="F3" s="105"/>
      <c r="G3" s="106">
        <v>20100204</v>
      </c>
      <c r="H3" s="106"/>
      <c r="I3" s="106"/>
      <c r="J3" s="106"/>
      <c r="K3" s="106"/>
      <c r="L3" s="106"/>
      <c r="M3" s="106"/>
      <c r="N3" s="106"/>
      <c r="O3" s="538" t="s">
        <v>80</v>
      </c>
      <c r="P3" s="538"/>
      <c r="Q3" s="538"/>
      <c r="R3" s="538"/>
      <c r="S3" s="93"/>
      <c r="T3" s="93"/>
      <c r="U3" s="93"/>
    </row>
    <row r="4" spans="1:21" x14ac:dyDescent="0.25">
      <c r="A4" s="105">
        <v>1</v>
      </c>
      <c r="B4" s="105" t="s">
        <v>78</v>
      </c>
      <c r="C4" s="106" t="s">
        <v>79</v>
      </c>
      <c r="D4" s="106">
        <v>20100204</v>
      </c>
      <c r="E4" s="105"/>
      <c r="F4" s="105"/>
      <c r="G4" s="106">
        <v>20100308</v>
      </c>
      <c r="H4" s="106"/>
      <c r="I4" s="106"/>
      <c r="J4" s="106"/>
      <c r="K4" s="106"/>
      <c r="L4" s="106"/>
      <c r="M4" s="106"/>
      <c r="N4" s="106"/>
      <c r="O4" s="544" t="s">
        <v>81</v>
      </c>
      <c r="P4" s="544"/>
      <c r="Q4" s="544"/>
      <c r="R4" s="544"/>
      <c r="S4" s="93"/>
      <c r="T4" s="93"/>
      <c r="U4" s="93"/>
    </row>
    <row r="5" spans="1:21" x14ac:dyDescent="0.25">
      <c r="A5" s="105">
        <v>1</v>
      </c>
      <c r="B5" s="105" t="s">
        <v>530</v>
      </c>
      <c r="C5" s="106" t="s">
        <v>79</v>
      </c>
      <c r="D5" s="106">
        <v>20100204</v>
      </c>
      <c r="E5" s="105"/>
      <c r="F5" s="105"/>
      <c r="G5" s="106">
        <v>20100308</v>
      </c>
      <c r="H5" s="106"/>
      <c r="I5" s="106"/>
      <c r="J5" s="106"/>
      <c r="K5" s="106"/>
      <c r="L5" s="106"/>
      <c r="M5" s="106"/>
      <c r="N5" s="106"/>
      <c r="O5" s="544" t="s">
        <v>81</v>
      </c>
      <c r="P5" s="544"/>
      <c r="Q5" s="544"/>
      <c r="R5" s="544"/>
      <c r="S5" s="93"/>
      <c r="T5" s="93"/>
      <c r="U5" s="93"/>
    </row>
    <row r="6" spans="1:21" x14ac:dyDescent="0.25">
      <c r="A6" s="105">
        <v>1</v>
      </c>
      <c r="B6" s="105" t="s">
        <v>531</v>
      </c>
      <c r="C6" s="106" t="s">
        <v>79</v>
      </c>
      <c r="D6" s="106">
        <v>20100204</v>
      </c>
      <c r="E6" s="105"/>
      <c r="F6" s="105"/>
      <c r="G6" s="106">
        <v>20100308</v>
      </c>
      <c r="H6" s="106"/>
      <c r="I6" s="106"/>
      <c r="J6" s="106"/>
      <c r="K6" s="106"/>
      <c r="L6" s="106"/>
      <c r="M6" s="106"/>
      <c r="N6" s="106"/>
      <c r="O6" s="544" t="s">
        <v>81</v>
      </c>
      <c r="P6" s="544"/>
      <c r="Q6" s="544"/>
      <c r="R6" s="544"/>
      <c r="S6" s="91"/>
      <c r="T6" s="91"/>
      <c r="U6" s="91"/>
    </row>
    <row r="7" spans="1:21" x14ac:dyDescent="0.25">
      <c r="A7" s="105">
        <v>1</v>
      </c>
      <c r="B7" s="105" t="s">
        <v>82</v>
      </c>
      <c r="C7" s="106" t="s">
        <v>79</v>
      </c>
      <c r="D7" s="106">
        <v>20100204</v>
      </c>
      <c r="E7" s="105"/>
      <c r="F7" s="105"/>
      <c r="G7" s="106"/>
      <c r="H7" s="106"/>
      <c r="I7" s="106"/>
      <c r="J7" s="106"/>
      <c r="K7" s="106"/>
      <c r="L7" s="106"/>
      <c r="M7" s="106"/>
      <c r="N7" s="106"/>
      <c r="O7" s="544" t="s">
        <v>83</v>
      </c>
      <c r="P7" s="544"/>
      <c r="Q7" s="544"/>
      <c r="R7" s="544"/>
      <c r="S7" s="91"/>
      <c r="T7" s="91"/>
      <c r="U7" s="91"/>
    </row>
    <row r="8" spans="1:21" x14ac:dyDescent="0.25">
      <c r="A8" s="105">
        <v>1</v>
      </c>
      <c r="B8" s="105" t="s">
        <v>84</v>
      </c>
      <c r="C8" s="106" t="s">
        <v>532</v>
      </c>
      <c r="D8" s="106">
        <v>20100204</v>
      </c>
      <c r="E8" s="105"/>
      <c r="F8" s="105"/>
      <c r="G8" s="106"/>
      <c r="H8" s="106"/>
      <c r="I8" s="106"/>
      <c r="J8" s="106"/>
      <c r="K8" s="106"/>
      <c r="L8" s="106"/>
      <c r="M8" s="106"/>
      <c r="N8" s="106"/>
      <c r="O8" s="544" t="s">
        <v>85</v>
      </c>
      <c r="P8" s="544"/>
      <c r="Q8" s="544"/>
      <c r="R8" s="544"/>
      <c r="S8" s="91"/>
      <c r="T8" s="91"/>
      <c r="U8" s="91"/>
    </row>
    <row r="9" spans="1:21" x14ac:dyDescent="0.25">
      <c r="A9" s="105">
        <v>1</v>
      </c>
      <c r="B9" s="105" t="s">
        <v>533</v>
      </c>
      <c r="C9" s="106" t="s">
        <v>534</v>
      </c>
      <c r="D9" s="106">
        <v>20100204</v>
      </c>
      <c r="E9" s="106" t="s">
        <v>86</v>
      </c>
      <c r="F9" s="105">
        <v>1</v>
      </c>
      <c r="G9" s="106">
        <v>20100204</v>
      </c>
      <c r="H9" s="106"/>
      <c r="I9" s="106"/>
      <c r="J9" s="106"/>
      <c r="K9" s="106"/>
      <c r="L9" s="106"/>
      <c r="M9" s="106"/>
      <c r="N9" s="106"/>
      <c r="O9" s="544" t="s">
        <v>87</v>
      </c>
      <c r="P9" s="544"/>
      <c r="Q9" s="544"/>
      <c r="R9" s="544"/>
      <c r="S9" s="91"/>
      <c r="T9" s="91"/>
      <c r="U9" s="91"/>
    </row>
    <row r="10" spans="1:21" x14ac:dyDescent="0.25">
      <c r="A10" s="105">
        <v>1</v>
      </c>
      <c r="B10" s="105" t="s">
        <v>535</v>
      </c>
      <c r="C10" s="106" t="s">
        <v>536</v>
      </c>
      <c r="D10" s="106">
        <v>20100204</v>
      </c>
      <c r="E10" s="106"/>
      <c r="F10" s="105">
        <v>1</v>
      </c>
      <c r="G10" s="106">
        <v>20100204</v>
      </c>
      <c r="H10" s="106" t="s">
        <v>537</v>
      </c>
      <c r="I10" s="106"/>
      <c r="J10" s="106"/>
      <c r="K10" s="106" t="s">
        <v>538</v>
      </c>
      <c r="L10" s="106" t="s">
        <v>539</v>
      </c>
      <c r="M10" s="106"/>
      <c r="N10" s="106"/>
      <c r="O10" s="544" t="s">
        <v>540</v>
      </c>
      <c r="P10" s="544"/>
      <c r="Q10" s="544"/>
      <c r="R10" s="544"/>
      <c r="S10" s="91"/>
      <c r="T10" s="91"/>
      <c r="U10" s="91"/>
    </row>
    <row r="11" spans="1:21" x14ac:dyDescent="0.25">
      <c r="A11" s="105">
        <v>1</v>
      </c>
      <c r="B11" s="105" t="s">
        <v>541</v>
      </c>
      <c r="C11" s="106" t="s">
        <v>88</v>
      </c>
      <c r="D11" s="106">
        <v>20100204</v>
      </c>
      <c r="E11" s="106"/>
      <c r="F11" s="105">
        <v>1</v>
      </c>
      <c r="G11" s="106">
        <v>20100204</v>
      </c>
      <c r="H11" s="106" t="s">
        <v>537</v>
      </c>
      <c r="I11" s="106"/>
      <c r="J11" s="106"/>
      <c r="K11" s="106" t="s">
        <v>538</v>
      </c>
      <c r="L11" s="106" t="s">
        <v>542</v>
      </c>
      <c r="M11" s="106"/>
      <c r="N11" s="106"/>
      <c r="O11" s="544" t="s">
        <v>540</v>
      </c>
      <c r="P11" s="544"/>
      <c r="Q11" s="544"/>
      <c r="R11" s="544"/>
      <c r="S11" s="91"/>
      <c r="T11" s="91"/>
      <c r="U11" s="91"/>
    </row>
    <row r="12" spans="1:21" x14ac:dyDescent="0.25">
      <c r="A12" s="105">
        <v>1</v>
      </c>
      <c r="B12" s="105" t="s">
        <v>543</v>
      </c>
      <c r="C12" s="106" t="s">
        <v>89</v>
      </c>
      <c r="D12" s="106">
        <v>20100204</v>
      </c>
      <c r="E12" s="106"/>
      <c r="F12" s="105">
        <v>1</v>
      </c>
      <c r="G12" s="106">
        <v>20100204</v>
      </c>
      <c r="H12" s="106" t="s">
        <v>537</v>
      </c>
      <c r="I12" s="106"/>
      <c r="J12" s="106"/>
      <c r="K12" s="106" t="s">
        <v>538</v>
      </c>
      <c r="L12" s="106" t="s">
        <v>544</v>
      </c>
      <c r="M12" s="106"/>
      <c r="N12" s="106"/>
      <c r="O12" s="544" t="s">
        <v>540</v>
      </c>
      <c r="P12" s="544"/>
      <c r="Q12" s="544"/>
      <c r="R12" s="544"/>
      <c r="S12" s="91"/>
      <c r="T12" s="91"/>
      <c r="U12" s="91"/>
    </row>
    <row r="13" spans="1:21" x14ac:dyDescent="0.25">
      <c r="A13" s="105">
        <v>1</v>
      </c>
      <c r="B13" s="105" t="s">
        <v>545</v>
      </c>
      <c r="C13" s="106" t="s">
        <v>90</v>
      </c>
      <c r="D13" s="106">
        <v>20100204</v>
      </c>
      <c r="E13" s="106"/>
      <c r="F13" s="105">
        <v>1</v>
      </c>
      <c r="G13" s="106">
        <v>20100204</v>
      </c>
      <c r="H13" s="106" t="s">
        <v>537</v>
      </c>
      <c r="I13" s="106"/>
      <c r="J13" s="106"/>
      <c r="K13" s="106" t="s">
        <v>538</v>
      </c>
      <c r="L13" s="106" t="s">
        <v>546</v>
      </c>
      <c r="M13" s="106"/>
      <c r="N13" s="106"/>
      <c r="O13" s="544" t="s">
        <v>540</v>
      </c>
      <c r="P13" s="544"/>
      <c r="Q13" s="544"/>
      <c r="R13" s="544"/>
      <c r="S13" s="91"/>
      <c r="T13" s="91"/>
      <c r="U13" s="91"/>
    </row>
    <row r="14" spans="1:21" x14ac:dyDescent="0.25">
      <c r="A14" s="107">
        <v>1</v>
      </c>
      <c r="B14" s="107" t="s">
        <v>91</v>
      </c>
      <c r="C14" s="108" t="s">
        <v>92</v>
      </c>
      <c r="D14" s="108">
        <v>20100204</v>
      </c>
      <c r="E14" s="108"/>
      <c r="F14" s="107">
        <v>1</v>
      </c>
      <c r="G14" s="108">
        <v>20100204</v>
      </c>
      <c r="H14" s="108"/>
      <c r="I14" s="108"/>
      <c r="J14" s="108"/>
      <c r="K14" s="108"/>
      <c r="L14" s="108"/>
      <c r="M14" s="108"/>
      <c r="N14" s="108"/>
      <c r="O14" s="539" t="s">
        <v>547</v>
      </c>
      <c r="P14" s="539"/>
      <c r="Q14" s="539"/>
      <c r="R14" s="539"/>
      <c r="S14" s="91"/>
      <c r="T14" s="91"/>
      <c r="U14" s="91"/>
    </row>
    <row r="15" spans="1:21" x14ac:dyDescent="0.25">
      <c r="A15" s="109">
        <v>2</v>
      </c>
      <c r="B15" s="109" t="s">
        <v>78</v>
      </c>
      <c r="C15" s="110" t="s">
        <v>79</v>
      </c>
      <c r="D15" s="110">
        <v>20100212</v>
      </c>
      <c r="E15" s="110"/>
      <c r="F15" s="109"/>
      <c r="G15" s="110"/>
      <c r="H15" s="110"/>
      <c r="I15" s="110"/>
      <c r="J15" s="110"/>
      <c r="K15" s="110"/>
      <c r="L15" s="110"/>
      <c r="M15" s="110"/>
      <c r="N15" s="110"/>
      <c r="O15" s="540" t="s">
        <v>93</v>
      </c>
      <c r="P15" s="540"/>
      <c r="Q15" s="540"/>
      <c r="R15" s="540"/>
      <c r="S15" s="91"/>
      <c r="T15" s="91"/>
      <c r="U15" s="91"/>
    </row>
    <row r="16" spans="1:21" x14ac:dyDescent="0.25">
      <c r="A16" s="105">
        <v>2</v>
      </c>
      <c r="B16" s="105" t="s">
        <v>530</v>
      </c>
      <c r="C16" s="106" t="s">
        <v>79</v>
      </c>
      <c r="D16" s="106">
        <v>20100212</v>
      </c>
      <c r="E16" s="106"/>
      <c r="F16" s="105"/>
      <c r="G16" s="106">
        <v>20100212</v>
      </c>
      <c r="H16" s="106"/>
      <c r="I16" s="106"/>
      <c r="J16" s="106"/>
      <c r="K16" s="106"/>
      <c r="L16" s="106"/>
      <c r="M16" s="106"/>
      <c r="N16" s="106"/>
      <c r="O16" s="538" t="s">
        <v>80</v>
      </c>
      <c r="P16" s="538"/>
      <c r="Q16" s="538"/>
      <c r="R16" s="538"/>
      <c r="S16" s="91"/>
      <c r="T16" s="91"/>
      <c r="U16" s="91"/>
    </row>
    <row r="17" spans="1:21" x14ac:dyDescent="0.25">
      <c r="A17" s="105">
        <v>2</v>
      </c>
      <c r="B17" s="105" t="s">
        <v>531</v>
      </c>
      <c r="C17" s="106" t="s">
        <v>79</v>
      </c>
      <c r="D17" s="106">
        <v>20100212</v>
      </c>
      <c r="E17" s="106"/>
      <c r="F17" s="105"/>
      <c r="G17" s="106">
        <v>20100212</v>
      </c>
      <c r="H17" s="106"/>
      <c r="I17" s="106"/>
      <c r="J17" s="106"/>
      <c r="K17" s="106"/>
      <c r="L17" s="106"/>
      <c r="M17" s="106"/>
      <c r="N17" s="106"/>
      <c r="O17" s="544" t="s">
        <v>94</v>
      </c>
      <c r="P17" s="544"/>
      <c r="Q17" s="544"/>
      <c r="R17" s="544"/>
      <c r="S17" s="91"/>
      <c r="T17" s="91"/>
      <c r="U17" s="91"/>
    </row>
    <row r="18" spans="1:21" x14ac:dyDescent="0.25">
      <c r="A18" s="105">
        <v>2</v>
      </c>
      <c r="B18" s="105" t="s">
        <v>84</v>
      </c>
      <c r="C18" s="106" t="s">
        <v>532</v>
      </c>
      <c r="D18" s="106">
        <v>20100212</v>
      </c>
      <c r="E18" s="106"/>
      <c r="F18" s="105"/>
      <c r="G18" s="106">
        <v>20100212</v>
      </c>
      <c r="H18" s="106"/>
      <c r="I18" s="106"/>
      <c r="J18" s="106"/>
      <c r="K18" s="106"/>
      <c r="L18" s="106"/>
      <c r="M18" s="106"/>
      <c r="N18" s="106"/>
      <c r="O18" s="544" t="s">
        <v>95</v>
      </c>
      <c r="P18" s="544"/>
      <c r="Q18" s="544"/>
      <c r="R18" s="544"/>
      <c r="S18" s="91"/>
      <c r="T18" s="91"/>
      <c r="U18" s="91"/>
    </row>
    <row r="19" spans="1:21" x14ac:dyDescent="0.25">
      <c r="A19" s="105">
        <v>2</v>
      </c>
      <c r="B19" s="105" t="s">
        <v>533</v>
      </c>
      <c r="C19" s="106" t="s">
        <v>534</v>
      </c>
      <c r="D19" s="106">
        <v>20100212</v>
      </c>
      <c r="E19" s="106" t="s">
        <v>96</v>
      </c>
      <c r="F19" s="105">
        <v>1</v>
      </c>
      <c r="G19" s="106">
        <v>20100212</v>
      </c>
      <c r="H19" s="106"/>
      <c r="I19" s="106"/>
      <c r="J19" s="106"/>
      <c r="K19" s="106"/>
      <c r="L19" s="106"/>
      <c r="M19" s="106"/>
      <c r="N19" s="106"/>
      <c r="O19" s="544" t="s">
        <v>87</v>
      </c>
      <c r="P19" s="544"/>
      <c r="Q19" s="544"/>
      <c r="R19" s="544"/>
      <c r="S19" s="91"/>
      <c r="T19" s="91"/>
      <c r="U19" s="91"/>
    </row>
    <row r="20" spans="1:21" x14ac:dyDescent="0.25">
      <c r="A20" s="107">
        <v>2</v>
      </c>
      <c r="B20" s="107" t="s">
        <v>535</v>
      </c>
      <c r="C20" s="108" t="s">
        <v>79</v>
      </c>
      <c r="D20" s="108">
        <v>20100212</v>
      </c>
      <c r="E20" s="108"/>
      <c r="F20" s="107"/>
      <c r="G20" s="108">
        <v>20100212</v>
      </c>
      <c r="H20" s="106" t="s">
        <v>537</v>
      </c>
      <c r="I20" s="106"/>
      <c r="J20" s="106"/>
      <c r="K20" s="106" t="s">
        <v>538</v>
      </c>
      <c r="L20" s="108" t="s">
        <v>548</v>
      </c>
      <c r="M20" s="108"/>
      <c r="N20" s="108"/>
      <c r="O20" s="539" t="s">
        <v>540</v>
      </c>
      <c r="P20" s="539"/>
      <c r="Q20" s="539"/>
      <c r="R20" s="539"/>
      <c r="S20" s="91"/>
      <c r="T20" s="91"/>
      <c r="U20" s="91"/>
    </row>
    <row r="21" spans="1:21" x14ac:dyDescent="0.25">
      <c r="A21" s="109">
        <v>3</v>
      </c>
      <c r="B21" s="109" t="s">
        <v>78</v>
      </c>
      <c r="C21" s="110" t="s">
        <v>79</v>
      </c>
      <c r="D21" s="110">
        <v>20100212</v>
      </c>
      <c r="E21" s="110"/>
      <c r="F21" s="109"/>
      <c r="G21" s="110"/>
      <c r="H21" s="110"/>
      <c r="I21" s="110"/>
      <c r="J21" s="110"/>
      <c r="K21" s="110"/>
      <c r="L21" s="110"/>
      <c r="M21" s="110"/>
      <c r="N21" s="110"/>
      <c r="O21" s="540" t="s">
        <v>93</v>
      </c>
      <c r="P21" s="540"/>
      <c r="Q21" s="540"/>
      <c r="R21" s="540"/>
      <c r="S21" s="91"/>
      <c r="T21" s="91"/>
      <c r="U21" s="91"/>
    </row>
    <row r="22" spans="1:21" x14ac:dyDescent="0.25">
      <c r="A22" s="105">
        <v>3</v>
      </c>
      <c r="B22" s="105" t="s">
        <v>530</v>
      </c>
      <c r="C22" s="106" t="s">
        <v>79</v>
      </c>
      <c r="D22" s="106">
        <v>20100212</v>
      </c>
      <c r="E22" s="106"/>
      <c r="F22" s="105"/>
      <c r="G22" s="106">
        <v>20100212</v>
      </c>
      <c r="H22" s="106"/>
      <c r="I22" s="106"/>
      <c r="J22" s="106"/>
      <c r="K22" s="106"/>
      <c r="L22" s="106"/>
      <c r="M22" s="106"/>
      <c r="N22" s="106"/>
      <c r="O22" s="538" t="s">
        <v>80</v>
      </c>
      <c r="P22" s="538"/>
      <c r="Q22" s="538"/>
      <c r="R22" s="538"/>
      <c r="S22" s="91"/>
      <c r="T22" s="91"/>
      <c r="U22" s="91"/>
    </row>
    <row r="23" spans="1:21" x14ac:dyDescent="0.25">
      <c r="A23" s="105">
        <v>3</v>
      </c>
      <c r="B23" s="112" t="s">
        <v>531</v>
      </c>
      <c r="C23" s="106" t="s">
        <v>79</v>
      </c>
      <c r="D23" s="106">
        <v>20100212</v>
      </c>
      <c r="E23" s="106"/>
      <c r="F23" s="105"/>
      <c r="G23" s="106">
        <v>20100212</v>
      </c>
      <c r="H23" s="106"/>
      <c r="I23" s="106"/>
      <c r="J23" s="106"/>
      <c r="K23" s="106"/>
      <c r="L23" s="106"/>
      <c r="M23" s="150">
        <v>20130607</v>
      </c>
      <c r="N23" s="106"/>
      <c r="O23" s="541" t="s">
        <v>655</v>
      </c>
      <c r="P23" s="542"/>
      <c r="Q23" s="542"/>
      <c r="R23" s="543"/>
      <c r="S23" s="91"/>
      <c r="T23" s="91"/>
      <c r="U23" s="91"/>
    </row>
    <row r="24" spans="1:21" x14ac:dyDescent="0.25">
      <c r="A24" s="105">
        <v>3</v>
      </c>
      <c r="B24" s="105" t="s">
        <v>84</v>
      </c>
      <c r="C24" s="106" t="s">
        <v>532</v>
      </c>
      <c r="D24" s="106">
        <v>20100212</v>
      </c>
      <c r="E24" s="106"/>
      <c r="F24" s="105"/>
      <c r="G24" s="106">
        <v>20100212</v>
      </c>
      <c r="H24" s="106"/>
      <c r="I24" s="106"/>
      <c r="J24" s="106"/>
      <c r="K24" s="106"/>
      <c r="L24" s="106"/>
      <c r="M24" s="106"/>
      <c r="N24" s="106"/>
      <c r="O24" s="544" t="s">
        <v>95</v>
      </c>
      <c r="P24" s="544"/>
      <c r="Q24" s="544"/>
      <c r="R24" s="544"/>
      <c r="S24" s="91"/>
      <c r="T24" s="91"/>
      <c r="U24" s="91"/>
    </row>
    <row r="25" spans="1:21" x14ac:dyDescent="0.25">
      <c r="A25" s="105">
        <v>3</v>
      </c>
      <c r="B25" s="105" t="s">
        <v>533</v>
      </c>
      <c r="C25" s="106" t="s">
        <v>534</v>
      </c>
      <c r="D25" s="106">
        <v>20100212</v>
      </c>
      <c r="E25" s="106" t="s">
        <v>96</v>
      </c>
      <c r="F25" s="105">
        <v>1</v>
      </c>
      <c r="G25" s="106">
        <v>20100212</v>
      </c>
      <c r="H25" s="106"/>
      <c r="I25" s="106"/>
      <c r="J25" s="106"/>
      <c r="K25" s="106"/>
      <c r="L25" s="106"/>
      <c r="M25" s="106"/>
      <c r="N25" s="106"/>
      <c r="O25" s="544" t="s">
        <v>87</v>
      </c>
      <c r="P25" s="544"/>
      <c r="Q25" s="544"/>
      <c r="R25" s="544"/>
      <c r="S25" s="91"/>
      <c r="T25" s="91"/>
      <c r="U25" s="91"/>
    </row>
    <row r="26" spans="1:21" x14ac:dyDescent="0.25">
      <c r="A26" s="107">
        <v>3</v>
      </c>
      <c r="B26" s="107" t="s">
        <v>535</v>
      </c>
      <c r="C26" s="108" t="s">
        <v>79</v>
      </c>
      <c r="D26" s="108">
        <v>20100212</v>
      </c>
      <c r="E26" s="108"/>
      <c r="F26" s="107"/>
      <c r="G26" s="108">
        <v>20100212</v>
      </c>
      <c r="H26" s="106" t="s">
        <v>537</v>
      </c>
      <c r="I26" s="106"/>
      <c r="J26" s="106"/>
      <c r="K26" s="106" t="s">
        <v>538</v>
      </c>
      <c r="L26" s="108" t="s">
        <v>149</v>
      </c>
      <c r="M26" s="108"/>
      <c r="N26" s="108"/>
      <c r="O26" s="539" t="s">
        <v>540</v>
      </c>
      <c r="P26" s="539"/>
      <c r="Q26" s="539"/>
      <c r="R26" s="539"/>
      <c r="S26" s="91"/>
      <c r="T26" s="91"/>
      <c r="U26" s="91"/>
    </row>
    <row r="27" spans="1:21" x14ac:dyDescent="0.25">
      <c r="A27" s="109">
        <v>4</v>
      </c>
      <c r="B27" s="109" t="s">
        <v>78</v>
      </c>
      <c r="C27" s="110"/>
      <c r="D27" s="110"/>
      <c r="E27" s="110"/>
      <c r="F27" s="109"/>
      <c r="G27" s="110"/>
      <c r="H27" s="110"/>
      <c r="I27" s="110"/>
      <c r="J27" s="110"/>
      <c r="K27" s="110"/>
      <c r="L27" s="110"/>
      <c r="M27" s="110"/>
      <c r="N27" s="110"/>
      <c r="O27" s="110" t="s">
        <v>549</v>
      </c>
      <c r="P27" s="110"/>
      <c r="Q27" s="110"/>
      <c r="R27" s="106"/>
      <c r="S27" s="91"/>
      <c r="T27" s="91"/>
      <c r="U27" s="91"/>
    </row>
    <row r="28" spans="1:21" x14ac:dyDescent="0.25">
      <c r="A28" s="105">
        <v>4</v>
      </c>
      <c r="B28" s="105" t="s">
        <v>530</v>
      </c>
      <c r="C28" s="106"/>
      <c r="D28" s="106"/>
      <c r="E28" s="106"/>
      <c r="F28" s="105"/>
      <c r="G28" s="106"/>
      <c r="H28" s="106"/>
      <c r="I28" s="106"/>
      <c r="J28" s="106"/>
      <c r="K28" s="106"/>
      <c r="L28" s="106"/>
      <c r="M28" s="106"/>
      <c r="N28" s="106"/>
      <c r="O28" s="106" t="s">
        <v>549</v>
      </c>
      <c r="P28" s="106"/>
      <c r="Q28" s="106"/>
      <c r="R28" s="106"/>
      <c r="S28" s="91"/>
      <c r="T28" s="91"/>
      <c r="U28" s="91"/>
    </row>
    <row r="29" spans="1:21" x14ac:dyDescent="0.25">
      <c r="A29" s="105">
        <v>4</v>
      </c>
      <c r="B29" s="105" t="s">
        <v>531</v>
      </c>
      <c r="C29" s="106"/>
      <c r="D29" s="106"/>
      <c r="E29" s="106"/>
      <c r="F29" s="105"/>
      <c r="G29" s="106"/>
      <c r="H29" s="106"/>
      <c r="I29" s="106"/>
      <c r="J29" s="106"/>
      <c r="K29" s="106"/>
      <c r="L29" s="106"/>
      <c r="M29" s="106"/>
      <c r="N29" s="106"/>
      <c r="O29" s="106" t="s">
        <v>549</v>
      </c>
      <c r="P29" s="106"/>
      <c r="Q29" s="106"/>
      <c r="R29" s="106"/>
      <c r="S29" s="91"/>
      <c r="T29" s="91"/>
      <c r="U29" s="91"/>
    </row>
    <row r="30" spans="1:21" x14ac:dyDescent="0.25">
      <c r="A30" s="105">
        <v>4</v>
      </c>
      <c r="B30" s="105" t="s">
        <v>97</v>
      </c>
      <c r="C30" s="106"/>
      <c r="D30" s="106"/>
      <c r="E30" s="106"/>
      <c r="F30" s="105"/>
      <c r="G30" s="106"/>
      <c r="H30" s="106"/>
      <c r="I30" s="106"/>
      <c r="J30" s="106"/>
      <c r="K30" s="106"/>
      <c r="L30" s="106"/>
      <c r="M30" s="106"/>
      <c r="N30" s="106"/>
      <c r="O30" s="106" t="s">
        <v>549</v>
      </c>
      <c r="P30" s="106"/>
      <c r="Q30" s="106"/>
      <c r="R30" s="106"/>
      <c r="S30" s="91"/>
      <c r="T30" s="91"/>
      <c r="U30" s="91"/>
    </row>
    <row r="31" spans="1:21" x14ac:dyDescent="0.25">
      <c r="A31" s="105">
        <v>4</v>
      </c>
      <c r="B31" s="105" t="s">
        <v>533</v>
      </c>
      <c r="C31" s="106"/>
      <c r="D31" s="106"/>
      <c r="E31" s="106"/>
      <c r="F31" s="105"/>
      <c r="G31" s="106"/>
      <c r="H31" s="106"/>
      <c r="I31" s="106"/>
      <c r="J31" s="106"/>
      <c r="K31" s="106"/>
      <c r="L31" s="106"/>
      <c r="M31" s="106"/>
      <c r="N31" s="106"/>
      <c r="O31" s="106" t="s">
        <v>549</v>
      </c>
      <c r="P31" s="106"/>
      <c r="Q31" s="106"/>
      <c r="R31" s="106"/>
      <c r="S31" s="91"/>
      <c r="T31" s="91"/>
      <c r="U31" s="91"/>
    </row>
    <row r="32" spans="1:21" x14ac:dyDescent="0.25">
      <c r="A32" s="107">
        <v>4</v>
      </c>
      <c r="B32" s="107" t="s">
        <v>84</v>
      </c>
      <c r="C32" s="108"/>
      <c r="D32" s="108"/>
      <c r="E32" s="108"/>
      <c r="F32" s="107"/>
      <c r="G32" s="108"/>
      <c r="H32" s="108"/>
      <c r="I32" s="108"/>
      <c r="J32" s="108"/>
      <c r="K32" s="108"/>
      <c r="L32" s="108"/>
      <c r="M32" s="108"/>
      <c r="N32" s="108"/>
      <c r="O32" s="108" t="s">
        <v>549</v>
      </c>
      <c r="P32" s="108"/>
      <c r="Q32" s="108"/>
      <c r="R32" s="106"/>
      <c r="S32" s="91"/>
      <c r="T32" s="91"/>
      <c r="U32" s="91"/>
    </row>
    <row r="33" spans="1:21" x14ac:dyDescent="0.25">
      <c r="A33" s="105">
        <v>5</v>
      </c>
      <c r="B33" s="105" t="s">
        <v>78</v>
      </c>
      <c r="C33" s="106" t="s">
        <v>79</v>
      </c>
      <c r="D33" s="106">
        <v>20100505</v>
      </c>
      <c r="E33" s="106"/>
      <c r="F33" s="105"/>
      <c r="G33" s="106"/>
      <c r="H33" s="106"/>
      <c r="I33" s="106"/>
      <c r="J33" s="106"/>
      <c r="K33" s="106"/>
      <c r="L33" s="106"/>
      <c r="M33" s="106"/>
      <c r="N33" s="106"/>
      <c r="O33" s="544" t="s">
        <v>98</v>
      </c>
      <c r="P33" s="544"/>
      <c r="Q33" s="544"/>
      <c r="R33" s="544"/>
      <c r="S33" s="91"/>
      <c r="T33" s="91"/>
      <c r="U33" s="91"/>
    </row>
    <row r="34" spans="1:21" x14ac:dyDescent="0.25">
      <c r="A34" s="105">
        <v>5</v>
      </c>
      <c r="B34" s="105" t="s">
        <v>530</v>
      </c>
      <c r="C34" s="106" t="s">
        <v>79</v>
      </c>
      <c r="D34" s="106">
        <v>20100505</v>
      </c>
      <c r="E34" s="106"/>
      <c r="F34" s="105"/>
      <c r="G34" s="106" t="s">
        <v>99</v>
      </c>
      <c r="H34" s="106"/>
      <c r="I34" s="106"/>
      <c r="J34" s="106"/>
      <c r="K34" s="106"/>
      <c r="L34" s="106"/>
      <c r="M34" s="106"/>
      <c r="N34" s="106"/>
      <c r="O34" s="538" t="s">
        <v>80</v>
      </c>
      <c r="P34" s="538"/>
      <c r="Q34" s="538"/>
      <c r="R34" s="538"/>
      <c r="S34" s="91"/>
      <c r="T34" s="91"/>
      <c r="U34" s="91"/>
    </row>
    <row r="35" spans="1:21" x14ac:dyDescent="0.25">
      <c r="A35" s="105">
        <v>5</v>
      </c>
      <c r="B35" s="105" t="s">
        <v>531</v>
      </c>
      <c r="C35" s="106" t="s">
        <v>79</v>
      </c>
      <c r="D35" s="106">
        <v>20100505</v>
      </c>
      <c r="E35" s="106"/>
      <c r="F35" s="105"/>
      <c r="G35" s="106" t="s">
        <v>99</v>
      </c>
      <c r="H35" s="106"/>
      <c r="I35" s="106"/>
      <c r="J35" s="106"/>
      <c r="K35" s="106"/>
      <c r="L35" s="106"/>
      <c r="M35" s="106"/>
      <c r="N35" s="106"/>
      <c r="O35" s="544" t="s">
        <v>100</v>
      </c>
      <c r="P35" s="544"/>
      <c r="Q35" s="544"/>
      <c r="R35" s="544"/>
      <c r="S35" s="91"/>
      <c r="T35" s="91"/>
      <c r="U35" s="91"/>
    </row>
    <row r="36" spans="1:21" x14ac:dyDescent="0.25">
      <c r="A36" s="105">
        <v>5</v>
      </c>
      <c r="B36" s="105" t="s">
        <v>97</v>
      </c>
      <c r="C36" s="106" t="s">
        <v>79</v>
      </c>
      <c r="D36" s="106">
        <v>20100505</v>
      </c>
      <c r="E36" s="106"/>
      <c r="F36" s="105"/>
      <c r="G36" s="106" t="s">
        <v>99</v>
      </c>
      <c r="H36" s="106" t="s">
        <v>537</v>
      </c>
      <c r="I36" s="106"/>
      <c r="J36" s="106"/>
      <c r="K36" s="106" t="s">
        <v>538</v>
      </c>
      <c r="L36" s="106" t="s">
        <v>550</v>
      </c>
      <c r="M36" s="106"/>
      <c r="N36" s="106"/>
      <c r="O36" s="544" t="s">
        <v>540</v>
      </c>
      <c r="P36" s="544"/>
      <c r="Q36" s="544"/>
      <c r="R36" s="544"/>
      <c r="S36" s="91"/>
      <c r="T36" s="91"/>
      <c r="U36" s="91"/>
    </row>
    <row r="37" spans="1:21" x14ac:dyDescent="0.25">
      <c r="A37" s="105">
        <v>5</v>
      </c>
      <c r="B37" s="105" t="s">
        <v>533</v>
      </c>
      <c r="C37" s="106" t="s">
        <v>534</v>
      </c>
      <c r="D37" s="106" t="s">
        <v>551</v>
      </c>
      <c r="E37" s="106"/>
      <c r="F37" s="105"/>
      <c r="G37" s="106" t="s">
        <v>551</v>
      </c>
      <c r="H37" s="106"/>
      <c r="I37" s="106"/>
      <c r="J37" s="106"/>
      <c r="K37" s="106"/>
      <c r="L37" s="106"/>
      <c r="M37" s="106"/>
      <c r="N37" s="106"/>
      <c r="O37" s="544" t="s">
        <v>101</v>
      </c>
      <c r="P37" s="544"/>
      <c r="Q37" s="544"/>
      <c r="R37" s="544"/>
      <c r="S37" s="91"/>
      <c r="T37" s="91"/>
      <c r="U37" s="91"/>
    </row>
    <row r="38" spans="1:21" x14ac:dyDescent="0.25">
      <c r="A38" s="107">
        <v>5</v>
      </c>
      <c r="B38" s="107" t="s">
        <v>84</v>
      </c>
      <c r="C38" s="108" t="s">
        <v>532</v>
      </c>
      <c r="D38" s="108">
        <v>20100505</v>
      </c>
      <c r="E38" s="108"/>
      <c r="F38" s="107"/>
      <c r="G38" s="108"/>
      <c r="H38" s="108"/>
      <c r="I38" s="108"/>
      <c r="J38" s="108"/>
      <c r="K38" s="108"/>
      <c r="L38" s="108"/>
      <c r="M38" s="108"/>
      <c r="N38" s="108"/>
      <c r="O38" s="539" t="s">
        <v>552</v>
      </c>
      <c r="P38" s="539"/>
      <c r="Q38" s="539"/>
      <c r="R38" s="539"/>
      <c r="S38" s="91"/>
      <c r="T38" s="91"/>
      <c r="U38" s="91"/>
    </row>
    <row r="39" spans="1:21" x14ac:dyDescent="0.25">
      <c r="A39" s="109">
        <v>6</v>
      </c>
      <c r="B39" s="109" t="s">
        <v>78</v>
      </c>
      <c r="C39" s="110" t="s">
        <v>79</v>
      </c>
      <c r="D39" s="110">
        <v>20100507</v>
      </c>
      <c r="E39" s="110"/>
      <c r="F39" s="109"/>
      <c r="G39" s="110"/>
      <c r="H39" s="110"/>
      <c r="I39" s="110"/>
      <c r="J39" s="110"/>
      <c r="K39" s="110"/>
      <c r="L39" s="110"/>
      <c r="M39" s="110"/>
      <c r="N39" s="110"/>
      <c r="O39" s="540" t="s">
        <v>102</v>
      </c>
      <c r="P39" s="546"/>
      <c r="Q39" s="546"/>
      <c r="R39" s="546"/>
      <c r="S39" s="91"/>
      <c r="T39" s="91"/>
      <c r="U39" s="91"/>
    </row>
    <row r="40" spans="1:21" x14ac:dyDescent="0.25">
      <c r="A40" s="105">
        <v>6</v>
      </c>
      <c r="B40" s="105" t="s">
        <v>530</v>
      </c>
      <c r="C40" s="106" t="s">
        <v>79</v>
      </c>
      <c r="D40" s="106">
        <v>20100507</v>
      </c>
      <c r="E40" s="106"/>
      <c r="F40" s="105"/>
      <c r="G40" s="106" t="s">
        <v>103</v>
      </c>
      <c r="H40" s="106"/>
      <c r="I40" s="106"/>
      <c r="J40" s="106"/>
      <c r="K40" s="106"/>
      <c r="L40" s="106"/>
      <c r="M40" s="106"/>
      <c r="N40" s="106"/>
      <c r="O40" s="538" t="s">
        <v>104</v>
      </c>
      <c r="P40" s="538"/>
      <c r="Q40" s="538"/>
      <c r="R40" s="538"/>
      <c r="S40" s="91"/>
      <c r="T40" s="91"/>
      <c r="U40" s="91"/>
    </row>
    <row r="41" spans="1:21" x14ac:dyDescent="0.25">
      <c r="A41" s="105">
        <v>6</v>
      </c>
      <c r="B41" s="111" t="s">
        <v>531</v>
      </c>
      <c r="C41" s="106" t="s">
        <v>79</v>
      </c>
      <c r="D41" s="106">
        <v>20100507</v>
      </c>
      <c r="E41" s="106"/>
      <c r="F41" s="105"/>
      <c r="G41" s="106" t="s">
        <v>103</v>
      </c>
      <c r="H41" s="106"/>
      <c r="I41" s="106"/>
      <c r="J41" s="106"/>
      <c r="K41" s="106"/>
      <c r="L41" s="106"/>
      <c r="M41" s="119"/>
      <c r="N41" s="106"/>
      <c r="O41" s="544" t="s">
        <v>105</v>
      </c>
      <c r="P41" s="544"/>
      <c r="Q41" s="544"/>
      <c r="R41" s="544"/>
      <c r="S41" s="91"/>
      <c r="T41" s="91"/>
      <c r="U41" s="91"/>
    </row>
    <row r="42" spans="1:21" x14ac:dyDescent="0.25">
      <c r="A42" s="105">
        <v>6</v>
      </c>
      <c r="B42" s="105" t="s">
        <v>97</v>
      </c>
      <c r="C42" s="106" t="s">
        <v>79</v>
      </c>
      <c r="D42" s="106">
        <v>20100507</v>
      </c>
      <c r="E42" s="106"/>
      <c r="F42" s="105"/>
      <c r="G42" s="106" t="s">
        <v>103</v>
      </c>
      <c r="H42" s="106" t="s">
        <v>537</v>
      </c>
      <c r="I42" s="106"/>
      <c r="J42" s="106"/>
      <c r="K42" s="106" t="s">
        <v>538</v>
      </c>
      <c r="L42" s="106" t="s">
        <v>553</v>
      </c>
      <c r="M42" s="106"/>
      <c r="N42" s="106"/>
      <c r="O42" s="544" t="s">
        <v>540</v>
      </c>
      <c r="P42" s="544"/>
      <c r="Q42" s="544"/>
      <c r="R42" s="544"/>
      <c r="S42" s="91"/>
      <c r="T42" s="91"/>
      <c r="U42" s="91"/>
    </row>
    <row r="43" spans="1:21" x14ac:dyDescent="0.25">
      <c r="A43" s="105">
        <v>6</v>
      </c>
      <c r="B43" s="105" t="s">
        <v>533</v>
      </c>
      <c r="C43" s="106" t="s">
        <v>534</v>
      </c>
      <c r="D43" s="106" t="s">
        <v>551</v>
      </c>
      <c r="E43" s="106"/>
      <c r="F43" s="105"/>
      <c r="G43" s="106" t="s">
        <v>551</v>
      </c>
      <c r="H43" s="106"/>
      <c r="I43" s="106"/>
      <c r="J43" s="106"/>
      <c r="K43" s="106"/>
      <c r="L43" s="106"/>
      <c r="M43" s="106"/>
      <c r="N43" s="106"/>
      <c r="O43" s="544" t="s">
        <v>101</v>
      </c>
      <c r="P43" s="544"/>
      <c r="Q43" s="544"/>
      <c r="R43" s="544"/>
      <c r="S43" s="91"/>
      <c r="T43" s="91"/>
      <c r="U43" s="91"/>
    </row>
    <row r="44" spans="1:21" x14ac:dyDescent="0.25">
      <c r="A44" s="107">
        <v>6</v>
      </c>
      <c r="B44" s="107" t="s">
        <v>84</v>
      </c>
      <c r="C44" s="108" t="s">
        <v>532</v>
      </c>
      <c r="D44" s="108">
        <v>20100507</v>
      </c>
      <c r="E44" s="108"/>
      <c r="F44" s="107"/>
      <c r="G44" s="108"/>
      <c r="H44" s="108"/>
      <c r="I44" s="108"/>
      <c r="J44" s="108"/>
      <c r="K44" s="108"/>
      <c r="L44" s="108"/>
      <c r="M44" s="108"/>
      <c r="N44" s="108"/>
      <c r="O44" s="539" t="s">
        <v>554</v>
      </c>
      <c r="P44" s="545"/>
      <c r="Q44" s="545"/>
      <c r="R44" s="545"/>
      <c r="S44" s="91"/>
      <c r="T44" s="91"/>
      <c r="U44" s="91"/>
    </row>
    <row r="45" spans="1:21" x14ac:dyDescent="0.25">
      <c r="A45" s="109">
        <v>7</v>
      </c>
      <c r="B45" s="109" t="s">
        <v>78</v>
      </c>
      <c r="C45" s="110" t="s">
        <v>79</v>
      </c>
      <c r="D45" s="110">
        <v>20100507</v>
      </c>
      <c r="E45" s="110"/>
      <c r="F45" s="109"/>
      <c r="G45" s="110"/>
      <c r="H45" s="110"/>
      <c r="I45" s="110"/>
      <c r="J45" s="110"/>
      <c r="K45" s="110"/>
      <c r="L45" s="110"/>
      <c r="M45" s="110"/>
      <c r="N45" s="110"/>
      <c r="O45" s="540" t="s">
        <v>106</v>
      </c>
      <c r="P45" s="540"/>
      <c r="Q45" s="540"/>
      <c r="R45" s="540"/>
      <c r="S45" s="91"/>
      <c r="T45" s="91"/>
      <c r="U45" s="91"/>
    </row>
    <row r="46" spans="1:21" x14ac:dyDescent="0.25">
      <c r="A46" s="105">
        <v>7</v>
      </c>
      <c r="B46" s="105" t="s">
        <v>530</v>
      </c>
      <c r="C46" s="106" t="s">
        <v>79</v>
      </c>
      <c r="D46" s="106">
        <v>20100507</v>
      </c>
      <c r="E46" s="106"/>
      <c r="F46" s="105"/>
      <c r="G46" s="106">
        <v>20100507</v>
      </c>
      <c r="H46" s="106" t="s">
        <v>537</v>
      </c>
      <c r="I46" s="106"/>
      <c r="J46" s="106"/>
      <c r="K46" s="106" t="s">
        <v>555</v>
      </c>
      <c r="L46" s="106" t="s">
        <v>539</v>
      </c>
      <c r="M46" s="106"/>
      <c r="N46" s="106"/>
      <c r="O46" s="538" t="s">
        <v>107</v>
      </c>
      <c r="P46" s="538"/>
      <c r="Q46" s="538"/>
      <c r="R46" s="538"/>
      <c r="S46" s="91"/>
      <c r="T46" s="91"/>
      <c r="U46" s="91"/>
    </row>
    <row r="47" spans="1:21" x14ac:dyDescent="0.25">
      <c r="A47" s="105">
        <v>7</v>
      </c>
      <c r="B47" s="112" t="s">
        <v>531</v>
      </c>
      <c r="C47" s="106" t="s">
        <v>79</v>
      </c>
      <c r="D47" s="106">
        <v>20100507</v>
      </c>
      <c r="E47" s="106"/>
      <c r="F47" s="105"/>
      <c r="G47" s="106">
        <v>20100507</v>
      </c>
      <c r="H47" s="106"/>
      <c r="I47" s="106"/>
      <c r="J47" s="106"/>
      <c r="K47" s="106"/>
      <c r="L47" s="106"/>
      <c r="M47" s="106">
        <v>20130607</v>
      </c>
      <c r="N47" s="106"/>
      <c r="O47" s="544" t="s">
        <v>656</v>
      </c>
      <c r="P47" s="544"/>
      <c r="Q47" s="544"/>
      <c r="R47" s="544"/>
      <c r="S47" s="91"/>
      <c r="T47" s="91"/>
      <c r="U47" s="91"/>
    </row>
    <row r="48" spans="1:21" x14ac:dyDescent="0.25">
      <c r="A48" s="105">
        <v>7</v>
      </c>
      <c r="B48" s="105" t="s">
        <v>97</v>
      </c>
      <c r="C48" s="106" t="s">
        <v>79</v>
      </c>
      <c r="D48" s="106">
        <v>20100507</v>
      </c>
      <c r="E48" s="106"/>
      <c r="F48" s="105"/>
      <c r="G48" s="106">
        <v>20100507</v>
      </c>
      <c r="H48" s="106" t="s">
        <v>537</v>
      </c>
      <c r="I48" s="106"/>
      <c r="J48" s="106"/>
      <c r="K48" s="106" t="s">
        <v>538</v>
      </c>
      <c r="L48" s="106" t="s">
        <v>556</v>
      </c>
      <c r="M48" s="106"/>
      <c r="N48" s="106"/>
      <c r="O48" s="544" t="s">
        <v>540</v>
      </c>
      <c r="P48" s="544"/>
      <c r="Q48" s="544"/>
      <c r="R48" s="544"/>
      <c r="S48" s="91"/>
      <c r="T48" s="91"/>
      <c r="U48" s="91"/>
    </row>
    <row r="49" spans="1:21" x14ac:dyDescent="0.25">
      <c r="A49" s="105">
        <v>7</v>
      </c>
      <c r="B49" s="105" t="s">
        <v>533</v>
      </c>
      <c r="C49" s="106" t="s">
        <v>534</v>
      </c>
      <c r="D49" s="106" t="s">
        <v>551</v>
      </c>
      <c r="E49" s="106"/>
      <c r="F49" s="105"/>
      <c r="G49" s="106" t="s">
        <v>551</v>
      </c>
      <c r="H49" s="106"/>
      <c r="I49" s="106"/>
      <c r="J49" s="106"/>
      <c r="K49" s="106"/>
      <c r="L49" s="106"/>
      <c r="M49" s="106"/>
      <c r="N49" s="106"/>
      <c r="O49" s="544" t="s">
        <v>101</v>
      </c>
      <c r="P49" s="544"/>
      <c r="Q49" s="544"/>
      <c r="R49" s="544"/>
      <c r="S49" s="91"/>
      <c r="T49" s="91"/>
      <c r="U49" s="91"/>
    </row>
    <row r="50" spans="1:21" x14ac:dyDescent="0.25">
      <c r="A50" s="107">
        <v>7</v>
      </c>
      <c r="B50" s="107" t="s">
        <v>84</v>
      </c>
      <c r="C50" s="108" t="s">
        <v>532</v>
      </c>
      <c r="D50" s="108">
        <v>20100507</v>
      </c>
      <c r="E50" s="108"/>
      <c r="F50" s="107"/>
      <c r="G50" s="108"/>
      <c r="H50" s="108"/>
      <c r="I50" s="108"/>
      <c r="J50" s="108"/>
      <c r="K50" s="108"/>
      <c r="L50" s="108"/>
      <c r="M50" s="108"/>
      <c r="N50" s="108"/>
      <c r="O50" s="539" t="s">
        <v>557</v>
      </c>
      <c r="P50" s="545"/>
      <c r="Q50" s="545"/>
      <c r="R50" s="545"/>
      <c r="S50" s="91"/>
      <c r="T50" s="91"/>
      <c r="U50" s="91"/>
    </row>
    <row r="51" spans="1:21" x14ac:dyDescent="0.25">
      <c r="A51" s="109">
        <v>8</v>
      </c>
      <c r="B51" s="109" t="s">
        <v>78</v>
      </c>
      <c r="C51" s="110" t="s">
        <v>79</v>
      </c>
      <c r="D51" s="110">
        <v>20100520</v>
      </c>
      <c r="E51" s="110"/>
      <c r="F51" s="109"/>
      <c r="G51" s="110"/>
      <c r="H51" s="110"/>
      <c r="I51" s="110"/>
      <c r="J51" s="110"/>
      <c r="K51" s="110"/>
      <c r="L51" s="110"/>
      <c r="M51" s="110"/>
      <c r="N51" s="110"/>
      <c r="O51" s="540" t="s">
        <v>106</v>
      </c>
      <c r="P51" s="540"/>
      <c r="Q51" s="540"/>
      <c r="R51" s="540"/>
      <c r="S51" s="91"/>
      <c r="T51" s="91"/>
      <c r="U51" s="91"/>
    </row>
    <row r="52" spans="1:21" x14ac:dyDescent="0.25">
      <c r="A52" s="105">
        <v>8</v>
      </c>
      <c r="B52" s="105" t="s">
        <v>530</v>
      </c>
      <c r="C52" s="106" t="s">
        <v>79</v>
      </c>
      <c r="D52" s="106">
        <v>20100520</v>
      </c>
      <c r="E52" s="106"/>
      <c r="F52" s="105"/>
      <c r="G52" s="106" t="s">
        <v>108</v>
      </c>
      <c r="H52" s="106" t="s">
        <v>537</v>
      </c>
      <c r="I52" s="106"/>
      <c r="J52" s="106"/>
      <c r="K52" s="106" t="s">
        <v>555</v>
      </c>
      <c r="L52" s="106" t="s">
        <v>542</v>
      </c>
      <c r="M52" s="106"/>
      <c r="N52" s="106"/>
      <c r="O52" s="538" t="s">
        <v>109</v>
      </c>
      <c r="P52" s="538"/>
      <c r="Q52" s="538"/>
      <c r="R52" s="538"/>
      <c r="S52" s="91"/>
      <c r="T52" s="91"/>
      <c r="U52" s="91"/>
    </row>
    <row r="53" spans="1:21" x14ac:dyDescent="0.25">
      <c r="A53" s="105">
        <v>8</v>
      </c>
      <c r="B53" s="112" t="s">
        <v>531</v>
      </c>
      <c r="C53" s="106" t="s">
        <v>79</v>
      </c>
      <c r="D53" s="106">
        <v>20100520</v>
      </c>
      <c r="E53" s="106"/>
      <c r="F53" s="105"/>
      <c r="G53" s="106" t="s">
        <v>108</v>
      </c>
      <c r="H53" s="106"/>
      <c r="I53" s="106"/>
      <c r="J53" s="106"/>
      <c r="K53" s="106"/>
      <c r="L53" s="106"/>
      <c r="M53" s="119"/>
      <c r="N53" s="106"/>
      <c r="O53" s="544" t="s">
        <v>110</v>
      </c>
      <c r="P53" s="544"/>
      <c r="Q53" s="544"/>
      <c r="R53" s="544"/>
      <c r="S53" s="91"/>
      <c r="T53" s="91"/>
      <c r="U53" s="91"/>
    </row>
    <row r="54" spans="1:21" x14ac:dyDescent="0.25">
      <c r="A54" s="105">
        <v>8</v>
      </c>
      <c r="B54" s="105" t="s">
        <v>97</v>
      </c>
      <c r="C54" s="106" t="s">
        <v>79</v>
      </c>
      <c r="D54" s="106">
        <v>20100520</v>
      </c>
      <c r="E54" s="106"/>
      <c r="F54" s="105"/>
      <c r="G54" s="106" t="s">
        <v>108</v>
      </c>
      <c r="H54" s="106" t="s">
        <v>537</v>
      </c>
      <c r="I54" s="106"/>
      <c r="J54" s="106"/>
      <c r="K54" s="106" t="s">
        <v>538</v>
      </c>
      <c r="L54" s="106" t="s">
        <v>558</v>
      </c>
      <c r="M54" s="106"/>
      <c r="N54" s="106"/>
      <c r="O54" s="544" t="s">
        <v>540</v>
      </c>
      <c r="P54" s="544"/>
      <c r="Q54" s="544"/>
      <c r="R54" s="544"/>
      <c r="S54" s="91"/>
      <c r="T54" s="91"/>
      <c r="U54" s="91"/>
    </row>
    <row r="55" spans="1:21" x14ac:dyDescent="0.25">
      <c r="A55" s="105">
        <v>8</v>
      </c>
      <c r="B55" s="105" t="s">
        <v>533</v>
      </c>
      <c r="C55" s="106" t="s">
        <v>534</v>
      </c>
      <c r="D55" s="106" t="s">
        <v>551</v>
      </c>
      <c r="E55" s="106"/>
      <c r="F55" s="105"/>
      <c r="G55" s="106" t="s">
        <v>551</v>
      </c>
      <c r="H55" s="106"/>
      <c r="I55" s="106"/>
      <c r="J55" s="106"/>
      <c r="K55" s="106"/>
      <c r="L55" s="106"/>
      <c r="M55" s="106"/>
      <c r="N55" s="106"/>
      <c r="O55" s="544" t="s">
        <v>101</v>
      </c>
      <c r="P55" s="544"/>
      <c r="Q55" s="544"/>
      <c r="R55" s="544"/>
      <c r="S55" s="91"/>
      <c r="T55" s="91"/>
      <c r="U55" s="91"/>
    </row>
    <row r="56" spans="1:21" x14ac:dyDescent="0.25">
      <c r="A56" s="107">
        <v>8</v>
      </c>
      <c r="B56" s="107" t="s">
        <v>84</v>
      </c>
      <c r="C56" s="108" t="s">
        <v>532</v>
      </c>
      <c r="D56" s="108">
        <v>20100520</v>
      </c>
      <c r="E56" s="108"/>
      <c r="F56" s="107"/>
      <c r="G56" s="108"/>
      <c r="H56" s="108"/>
      <c r="I56" s="108"/>
      <c r="J56" s="108"/>
      <c r="K56" s="108"/>
      <c r="L56" s="108"/>
      <c r="M56" s="108"/>
      <c r="N56" s="108"/>
      <c r="O56" s="539" t="s">
        <v>559</v>
      </c>
      <c r="P56" s="539"/>
      <c r="Q56" s="539"/>
      <c r="R56" s="539"/>
      <c r="S56" s="91"/>
      <c r="T56" s="91"/>
      <c r="U56" s="91"/>
    </row>
    <row r="57" spans="1:21" x14ac:dyDescent="0.25">
      <c r="A57" s="109">
        <v>9</v>
      </c>
      <c r="B57" s="109" t="s">
        <v>78</v>
      </c>
      <c r="C57" s="110" t="s">
        <v>79</v>
      </c>
      <c r="D57" s="110">
        <v>20100811</v>
      </c>
      <c r="E57" s="110"/>
      <c r="F57" s="109"/>
      <c r="G57" s="110"/>
      <c r="H57" s="110"/>
      <c r="I57" s="110"/>
      <c r="J57" s="110"/>
      <c r="K57" s="110"/>
      <c r="L57" s="110"/>
      <c r="M57" s="110"/>
      <c r="N57" s="110">
        <v>1.347</v>
      </c>
      <c r="O57" s="540" t="s">
        <v>560</v>
      </c>
      <c r="P57" s="540"/>
      <c r="Q57" s="540"/>
      <c r="R57" s="540"/>
      <c r="S57" s="91"/>
      <c r="T57" s="91"/>
      <c r="U57" s="91"/>
    </row>
    <row r="58" spans="1:21" x14ac:dyDescent="0.25">
      <c r="A58" s="105">
        <v>9</v>
      </c>
      <c r="B58" s="105" t="s">
        <v>530</v>
      </c>
      <c r="C58" s="106" t="s">
        <v>79</v>
      </c>
      <c r="D58" s="106">
        <v>20100811</v>
      </c>
      <c r="E58" s="106"/>
      <c r="F58" s="105"/>
      <c r="G58" s="106"/>
      <c r="H58" s="106" t="s">
        <v>537</v>
      </c>
      <c r="I58" s="106"/>
      <c r="J58" s="106"/>
      <c r="K58" s="106" t="s">
        <v>555</v>
      </c>
      <c r="L58" s="106" t="s">
        <v>544</v>
      </c>
      <c r="M58" s="106"/>
      <c r="N58" s="106">
        <v>1.919</v>
      </c>
      <c r="O58" s="538" t="s">
        <v>111</v>
      </c>
      <c r="P58" s="538"/>
      <c r="Q58" s="538"/>
      <c r="R58" s="538"/>
      <c r="S58" s="91"/>
      <c r="T58" s="91"/>
      <c r="U58" s="91"/>
    </row>
    <row r="59" spans="1:21" x14ac:dyDescent="0.25">
      <c r="A59" s="105">
        <v>9</v>
      </c>
      <c r="B59" s="105" t="s">
        <v>531</v>
      </c>
      <c r="C59" s="106" t="s">
        <v>79</v>
      </c>
      <c r="D59" s="106">
        <v>20100811</v>
      </c>
      <c r="E59" s="106"/>
      <c r="F59" s="105"/>
      <c r="G59" s="106"/>
      <c r="H59" s="106"/>
      <c r="I59" s="106"/>
      <c r="J59" s="106"/>
      <c r="K59" s="106"/>
      <c r="L59" s="106"/>
      <c r="M59" s="106"/>
      <c r="N59" s="106">
        <v>1.66</v>
      </c>
      <c r="O59" s="544" t="s">
        <v>100</v>
      </c>
      <c r="P59" s="544"/>
      <c r="Q59" s="544"/>
      <c r="R59" s="544"/>
      <c r="S59" s="91"/>
      <c r="T59" s="91"/>
      <c r="U59" s="91"/>
    </row>
    <row r="60" spans="1:21" x14ac:dyDescent="0.25">
      <c r="A60" s="105">
        <v>9</v>
      </c>
      <c r="B60" s="105" t="s">
        <v>97</v>
      </c>
      <c r="C60" s="106" t="s">
        <v>79</v>
      </c>
      <c r="D60" s="106">
        <v>20100811</v>
      </c>
      <c r="E60" s="106"/>
      <c r="F60" s="105"/>
      <c r="G60" s="106"/>
      <c r="H60" s="106" t="s">
        <v>537</v>
      </c>
      <c r="I60" s="106"/>
      <c r="J60" s="106"/>
      <c r="K60" s="106" t="s">
        <v>538</v>
      </c>
      <c r="L60" s="106" t="s">
        <v>561</v>
      </c>
      <c r="M60" s="106"/>
      <c r="N60" s="106">
        <v>1.9279999999999999</v>
      </c>
      <c r="O60" s="544" t="s">
        <v>540</v>
      </c>
      <c r="P60" s="544"/>
      <c r="Q60" s="544"/>
      <c r="R60" s="544"/>
      <c r="S60" s="91"/>
      <c r="T60" s="91"/>
      <c r="U60" s="91"/>
    </row>
    <row r="61" spans="1:21" x14ac:dyDescent="0.25">
      <c r="A61" s="105">
        <v>9</v>
      </c>
      <c r="B61" s="105" t="s">
        <v>533</v>
      </c>
      <c r="C61" s="106" t="s">
        <v>534</v>
      </c>
      <c r="D61" s="106" t="s">
        <v>551</v>
      </c>
      <c r="E61" s="106"/>
      <c r="F61" s="105"/>
      <c r="G61" s="106" t="s">
        <v>551</v>
      </c>
      <c r="H61" s="106"/>
      <c r="I61" s="106"/>
      <c r="J61" s="106"/>
      <c r="K61" s="106"/>
      <c r="L61" s="106"/>
      <c r="M61" s="106"/>
      <c r="N61" s="106"/>
      <c r="O61" s="544" t="s">
        <v>101</v>
      </c>
      <c r="P61" s="544"/>
      <c r="Q61" s="544"/>
      <c r="R61" s="544"/>
      <c r="S61" s="91"/>
      <c r="T61" s="91"/>
      <c r="U61" s="91"/>
    </row>
    <row r="62" spans="1:21" x14ac:dyDescent="0.25">
      <c r="A62" s="107">
        <v>9</v>
      </c>
      <c r="B62" s="107" t="s">
        <v>84</v>
      </c>
      <c r="C62" s="108" t="s">
        <v>532</v>
      </c>
      <c r="D62" s="108">
        <v>20100811</v>
      </c>
      <c r="E62" s="108"/>
      <c r="F62" s="107"/>
      <c r="G62" s="108"/>
      <c r="H62" s="108"/>
      <c r="I62" s="108"/>
      <c r="J62" s="108"/>
      <c r="K62" s="108"/>
      <c r="L62" s="108"/>
      <c r="M62" s="108"/>
      <c r="N62" s="108"/>
      <c r="O62" s="539" t="s">
        <v>112</v>
      </c>
      <c r="P62" s="545"/>
      <c r="Q62" s="545"/>
      <c r="R62" s="545"/>
      <c r="S62" s="91"/>
      <c r="T62" s="91"/>
      <c r="U62" s="91"/>
    </row>
    <row r="63" spans="1:21" x14ac:dyDescent="0.25">
      <c r="A63" s="105">
        <v>10</v>
      </c>
      <c r="B63" s="105" t="s">
        <v>78</v>
      </c>
      <c r="C63" s="106" t="s">
        <v>79</v>
      </c>
      <c r="D63" s="106" t="s">
        <v>551</v>
      </c>
      <c r="E63" s="106"/>
      <c r="F63" s="105"/>
      <c r="G63" s="106" t="s">
        <v>551</v>
      </c>
      <c r="H63" s="106"/>
      <c r="I63" s="106"/>
      <c r="J63" s="106"/>
      <c r="K63" s="106"/>
      <c r="L63" s="106"/>
      <c r="M63" s="106"/>
      <c r="N63" s="106"/>
      <c r="O63" s="106" t="s">
        <v>549</v>
      </c>
      <c r="P63" s="106"/>
      <c r="Q63" s="106"/>
      <c r="R63" s="106"/>
      <c r="S63" s="91"/>
      <c r="T63" s="91"/>
      <c r="U63" s="91"/>
    </row>
    <row r="64" spans="1:21" x14ac:dyDescent="0.25">
      <c r="A64" s="105">
        <v>10</v>
      </c>
      <c r="B64" s="105" t="s">
        <v>530</v>
      </c>
      <c r="C64" s="106" t="s">
        <v>79</v>
      </c>
      <c r="D64" s="106" t="s">
        <v>113</v>
      </c>
      <c r="E64" s="106"/>
      <c r="F64" s="105"/>
      <c r="G64" s="106" t="s">
        <v>113</v>
      </c>
      <c r="H64" s="106"/>
      <c r="I64" s="106"/>
      <c r="J64" s="106"/>
      <c r="K64" s="106"/>
      <c r="L64" s="106"/>
      <c r="M64" s="106"/>
      <c r="N64" s="106"/>
      <c r="O64" s="106" t="s">
        <v>549</v>
      </c>
      <c r="P64" s="106"/>
      <c r="Q64" s="106"/>
      <c r="R64" s="106"/>
      <c r="S64" s="91"/>
      <c r="T64" s="91"/>
      <c r="U64" s="91"/>
    </row>
    <row r="65" spans="1:21" x14ac:dyDescent="0.25">
      <c r="A65" s="105">
        <v>10</v>
      </c>
      <c r="B65" s="105" t="s">
        <v>531</v>
      </c>
      <c r="C65" s="106" t="s">
        <v>79</v>
      </c>
      <c r="D65" s="106" t="s">
        <v>113</v>
      </c>
      <c r="E65" s="106"/>
      <c r="F65" s="105"/>
      <c r="G65" s="106" t="s">
        <v>113</v>
      </c>
      <c r="H65" s="106"/>
      <c r="I65" s="106"/>
      <c r="J65" s="106"/>
      <c r="K65" s="106"/>
      <c r="L65" s="106"/>
      <c r="M65" s="106"/>
      <c r="N65" s="106"/>
      <c r="O65" s="106" t="s">
        <v>549</v>
      </c>
      <c r="P65" s="106"/>
      <c r="Q65" s="106"/>
      <c r="R65" s="106"/>
      <c r="S65" s="91"/>
      <c r="T65" s="91"/>
      <c r="U65" s="91"/>
    </row>
    <row r="66" spans="1:21" x14ac:dyDescent="0.25">
      <c r="A66" s="105">
        <v>10</v>
      </c>
      <c r="B66" s="105" t="s">
        <v>97</v>
      </c>
      <c r="C66" s="106" t="s">
        <v>79</v>
      </c>
      <c r="D66" s="106">
        <v>20101014</v>
      </c>
      <c r="E66" s="106"/>
      <c r="F66" s="105"/>
      <c r="G66" s="106" t="s">
        <v>114</v>
      </c>
      <c r="H66" s="106" t="s">
        <v>537</v>
      </c>
      <c r="I66" s="106"/>
      <c r="J66" s="106"/>
      <c r="K66" s="106" t="s">
        <v>538</v>
      </c>
      <c r="L66" s="106" t="s">
        <v>562</v>
      </c>
      <c r="M66" s="106"/>
      <c r="N66" s="106"/>
      <c r="O66" s="106" t="s">
        <v>563</v>
      </c>
      <c r="P66" s="106"/>
      <c r="Q66" s="106"/>
      <c r="R66" s="106"/>
      <c r="S66" s="91"/>
      <c r="T66" s="91"/>
      <c r="U66" s="91"/>
    </row>
    <row r="67" spans="1:21" x14ac:dyDescent="0.25">
      <c r="A67" s="105">
        <v>10</v>
      </c>
      <c r="B67" s="105" t="s">
        <v>533</v>
      </c>
      <c r="C67" s="106" t="s">
        <v>534</v>
      </c>
      <c r="D67" s="106">
        <v>20101014</v>
      </c>
      <c r="E67" s="106" t="s">
        <v>564</v>
      </c>
      <c r="F67" s="105">
        <v>1</v>
      </c>
      <c r="G67" s="106" t="s">
        <v>114</v>
      </c>
      <c r="H67" s="106"/>
      <c r="I67" s="106"/>
      <c r="J67" s="106"/>
      <c r="K67" s="106"/>
      <c r="L67" s="106"/>
      <c r="M67" s="106"/>
      <c r="N67" s="106"/>
      <c r="O67" s="106" t="s">
        <v>115</v>
      </c>
      <c r="P67" s="106"/>
      <c r="Q67" s="106"/>
      <c r="R67" s="106"/>
      <c r="S67" s="91"/>
      <c r="T67" s="91"/>
      <c r="U67" s="91"/>
    </row>
    <row r="68" spans="1:21" x14ac:dyDescent="0.25">
      <c r="A68" s="107">
        <v>10</v>
      </c>
      <c r="B68" s="107" t="s">
        <v>84</v>
      </c>
      <c r="C68" s="108" t="s">
        <v>532</v>
      </c>
      <c r="D68" s="108">
        <v>20101014</v>
      </c>
      <c r="E68" s="108"/>
      <c r="F68" s="107"/>
      <c r="G68" s="108"/>
      <c r="H68" s="108"/>
      <c r="I68" s="108"/>
      <c r="J68" s="108"/>
      <c r="K68" s="108"/>
      <c r="L68" s="108"/>
      <c r="M68" s="108"/>
      <c r="N68" s="108"/>
      <c r="O68" s="539" t="s">
        <v>112</v>
      </c>
      <c r="P68" s="545"/>
      <c r="Q68" s="545"/>
      <c r="R68" s="545"/>
      <c r="S68" s="91"/>
      <c r="T68" s="91"/>
      <c r="U68" s="91"/>
    </row>
    <row r="69" spans="1:21" x14ac:dyDescent="0.25">
      <c r="A69" s="105">
        <v>11</v>
      </c>
      <c r="B69" s="105" t="s">
        <v>78</v>
      </c>
      <c r="C69" s="106" t="s">
        <v>79</v>
      </c>
      <c r="D69" s="106">
        <v>20101203</v>
      </c>
      <c r="E69" s="106"/>
      <c r="F69" s="105"/>
      <c r="G69" s="106"/>
      <c r="H69" s="106"/>
      <c r="I69" s="106"/>
      <c r="J69" s="106"/>
      <c r="K69" s="106"/>
      <c r="L69" s="106"/>
      <c r="M69" s="106"/>
      <c r="N69" s="106"/>
      <c r="O69" s="544" t="s">
        <v>560</v>
      </c>
      <c r="P69" s="544"/>
      <c r="Q69" s="544"/>
      <c r="R69" s="106"/>
      <c r="S69" s="91"/>
      <c r="T69" s="91"/>
      <c r="U69" s="91"/>
    </row>
    <row r="70" spans="1:21" x14ac:dyDescent="0.25">
      <c r="A70" s="105">
        <v>11</v>
      </c>
      <c r="B70" s="105" t="s">
        <v>530</v>
      </c>
      <c r="C70" s="106" t="s">
        <v>79</v>
      </c>
      <c r="D70" s="106">
        <v>20101203</v>
      </c>
      <c r="E70" s="106"/>
      <c r="F70" s="105"/>
      <c r="G70" s="106" t="s">
        <v>116</v>
      </c>
      <c r="H70" s="106" t="s">
        <v>537</v>
      </c>
      <c r="I70" s="106"/>
      <c r="J70" s="106"/>
      <c r="K70" s="106" t="s">
        <v>555</v>
      </c>
      <c r="L70" s="106" t="s">
        <v>546</v>
      </c>
      <c r="M70" s="106"/>
      <c r="N70" s="106"/>
      <c r="O70" s="538" t="s">
        <v>117</v>
      </c>
      <c r="P70" s="538"/>
      <c r="Q70" s="538"/>
      <c r="R70" s="106"/>
      <c r="S70" s="91"/>
      <c r="T70" s="91"/>
      <c r="U70" s="91"/>
    </row>
    <row r="71" spans="1:21" x14ac:dyDescent="0.25">
      <c r="A71" s="105">
        <v>11</v>
      </c>
      <c r="B71" s="105" t="s">
        <v>531</v>
      </c>
      <c r="C71" s="106" t="s">
        <v>79</v>
      </c>
      <c r="D71" s="106">
        <v>20101203</v>
      </c>
      <c r="E71" s="106"/>
      <c r="F71" s="105"/>
      <c r="G71" s="106" t="s">
        <v>118</v>
      </c>
      <c r="H71" s="106"/>
      <c r="I71" s="106"/>
      <c r="J71" s="106"/>
      <c r="K71" s="106"/>
      <c r="L71" s="106"/>
      <c r="M71" s="106"/>
      <c r="N71" s="106"/>
      <c r="O71" s="544" t="s">
        <v>100</v>
      </c>
      <c r="P71" s="544"/>
      <c r="Q71" s="544"/>
      <c r="R71" s="106"/>
      <c r="S71" s="91"/>
      <c r="T71" s="91"/>
      <c r="U71" s="91"/>
    </row>
    <row r="72" spans="1:21" x14ac:dyDescent="0.25">
      <c r="A72" s="105">
        <v>11</v>
      </c>
      <c r="B72" s="105" t="s">
        <v>97</v>
      </c>
      <c r="C72" s="106" t="s">
        <v>79</v>
      </c>
      <c r="D72" s="106">
        <v>20101203</v>
      </c>
      <c r="E72" s="106"/>
      <c r="F72" s="105"/>
      <c r="G72" s="106" t="s">
        <v>118</v>
      </c>
      <c r="H72" s="106" t="s">
        <v>537</v>
      </c>
      <c r="I72" s="106"/>
      <c r="J72" s="106"/>
      <c r="K72" s="106" t="s">
        <v>538</v>
      </c>
      <c r="L72" s="106" t="s">
        <v>565</v>
      </c>
      <c r="M72" s="106"/>
      <c r="N72" s="106"/>
      <c r="O72" s="544" t="s">
        <v>540</v>
      </c>
      <c r="P72" s="544"/>
      <c r="Q72" s="544"/>
      <c r="R72" s="106"/>
      <c r="S72" s="91"/>
      <c r="T72" s="91"/>
      <c r="U72" s="91"/>
    </row>
    <row r="73" spans="1:21" x14ac:dyDescent="0.25">
      <c r="A73" s="105">
        <v>11</v>
      </c>
      <c r="B73" s="105" t="s">
        <v>533</v>
      </c>
      <c r="C73" s="106" t="s">
        <v>534</v>
      </c>
      <c r="D73" s="106" t="s">
        <v>551</v>
      </c>
      <c r="E73" s="106"/>
      <c r="F73" s="105"/>
      <c r="G73" s="106" t="s">
        <v>551</v>
      </c>
      <c r="H73" s="106"/>
      <c r="I73" s="106"/>
      <c r="J73" s="106"/>
      <c r="K73" s="106"/>
      <c r="L73" s="106"/>
      <c r="M73" s="106"/>
      <c r="N73" s="106"/>
      <c r="O73" s="544" t="s">
        <v>119</v>
      </c>
      <c r="P73" s="544"/>
      <c r="Q73" s="544"/>
      <c r="R73" s="106"/>
      <c r="S73" s="91"/>
      <c r="T73" s="91"/>
      <c r="U73" s="91"/>
    </row>
    <row r="74" spans="1:21" x14ac:dyDescent="0.25">
      <c r="A74" s="105">
        <v>11</v>
      </c>
      <c r="B74" s="105" t="s">
        <v>84</v>
      </c>
      <c r="C74" s="106" t="s">
        <v>532</v>
      </c>
      <c r="D74" s="106">
        <v>20101203</v>
      </c>
      <c r="E74" s="106"/>
      <c r="F74" s="105"/>
      <c r="G74" s="106"/>
      <c r="H74" s="106"/>
      <c r="I74" s="106"/>
      <c r="J74" s="106"/>
      <c r="K74" s="106"/>
      <c r="L74" s="106"/>
      <c r="M74" s="106"/>
      <c r="N74" s="106"/>
      <c r="O74" s="106" t="s">
        <v>112</v>
      </c>
      <c r="P74" s="113"/>
      <c r="Q74" s="113"/>
      <c r="R74" s="113"/>
      <c r="S74" s="91"/>
      <c r="T74" s="91"/>
      <c r="U74" s="91"/>
    </row>
    <row r="75" spans="1:21" x14ac:dyDescent="0.25">
      <c r="A75" s="105">
        <v>11</v>
      </c>
      <c r="B75" s="105" t="s">
        <v>120</v>
      </c>
      <c r="C75" s="106" t="s">
        <v>79</v>
      </c>
      <c r="D75" s="106">
        <v>20101203</v>
      </c>
      <c r="E75" s="106"/>
      <c r="F75" s="106"/>
      <c r="G75" s="106" t="s">
        <v>118</v>
      </c>
      <c r="H75" s="106"/>
      <c r="I75" s="106"/>
      <c r="J75" s="106"/>
      <c r="K75" s="106"/>
      <c r="L75" s="106"/>
      <c r="M75" s="106"/>
      <c r="N75" s="106"/>
      <c r="O75" s="544" t="s">
        <v>121</v>
      </c>
      <c r="P75" s="544"/>
      <c r="Q75" s="544"/>
      <c r="R75" s="106"/>
      <c r="S75" s="91"/>
      <c r="T75" s="91"/>
      <c r="U75" s="91"/>
    </row>
    <row r="76" spans="1:21" x14ac:dyDescent="0.25">
      <c r="A76" s="107">
        <v>11</v>
      </c>
      <c r="B76" s="107"/>
      <c r="C76" s="108" t="s">
        <v>122</v>
      </c>
      <c r="D76" s="108">
        <v>20101203</v>
      </c>
      <c r="E76" s="108"/>
      <c r="F76" s="108"/>
      <c r="G76" s="108">
        <v>20101203</v>
      </c>
      <c r="H76" s="108"/>
      <c r="I76" s="108"/>
      <c r="J76" s="108"/>
      <c r="K76" s="108"/>
      <c r="L76" s="108"/>
      <c r="M76" s="108"/>
      <c r="N76" s="108"/>
      <c r="O76" s="108" t="s">
        <v>566</v>
      </c>
      <c r="P76" s="108"/>
      <c r="Q76" s="106"/>
      <c r="R76" s="106"/>
      <c r="S76" s="91"/>
      <c r="T76" s="91"/>
      <c r="U76" s="91"/>
    </row>
    <row r="77" spans="1:21" x14ac:dyDescent="0.25">
      <c r="A77" s="105">
        <v>12</v>
      </c>
      <c r="B77" s="105" t="s">
        <v>78</v>
      </c>
      <c r="C77" s="106" t="s">
        <v>79</v>
      </c>
      <c r="D77" s="106">
        <v>20101210</v>
      </c>
      <c r="E77" s="106"/>
      <c r="F77" s="105"/>
      <c r="G77" s="106"/>
      <c r="H77" s="106"/>
      <c r="I77" s="106"/>
      <c r="J77" s="106"/>
      <c r="K77" s="106"/>
      <c r="L77" s="106"/>
      <c r="M77" s="106"/>
      <c r="N77" s="106"/>
      <c r="O77" s="544" t="s">
        <v>560</v>
      </c>
      <c r="P77" s="544"/>
      <c r="Q77" s="544"/>
      <c r="R77" s="106"/>
      <c r="S77" s="91"/>
      <c r="T77" s="91"/>
      <c r="U77" s="91"/>
    </row>
    <row r="78" spans="1:21" x14ac:dyDescent="0.25">
      <c r="A78" s="105">
        <v>12</v>
      </c>
      <c r="B78" s="105" t="s">
        <v>530</v>
      </c>
      <c r="C78" s="106" t="s">
        <v>79</v>
      </c>
      <c r="D78" s="106">
        <v>20101210</v>
      </c>
      <c r="E78" s="106"/>
      <c r="F78" s="105"/>
      <c r="G78" s="106" t="s">
        <v>123</v>
      </c>
      <c r="H78" s="106" t="s">
        <v>537</v>
      </c>
      <c r="I78" s="106"/>
      <c r="J78" s="106"/>
      <c r="K78" s="106" t="s">
        <v>555</v>
      </c>
      <c r="L78" s="106" t="s">
        <v>548</v>
      </c>
      <c r="M78" s="106"/>
      <c r="N78" s="106"/>
      <c r="O78" s="538" t="s">
        <v>124</v>
      </c>
      <c r="P78" s="538"/>
      <c r="Q78" s="538"/>
      <c r="R78" s="106"/>
      <c r="S78" s="91"/>
      <c r="T78" s="91"/>
      <c r="U78" s="91"/>
    </row>
    <row r="79" spans="1:21" x14ac:dyDescent="0.25">
      <c r="A79" s="105">
        <v>12</v>
      </c>
      <c r="B79" s="105" t="s">
        <v>531</v>
      </c>
      <c r="C79" s="106" t="s">
        <v>79</v>
      </c>
      <c r="D79" s="106">
        <v>20101210</v>
      </c>
      <c r="E79" s="106"/>
      <c r="F79" s="105"/>
      <c r="G79" s="106" t="s">
        <v>567</v>
      </c>
      <c r="H79" s="106"/>
      <c r="I79" s="106"/>
      <c r="J79" s="106"/>
      <c r="K79" s="106"/>
      <c r="L79" s="106"/>
      <c r="M79" s="106"/>
      <c r="N79" s="106"/>
      <c r="O79" s="544" t="s">
        <v>100</v>
      </c>
      <c r="P79" s="544"/>
      <c r="Q79" s="544"/>
      <c r="R79" s="106"/>
      <c r="S79" s="91"/>
      <c r="T79" s="91"/>
      <c r="U79" s="91"/>
    </row>
    <row r="80" spans="1:21" x14ac:dyDescent="0.25">
      <c r="A80" s="105">
        <v>12</v>
      </c>
      <c r="B80" s="105" t="s">
        <v>97</v>
      </c>
      <c r="C80" s="106" t="s">
        <v>79</v>
      </c>
      <c r="D80" s="106">
        <v>20101210</v>
      </c>
      <c r="E80" s="106"/>
      <c r="F80" s="105"/>
      <c r="G80" s="106" t="s">
        <v>567</v>
      </c>
      <c r="H80" s="106" t="s">
        <v>537</v>
      </c>
      <c r="I80" s="106"/>
      <c r="J80" s="106"/>
      <c r="K80" s="106" t="s">
        <v>538</v>
      </c>
      <c r="L80" s="106" t="s">
        <v>568</v>
      </c>
      <c r="M80" s="106"/>
      <c r="N80" s="106"/>
      <c r="O80" s="544" t="s">
        <v>540</v>
      </c>
      <c r="P80" s="544"/>
      <c r="Q80" s="544"/>
      <c r="R80" s="106"/>
      <c r="S80" s="91"/>
      <c r="T80" s="91"/>
      <c r="U80" s="91"/>
    </row>
    <row r="81" spans="1:21" x14ac:dyDescent="0.25">
      <c r="A81" s="105">
        <v>12</v>
      </c>
      <c r="B81" s="105" t="s">
        <v>533</v>
      </c>
      <c r="C81" s="106" t="s">
        <v>534</v>
      </c>
      <c r="D81" s="106" t="s">
        <v>551</v>
      </c>
      <c r="E81" s="106"/>
      <c r="F81" s="105"/>
      <c r="G81" s="106" t="s">
        <v>551</v>
      </c>
      <c r="H81" s="106"/>
      <c r="I81" s="106"/>
      <c r="J81" s="106"/>
      <c r="K81" s="106"/>
      <c r="L81" s="106"/>
      <c r="M81" s="106"/>
      <c r="N81" s="106"/>
      <c r="O81" s="544" t="s">
        <v>119</v>
      </c>
      <c r="P81" s="544"/>
      <c r="Q81" s="544"/>
      <c r="R81" s="106"/>
      <c r="S81" s="91"/>
      <c r="T81" s="91"/>
      <c r="U81" s="91"/>
    </row>
    <row r="82" spans="1:21" x14ac:dyDescent="0.25">
      <c r="A82" s="105">
        <v>12</v>
      </c>
      <c r="B82" s="105" t="s">
        <v>84</v>
      </c>
      <c r="C82" s="106" t="s">
        <v>532</v>
      </c>
      <c r="D82" s="106">
        <v>20101210</v>
      </c>
      <c r="E82" s="106"/>
      <c r="F82" s="105"/>
      <c r="G82" s="106"/>
      <c r="H82" s="106"/>
      <c r="I82" s="106"/>
      <c r="J82" s="106"/>
      <c r="K82" s="106"/>
      <c r="L82" s="106"/>
      <c r="M82" s="106"/>
      <c r="N82" s="106"/>
      <c r="O82" s="106" t="s">
        <v>125</v>
      </c>
      <c r="P82" s="113"/>
      <c r="Q82" s="113"/>
      <c r="R82" s="106"/>
      <c r="S82" s="91"/>
      <c r="T82" s="91"/>
      <c r="U82" s="91"/>
    </row>
    <row r="83" spans="1:21" x14ac:dyDescent="0.25">
      <c r="A83" s="105">
        <v>12</v>
      </c>
      <c r="B83" s="105" t="s">
        <v>120</v>
      </c>
      <c r="C83" s="106" t="s">
        <v>79</v>
      </c>
      <c r="D83" s="106">
        <v>20101210</v>
      </c>
      <c r="E83" s="106"/>
      <c r="F83" s="106"/>
      <c r="G83" s="106" t="s">
        <v>567</v>
      </c>
      <c r="H83" s="106"/>
      <c r="I83" s="106"/>
      <c r="J83" s="106"/>
      <c r="K83" s="106"/>
      <c r="L83" s="106"/>
      <c r="M83" s="106"/>
      <c r="N83" s="106"/>
      <c r="O83" s="544" t="s">
        <v>121</v>
      </c>
      <c r="P83" s="544"/>
      <c r="Q83" s="544"/>
      <c r="R83" s="106"/>
      <c r="S83" s="91"/>
      <c r="T83" s="91"/>
      <c r="U83" s="91"/>
    </row>
    <row r="84" spans="1:21" x14ac:dyDescent="0.25">
      <c r="A84" s="107">
        <v>12</v>
      </c>
      <c r="B84" s="108"/>
      <c r="C84" s="108" t="s">
        <v>122</v>
      </c>
      <c r="D84" s="108">
        <v>20101210</v>
      </c>
      <c r="E84" s="108" t="s">
        <v>126</v>
      </c>
      <c r="F84" s="108">
        <v>20</v>
      </c>
      <c r="G84" s="107" t="s">
        <v>127</v>
      </c>
      <c r="H84" s="107"/>
      <c r="I84" s="107"/>
      <c r="J84" s="107"/>
      <c r="K84" s="107"/>
      <c r="L84" s="107"/>
      <c r="M84" s="108"/>
      <c r="N84" s="108"/>
      <c r="O84" s="108" t="s">
        <v>128</v>
      </c>
      <c r="P84" s="108"/>
      <c r="Q84" s="106"/>
      <c r="R84" s="106"/>
      <c r="S84" s="91"/>
      <c r="T84" s="91"/>
      <c r="U84" s="91"/>
    </row>
    <row r="85" spans="1:21" x14ac:dyDescent="0.25">
      <c r="A85" s="105">
        <v>13</v>
      </c>
      <c r="B85" s="105" t="s">
        <v>78</v>
      </c>
      <c r="C85" s="106" t="s">
        <v>79</v>
      </c>
      <c r="D85" s="106">
        <v>20101215</v>
      </c>
      <c r="E85" s="106"/>
      <c r="F85" s="105"/>
      <c r="G85" s="106"/>
      <c r="H85" s="106"/>
      <c r="I85" s="106"/>
      <c r="J85" s="106"/>
      <c r="K85" s="106"/>
      <c r="L85" s="106"/>
      <c r="M85" s="106"/>
      <c r="N85" s="106"/>
      <c r="O85" s="544" t="s">
        <v>560</v>
      </c>
      <c r="P85" s="544"/>
      <c r="Q85" s="544"/>
      <c r="R85" s="106"/>
      <c r="S85" s="91"/>
      <c r="T85" s="91"/>
      <c r="U85" s="91"/>
    </row>
    <row r="86" spans="1:21" x14ac:dyDescent="0.25">
      <c r="A86" s="105">
        <v>13</v>
      </c>
      <c r="B86" s="105" t="s">
        <v>530</v>
      </c>
      <c r="C86" s="106" t="s">
        <v>79</v>
      </c>
      <c r="D86" s="106">
        <v>20101215</v>
      </c>
      <c r="E86" s="106"/>
      <c r="F86" s="105"/>
      <c r="G86" s="106" t="s">
        <v>569</v>
      </c>
      <c r="H86" s="106" t="s">
        <v>537</v>
      </c>
      <c r="I86" s="106"/>
      <c r="J86" s="106"/>
      <c r="K86" s="106" t="s">
        <v>555</v>
      </c>
      <c r="L86" s="106" t="s">
        <v>149</v>
      </c>
      <c r="M86" s="106"/>
      <c r="N86" s="106"/>
      <c r="O86" s="538" t="s">
        <v>124</v>
      </c>
      <c r="P86" s="538"/>
      <c r="Q86" s="538"/>
      <c r="R86" s="106"/>
      <c r="S86" s="91"/>
      <c r="T86" s="91"/>
      <c r="U86" s="91"/>
    </row>
    <row r="87" spans="1:21" x14ac:dyDescent="0.25">
      <c r="A87" s="105">
        <v>13</v>
      </c>
      <c r="B87" s="105" t="s">
        <v>531</v>
      </c>
      <c r="C87" s="106" t="s">
        <v>79</v>
      </c>
      <c r="D87" s="106">
        <v>20101215</v>
      </c>
      <c r="E87" s="106"/>
      <c r="F87" s="105"/>
      <c r="G87" s="106" t="s">
        <v>570</v>
      </c>
      <c r="H87" s="106"/>
      <c r="I87" s="106"/>
      <c r="J87" s="106"/>
      <c r="K87" s="106"/>
      <c r="L87" s="106"/>
      <c r="M87" s="106"/>
      <c r="N87" s="106"/>
      <c r="O87" s="544" t="s">
        <v>100</v>
      </c>
      <c r="P87" s="544"/>
      <c r="Q87" s="544"/>
      <c r="R87" s="106"/>
      <c r="S87" s="91"/>
      <c r="T87" s="91"/>
      <c r="U87" s="91"/>
    </row>
    <row r="88" spans="1:21" x14ac:dyDescent="0.25">
      <c r="A88" s="105">
        <v>13</v>
      </c>
      <c r="B88" s="105" t="s">
        <v>97</v>
      </c>
      <c r="C88" s="106" t="s">
        <v>79</v>
      </c>
      <c r="D88" s="106">
        <v>20101215</v>
      </c>
      <c r="E88" s="106"/>
      <c r="F88" s="105"/>
      <c r="G88" s="106" t="s">
        <v>570</v>
      </c>
      <c r="H88" s="106" t="s">
        <v>537</v>
      </c>
      <c r="I88" s="106"/>
      <c r="J88" s="106"/>
      <c r="K88" s="106" t="s">
        <v>538</v>
      </c>
      <c r="L88" s="106" t="s">
        <v>571</v>
      </c>
      <c r="M88" s="106"/>
      <c r="N88" s="106"/>
      <c r="O88" s="544" t="s">
        <v>540</v>
      </c>
      <c r="P88" s="544"/>
      <c r="Q88" s="544"/>
      <c r="R88" s="106"/>
      <c r="S88" s="91"/>
      <c r="T88" s="91"/>
      <c r="U88" s="91"/>
    </row>
    <row r="89" spans="1:21" x14ac:dyDescent="0.25">
      <c r="A89" s="105">
        <v>13</v>
      </c>
      <c r="B89" s="105" t="s">
        <v>533</v>
      </c>
      <c r="C89" s="106" t="s">
        <v>534</v>
      </c>
      <c r="D89" s="106" t="s">
        <v>551</v>
      </c>
      <c r="E89" s="106"/>
      <c r="F89" s="105"/>
      <c r="G89" s="106" t="s">
        <v>551</v>
      </c>
      <c r="H89" s="106"/>
      <c r="I89" s="106"/>
      <c r="J89" s="106"/>
      <c r="K89" s="106"/>
      <c r="L89" s="106"/>
      <c r="M89" s="106"/>
      <c r="N89" s="106"/>
      <c r="O89" s="544" t="s">
        <v>119</v>
      </c>
      <c r="P89" s="544"/>
      <c r="Q89" s="544"/>
      <c r="R89" s="106"/>
      <c r="S89" s="91"/>
      <c r="T89" s="91"/>
      <c r="U89" s="91"/>
    </row>
    <row r="90" spans="1:21" x14ac:dyDescent="0.25">
      <c r="A90" s="105">
        <v>13</v>
      </c>
      <c r="B90" s="105" t="s">
        <v>84</v>
      </c>
      <c r="C90" s="106" t="s">
        <v>532</v>
      </c>
      <c r="D90" s="106">
        <v>20101215</v>
      </c>
      <c r="E90" s="106"/>
      <c r="F90" s="105"/>
      <c r="G90" s="106"/>
      <c r="H90" s="106"/>
      <c r="I90" s="106"/>
      <c r="J90" s="106"/>
      <c r="K90" s="106"/>
      <c r="L90" s="106"/>
      <c r="M90" s="106"/>
      <c r="N90" s="106"/>
      <c r="O90" s="106" t="s">
        <v>125</v>
      </c>
      <c r="P90" s="113"/>
      <c r="Q90" s="113"/>
      <c r="R90" s="106"/>
      <c r="S90" s="91"/>
      <c r="T90" s="91"/>
      <c r="U90" s="91"/>
    </row>
    <row r="91" spans="1:21" x14ac:dyDescent="0.25">
      <c r="A91" s="105">
        <v>13</v>
      </c>
      <c r="B91" s="105" t="s">
        <v>120</v>
      </c>
      <c r="C91" s="106" t="s">
        <v>79</v>
      </c>
      <c r="D91" s="106">
        <v>20101215</v>
      </c>
      <c r="E91" s="106"/>
      <c r="F91" s="106"/>
      <c r="G91" s="106" t="s">
        <v>570</v>
      </c>
      <c r="H91" s="106"/>
      <c r="I91" s="106"/>
      <c r="J91" s="106"/>
      <c r="K91" s="106"/>
      <c r="L91" s="106"/>
      <c r="M91" s="106"/>
      <c r="N91" s="106"/>
      <c r="O91" s="544" t="s">
        <v>121</v>
      </c>
      <c r="P91" s="544"/>
      <c r="Q91" s="544"/>
      <c r="R91" s="106"/>
      <c r="S91" s="91"/>
      <c r="T91" s="91"/>
      <c r="U91" s="91"/>
    </row>
    <row r="92" spans="1:21" x14ac:dyDescent="0.25">
      <c r="A92" s="107">
        <v>13</v>
      </c>
      <c r="B92" s="108"/>
      <c r="C92" s="108" t="s">
        <v>122</v>
      </c>
      <c r="D92" s="108">
        <v>20101215</v>
      </c>
      <c r="E92" s="114" t="s">
        <v>126</v>
      </c>
      <c r="F92" s="114">
        <v>20</v>
      </c>
      <c r="G92" s="107" t="s">
        <v>129</v>
      </c>
      <c r="H92" s="107"/>
      <c r="I92" s="107"/>
      <c r="J92" s="107"/>
      <c r="K92" s="107"/>
      <c r="L92" s="107"/>
      <c r="M92" s="108"/>
      <c r="N92" s="108"/>
      <c r="O92" s="114" t="s">
        <v>128</v>
      </c>
      <c r="P92" s="108"/>
      <c r="Q92" s="108"/>
      <c r="R92" s="106"/>
      <c r="S92" s="91"/>
      <c r="T92" s="91"/>
      <c r="U92" s="91"/>
    </row>
    <row r="93" spans="1:21" x14ac:dyDescent="0.25">
      <c r="A93" s="105">
        <v>14</v>
      </c>
      <c r="B93" s="105" t="s">
        <v>78</v>
      </c>
      <c r="C93" s="106" t="s">
        <v>79</v>
      </c>
      <c r="D93" s="106">
        <v>20110125</v>
      </c>
      <c r="E93" s="106"/>
      <c r="F93" s="105"/>
      <c r="G93" s="106"/>
      <c r="H93" s="106"/>
      <c r="I93" s="106"/>
      <c r="J93" s="106"/>
      <c r="K93" s="106"/>
      <c r="L93" s="106"/>
      <c r="M93" s="106"/>
      <c r="N93" s="105" t="s">
        <v>130</v>
      </c>
      <c r="O93" s="544" t="s">
        <v>131</v>
      </c>
      <c r="P93" s="544"/>
      <c r="Q93" s="544"/>
      <c r="R93" s="106"/>
      <c r="S93" s="91"/>
      <c r="T93" s="91"/>
      <c r="U93" s="91"/>
    </row>
    <row r="94" spans="1:21" x14ac:dyDescent="0.25">
      <c r="A94" s="105">
        <v>14</v>
      </c>
      <c r="B94" s="105" t="s">
        <v>530</v>
      </c>
      <c r="C94" s="106" t="s">
        <v>79</v>
      </c>
      <c r="D94" s="106">
        <v>20110125</v>
      </c>
      <c r="E94" s="106"/>
      <c r="F94" s="105"/>
      <c r="G94" s="106" t="s">
        <v>572</v>
      </c>
      <c r="H94" s="106" t="s">
        <v>537</v>
      </c>
      <c r="I94" s="106"/>
      <c r="J94" s="106"/>
      <c r="K94" s="106" t="s">
        <v>555</v>
      </c>
      <c r="L94" s="106" t="s">
        <v>550</v>
      </c>
      <c r="M94" s="106"/>
      <c r="N94" s="105" t="s">
        <v>130</v>
      </c>
      <c r="O94" s="538" t="s">
        <v>132</v>
      </c>
      <c r="P94" s="538"/>
      <c r="Q94" s="538"/>
      <c r="R94" s="106"/>
      <c r="S94" s="91"/>
      <c r="T94" s="91"/>
      <c r="U94" s="91"/>
    </row>
    <row r="95" spans="1:21" x14ac:dyDescent="0.25">
      <c r="A95" s="105">
        <v>14</v>
      </c>
      <c r="B95" s="105" t="s">
        <v>531</v>
      </c>
      <c r="C95" s="106" t="s">
        <v>79</v>
      </c>
      <c r="D95" s="106">
        <v>20110125</v>
      </c>
      <c r="E95" s="106"/>
      <c r="F95" s="105"/>
      <c r="G95" s="106" t="s">
        <v>572</v>
      </c>
      <c r="H95" s="106"/>
      <c r="I95" s="106"/>
      <c r="J95" s="106"/>
      <c r="K95" s="106"/>
      <c r="L95" s="106"/>
      <c r="M95" s="106"/>
      <c r="N95" s="105" t="s">
        <v>130</v>
      </c>
      <c r="O95" s="544" t="s">
        <v>100</v>
      </c>
      <c r="P95" s="544"/>
      <c r="Q95" s="544"/>
      <c r="R95" s="106"/>
      <c r="S95" s="91"/>
      <c r="T95" s="91"/>
      <c r="U95" s="91"/>
    </row>
    <row r="96" spans="1:21" x14ac:dyDescent="0.25">
      <c r="A96" s="105">
        <v>14</v>
      </c>
      <c r="B96" s="105" t="s">
        <v>97</v>
      </c>
      <c r="C96" s="106" t="s">
        <v>79</v>
      </c>
      <c r="D96" s="106">
        <v>20110125</v>
      </c>
      <c r="E96" s="106"/>
      <c r="F96" s="105"/>
      <c r="G96" s="106" t="s">
        <v>572</v>
      </c>
      <c r="H96" s="106" t="s">
        <v>537</v>
      </c>
      <c r="I96" s="106"/>
      <c r="J96" s="106"/>
      <c r="K96" s="106" t="s">
        <v>538</v>
      </c>
      <c r="L96" s="106" t="s">
        <v>573</v>
      </c>
      <c r="M96" s="106"/>
      <c r="N96" s="105">
        <v>100</v>
      </c>
      <c r="O96" s="544" t="s">
        <v>540</v>
      </c>
      <c r="P96" s="544"/>
      <c r="Q96" s="544"/>
      <c r="R96" s="106"/>
      <c r="S96" s="91"/>
      <c r="T96" s="91"/>
      <c r="U96" s="91"/>
    </row>
    <row r="97" spans="1:21" x14ac:dyDescent="0.25">
      <c r="A97" s="105">
        <v>14</v>
      </c>
      <c r="B97" s="105" t="s">
        <v>533</v>
      </c>
      <c r="C97" s="106" t="s">
        <v>534</v>
      </c>
      <c r="D97" s="106" t="s">
        <v>551</v>
      </c>
      <c r="E97" s="106"/>
      <c r="F97" s="105"/>
      <c r="G97" s="106" t="s">
        <v>551</v>
      </c>
      <c r="H97" s="106"/>
      <c r="I97" s="106"/>
      <c r="J97" s="106"/>
      <c r="K97" s="106"/>
      <c r="L97" s="106"/>
      <c r="M97" s="106"/>
      <c r="N97" s="105"/>
      <c r="O97" s="544" t="s">
        <v>119</v>
      </c>
      <c r="P97" s="544"/>
      <c r="Q97" s="544"/>
      <c r="R97" s="106"/>
      <c r="S97" s="91"/>
      <c r="T97" s="91"/>
      <c r="U97" s="91"/>
    </row>
    <row r="98" spans="1:21" x14ac:dyDescent="0.25">
      <c r="A98" s="105">
        <v>14</v>
      </c>
      <c r="B98" s="105" t="s">
        <v>84</v>
      </c>
      <c r="C98" s="106" t="s">
        <v>574</v>
      </c>
      <c r="D98" s="106">
        <v>20110125</v>
      </c>
      <c r="E98" s="106"/>
      <c r="F98" s="105"/>
      <c r="G98" s="106"/>
      <c r="H98" s="106"/>
      <c r="I98" s="106"/>
      <c r="J98" s="106"/>
      <c r="K98" s="106"/>
      <c r="L98" s="106"/>
      <c r="M98" s="106"/>
      <c r="N98" s="105" t="s">
        <v>130</v>
      </c>
      <c r="O98" s="106" t="s">
        <v>133</v>
      </c>
      <c r="P98" s="113"/>
      <c r="Q98" s="113"/>
      <c r="R98" s="106"/>
      <c r="S98" s="91"/>
      <c r="T98" s="91"/>
      <c r="U98" s="91"/>
    </row>
    <row r="99" spans="1:21" x14ac:dyDescent="0.25">
      <c r="A99" s="105">
        <v>14</v>
      </c>
      <c r="B99" s="105" t="s">
        <v>120</v>
      </c>
      <c r="C99" s="106" t="s">
        <v>79</v>
      </c>
      <c r="D99" s="106">
        <v>20110125</v>
      </c>
      <c r="E99" s="106"/>
      <c r="F99" s="106"/>
      <c r="G99" s="106" t="s">
        <v>572</v>
      </c>
      <c r="H99" s="106"/>
      <c r="I99" s="106"/>
      <c r="J99" s="106"/>
      <c r="K99" s="106"/>
      <c r="L99" s="106"/>
      <c r="M99" s="106"/>
      <c r="N99" s="105"/>
      <c r="O99" s="544" t="s">
        <v>121</v>
      </c>
      <c r="P99" s="544"/>
      <c r="Q99" s="544"/>
      <c r="R99" s="106"/>
      <c r="S99" s="91"/>
      <c r="T99" s="91"/>
      <c r="U99" s="91"/>
    </row>
    <row r="100" spans="1:21" x14ac:dyDescent="0.25">
      <c r="A100" s="107">
        <v>14</v>
      </c>
      <c r="B100" s="108"/>
      <c r="C100" s="108" t="s">
        <v>122</v>
      </c>
      <c r="D100" s="108">
        <v>20110125</v>
      </c>
      <c r="E100" s="114"/>
      <c r="F100" s="114"/>
      <c r="G100" s="107">
        <v>20110125</v>
      </c>
      <c r="H100" s="107"/>
      <c r="I100" s="107"/>
      <c r="J100" s="107"/>
      <c r="K100" s="107"/>
      <c r="L100" s="107"/>
      <c r="M100" s="108"/>
      <c r="N100" s="107"/>
      <c r="O100" s="108" t="s">
        <v>566</v>
      </c>
      <c r="P100" s="108"/>
      <c r="Q100" s="108"/>
      <c r="R100" s="106"/>
      <c r="S100" s="91"/>
      <c r="T100" s="91"/>
      <c r="U100" s="91"/>
    </row>
    <row r="101" spans="1:21" x14ac:dyDescent="0.25">
      <c r="A101" s="109">
        <v>15</v>
      </c>
      <c r="B101" s="109" t="s">
        <v>78</v>
      </c>
      <c r="C101" s="110" t="s">
        <v>79</v>
      </c>
      <c r="D101" s="110">
        <v>20110222</v>
      </c>
      <c r="E101" s="110"/>
      <c r="F101" s="110"/>
      <c r="G101" s="110" t="s">
        <v>134</v>
      </c>
      <c r="H101" s="110"/>
      <c r="I101" s="110"/>
      <c r="J101" s="110"/>
      <c r="K101" s="110"/>
      <c r="L101" s="110"/>
      <c r="M101" s="110"/>
      <c r="N101" s="109">
        <v>89</v>
      </c>
      <c r="O101" s="540" t="s">
        <v>135</v>
      </c>
      <c r="P101" s="540"/>
      <c r="Q101" s="540"/>
      <c r="R101" s="106"/>
      <c r="S101" s="91"/>
      <c r="T101" s="91"/>
      <c r="U101" s="91"/>
    </row>
    <row r="102" spans="1:21" x14ac:dyDescent="0.25">
      <c r="A102" s="105">
        <v>15</v>
      </c>
      <c r="B102" s="105" t="s">
        <v>530</v>
      </c>
      <c r="C102" s="106" t="s">
        <v>79</v>
      </c>
      <c r="D102" s="106">
        <v>20110222</v>
      </c>
      <c r="E102" s="106"/>
      <c r="F102" s="106"/>
      <c r="G102" s="106" t="s">
        <v>136</v>
      </c>
      <c r="H102" s="106" t="s">
        <v>537</v>
      </c>
      <c r="I102" s="106"/>
      <c r="J102" s="106"/>
      <c r="K102" s="106" t="s">
        <v>555</v>
      </c>
      <c r="L102" s="106" t="s">
        <v>553</v>
      </c>
      <c r="M102" s="106"/>
      <c r="N102" s="105">
        <v>105</v>
      </c>
      <c r="O102" s="538" t="s">
        <v>137</v>
      </c>
      <c r="P102" s="538"/>
      <c r="Q102" s="538"/>
      <c r="R102" s="106"/>
      <c r="S102" s="91"/>
      <c r="T102" s="91"/>
      <c r="U102" s="91"/>
    </row>
    <row r="103" spans="1:21" x14ac:dyDescent="0.25">
      <c r="A103" s="105">
        <v>15</v>
      </c>
      <c r="B103" s="112" t="s">
        <v>531</v>
      </c>
      <c r="C103" s="106" t="s">
        <v>79</v>
      </c>
      <c r="D103" s="106">
        <v>20110222</v>
      </c>
      <c r="E103" s="106"/>
      <c r="F103" s="106"/>
      <c r="G103" s="106" t="s">
        <v>136</v>
      </c>
      <c r="H103" s="106"/>
      <c r="I103" s="106"/>
      <c r="J103" s="106"/>
      <c r="K103" s="106"/>
      <c r="L103" s="106"/>
      <c r="M103" s="150">
        <v>20130607</v>
      </c>
      <c r="N103" s="105">
        <v>45</v>
      </c>
      <c r="O103" s="544" t="s">
        <v>657</v>
      </c>
      <c r="P103" s="544"/>
      <c r="Q103" s="544"/>
      <c r="R103" s="544"/>
      <c r="S103" s="91"/>
      <c r="T103" s="91"/>
      <c r="U103" s="91"/>
    </row>
    <row r="104" spans="1:21" x14ac:dyDescent="0.25">
      <c r="A104" s="105">
        <v>15</v>
      </c>
      <c r="B104" s="105" t="s">
        <v>97</v>
      </c>
      <c r="C104" s="106" t="s">
        <v>79</v>
      </c>
      <c r="D104" s="106">
        <v>20110222</v>
      </c>
      <c r="E104" s="106"/>
      <c r="F104" s="106"/>
      <c r="G104" s="106" t="s">
        <v>134</v>
      </c>
      <c r="H104" s="106" t="s">
        <v>537</v>
      </c>
      <c r="I104" s="106"/>
      <c r="J104" s="106"/>
      <c r="K104" s="106" t="s">
        <v>538</v>
      </c>
      <c r="L104" s="106" t="s">
        <v>575</v>
      </c>
      <c r="M104" s="106"/>
      <c r="N104" s="105">
        <v>48</v>
      </c>
      <c r="O104" s="544" t="s">
        <v>540</v>
      </c>
      <c r="P104" s="544"/>
      <c r="Q104" s="544"/>
      <c r="R104" s="106"/>
      <c r="S104" s="91"/>
      <c r="T104" s="91"/>
      <c r="U104" s="91"/>
    </row>
    <row r="105" spans="1:21" x14ac:dyDescent="0.25">
      <c r="A105" s="105">
        <v>15</v>
      </c>
      <c r="B105" s="105" t="s">
        <v>533</v>
      </c>
      <c r="C105" s="106" t="s">
        <v>534</v>
      </c>
      <c r="D105" s="106" t="s">
        <v>551</v>
      </c>
      <c r="E105" s="106"/>
      <c r="F105" s="106"/>
      <c r="G105" s="105"/>
      <c r="H105" s="105"/>
      <c r="I105" s="105"/>
      <c r="J105" s="105"/>
      <c r="K105" s="105"/>
      <c r="L105" s="105"/>
      <c r="M105" s="106"/>
      <c r="N105" s="105" t="s">
        <v>113</v>
      </c>
      <c r="O105" s="544" t="s">
        <v>119</v>
      </c>
      <c r="P105" s="544"/>
      <c r="Q105" s="544"/>
      <c r="R105" s="106"/>
      <c r="S105" s="91"/>
      <c r="T105" s="91"/>
      <c r="U105" s="91"/>
    </row>
    <row r="106" spans="1:21" x14ac:dyDescent="0.25">
      <c r="A106" s="105">
        <v>15</v>
      </c>
      <c r="B106" s="105" t="s">
        <v>84</v>
      </c>
      <c r="C106" s="106" t="s">
        <v>576</v>
      </c>
      <c r="D106" s="106">
        <v>20110222</v>
      </c>
      <c r="E106" s="106"/>
      <c r="F106" s="106"/>
      <c r="G106" s="106" t="s">
        <v>136</v>
      </c>
      <c r="H106" s="106"/>
      <c r="I106" s="106"/>
      <c r="J106" s="106"/>
      <c r="K106" s="106"/>
      <c r="L106" s="106"/>
      <c r="M106" s="106"/>
      <c r="N106" s="105">
        <v>39</v>
      </c>
      <c r="O106" s="106" t="s">
        <v>138</v>
      </c>
      <c r="P106" s="106"/>
      <c r="Q106" s="106"/>
      <c r="R106" s="106"/>
      <c r="S106" s="91"/>
      <c r="T106" s="91"/>
      <c r="U106" s="91"/>
    </row>
    <row r="107" spans="1:21" x14ac:dyDescent="0.25">
      <c r="A107" s="105">
        <v>15</v>
      </c>
      <c r="B107" s="105" t="s">
        <v>120</v>
      </c>
      <c r="C107" s="106" t="s">
        <v>79</v>
      </c>
      <c r="D107" s="106">
        <v>20110222</v>
      </c>
      <c r="E107" s="106"/>
      <c r="F107" s="106"/>
      <c r="G107" s="105"/>
      <c r="H107" s="105"/>
      <c r="I107" s="105"/>
      <c r="J107" s="105"/>
      <c r="K107" s="105"/>
      <c r="L107" s="105"/>
      <c r="M107" s="106"/>
      <c r="N107" s="105">
        <v>60</v>
      </c>
      <c r="O107" s="544" t="s">
        <v>100</v>
      </c>
      <c r="P107" s="544"/>
      <c r="Q107" s="544"/>
      <c r="R107" s="106"/>
      <c r="S107" s="91"/>
      <c r="T107" s="91"/>
      <c r="U107" s="91"/>
    </row>
    <row r="108" spans="1:21" x14ac:dyDescent="0.25">
      <c r="A108" s="105">
        <v>15</v>
      </c>
      <c r="B108" s="106"/>
      <c r="C108" s="106" t="s">
        <v>122</v>
      </c>
      <c r="D108" s="106">
        <v>20110222</v>
      </c>
      <c r="E108" s="106" t="s">
        <v>577</v>
      </c>
      <c r="F108" s="106"/>
      <c r="G108" s="105"/>
      <c r="H108" s="105"/>
      <c r="I108" s="105"/>
      <c r="J108" s="105"/>
      <c r="K108" s="105"/>
      <c r="L108" s="105"/>
      <c r="M108" s="106"/>
      <c r="N108" s="105"/>
      <c r="O108" s="106" t="s">
        <v>566</v>
      </c>
      <c r="P108" s="106"/>
      <c r="Q108" s="106"/>
      <c r="R108" s="106"/>
      <c r="S108" s="91"/>
      <c r="T108" s="91"/>
      <c r="U108" s="91"/>
    </row>
    <row r="109" spans="1:21" x14ac:dyDescent="0.25">
      <c r="A109" s="107">
        <v>15</v>
      </c>
      <c r="B109" s="107" t="s">
        <v>139</v>
      </c>
      <c r="C109" s="108" t="s">
        <v>140</v>
      </c>
      <c r="D109" s="108">
        <v>20110222</v>
      </c>
      <c r="E109" s="108"/>
      <c r="F109" s="108"/>
      <c r="G109" s="107" t="s">
        <v>141</v>
      </c>
      <c r="H109" s="107"/>
      <c r="I109" s="107"/>
      <c r="J109" s="107"/>
      <c r="K109" s="107"/>
      <c r="L109" s="107"/>
      <c r="M109" s="108"/>
      <c r="N109" s="107"/>
      <c r="O109" s="108" t="s">
        <v>142</v>
      </c>
      <c r="P109" s="108"/>
      <c r="Q109" s="108"/>
      <c r="R109" s="106"/>
      <c r="S109" s="91"/>
      <c r="T109" s="91"/>
      <c r="U109" s="91"/>
    </row>
    <row r="110" spans="1:21" x14ac:dyDescent="0.25">
      <c r="A110" s="109">
        <v>16</v>
      </c>
      <c r="B110" s="109" t="s">
        <v>78</v>
      </c>
      <c r="C110" s="110" t="s">
        <v>79</v>
      </c>
      <c r="D110" s="110">
        <v>20110224</v>
      </c>
      <c r="E110" s="110"/>
      <c r="F110" s="110"/>
      <c r="G110" s="109"/>
      <c r="H110" s="109"/>
      <c r="I110" s="109"/>
      <c r="J110" s="109"/>
      <c r="K110" s="109"/>
      <c r="L110" s="109"/>
      <c r="M110" s="110"/>
      <c r="N110" s="109">
        <v>40</v>
      </c>
      <c r="O110" s="540" t="s">
        <v>578</v>
      </c>
      <c r="P110" s="540"/>
      <c r="Q110" s="540"/>
      <c r="R110" s="106"/>
      <c r="S110" s="91"/>
      <c r="T110" s="91"/>
      <c r="U110" s="91"/>
    </row>
    <row r="111" spans="1:21" x14ac:dyDescent="0.25">
      <c r="A111" s="105">
        <v>16</v>
      </c>
      <c r="B111" s="105" t="s">
        <v>82</v>
      </c>
      <c r="C111" s="106" t="s">
        <v>79</v>
      </c>
      <c r="D111" s="106">
        <v>20110224</v>
      </c>
      <c r="E111" s="106"/>
      <c r="F111" s="106"/>
      <c r="G111" s="105" t="s">
        <v>579</v>
      </c>
      <c r="H111" s="106" t="s">
        <v>537</v>
      </c>
      <c r="I111" s="106"/>
      <c r="J111" s="106"/>
      <c r="K111" s="106" t="s">
        <v>538</v>
      </c>
      <c r="L111" s="105" t="s">
        <v>580</v>
      </c>
      <c r="M111" s="106"/>
      <c r="N111" s="105" t="s">
        <v>130</v>
      </c>
      <c r="O111" s="544" t="s">
        <v>540</v>
      </c>
      <c r="P111" s="544"/>
      <c r="Q111" s="544"/>
      <c r="R111" s="106"/>
      <c r="S111" s="91"/>
      <c r="T111" s="91"/>
      <c r="U111" s="91"/>
    </row>
    <row r="112" spans="1:21" x14ac:dyDescent="0.25">
      <c r="A112" s="105">
        <v>16</v>
      </c>
      <c r="B112" s="105" t="s">
        <v>143</v>
      </c>
      <c r="C112" s="106" t="s">
        <v>79</v>
      </c>
      <c r="D112" s="106"/>
      <c r="E112" s="106"/>
      <c r="F112" s="106"/>
      <c r="G112" s="105"/>
      <c r="H112" s="105"/>
      <c r="I112" s="105"/>
      <c r="J112" s="105"/>
      <c r="K112" s="105"/>
      <c r="L112" s="105"/>
      <c r="M112" s="106"/>
      <c r="N112" s="105"/>
      <c r="O112" s="106" t="s">
        <v>581</v>
      </c>
      <c r="P112" s="106"/>
      <c r="Q112" s="106"/>
      <c r="R112" s="106"/>
      <c r="S112" s="91"/>
      <c r="T112" s="91"/>
      <c r="U112" s="91"/>
    </row>
    <row r="113" spans="1:21" x14ac:dyDescent="0.25">
      <c r="A113" s="105">
        <v>16</v>
      </c>
      <c r="B113" s="105" t="s">
        <v>533</v>
      </c>
      <c r="C113" s="106" t="s">
        <v>534</v>
      </c>
      <c r="D113" s="106">
        <v>20110224</v>
      </c>
      <c r="E113" s="106" t="s">
        <v>582</v>
      </c>
      <c r="F113" s="106" t="s">
        <v>144</v>
      </c>
      <c r="G113" s="105" t="s">
        <v>579</v>
      </c>
      <c r="H113" s="105"/>
      <c r="I113" s="105"/>
      <c r="J113" s="105"/>
      <c r="K113" s="105"/>
      <c r="L113" s="105"/>
      <c r="M113" s="106"/>
      <c r="N113" s="105"/>
      <c r="O113" s="106"/>
      <c r="P113" s="106"/>
      <c r="Q113" s="106"/>
      <c r="R113" s="106"/>
      <c r="S113" s="91"/>
      <c r="T113" s="91"/>
      <c r="U113" s="91"/>
    </row>
    <row r="114" spans="1:21" x14ac:dyDescent="0.25">
      <c r="A114" s="105">
        <v>16</v>
      </c>
      <c r="B114" s="105" t="s">
        <v>84</v>
      </c>
      <c r="C114" s="106" t="s">
        <v>576</v>
      </c>
      <c r="D114" s="106">
        <v>20110224</v>
      </c>
      <c r="E114" s="106"/>
      <c r="F114" s="106"/>
      <c r="G114" s="105"/>
      <c r="H114" s="105"/>
      <c r="I114" s="105"/>
      <c r="J114" s="105"/>
      <c r="K114" s="105"/>
      <c r="L114" s="105"/>
      <c r="M114" s="106"/>
      <c r="N114" s="105">
        <v>49</v>
      </c>
      <c r="O114" s="106" t="s">
        <v>133</v>
      </c>
      <c r="P114" s="106"/>
      <c r="Q114" s="106"/>
      <c r="R114" s="106"/>
      <c r="S114" s="91"/>
      <c r="T114" s="91"/>
      <c r="U114" s="91"/>
    </row>
    <row r="115" spans="1:21" x14ac:dyDescent="0.25">
      <c r="A115" s="107">
        <v>16</v>
      </c>
      <c r="B115" s="108"/>
      <c r="C115" s="108" t="s">
        <v>122</v>
      </c>
      <c r="D115" s="108">
        <v>20110224</v>
      </c>
      <c r="E115" s="108" t="s">
        <v>577</v>
      </c>
      <c r="F115" s="108">
        <v>17</v>
      </c>
      <c r="G115" s="106"/>
      <c r="H115" s="106"/>
      <c r="I115" s="106"/>
      <c r="J115" s="106"/>
      <c r="K115" s="106"/>
      <c r="L115" s="106"/>
      <c r="M115" s="107"/>
      <c r="N115" s="107"/>
      <c r="O115" s="106" t="s">
        <v>566</v>
      </c>
      <c r="P115" s="108"/>
      <c r="Q115" s="108"/>
      <c r="R115" s="106"/>
      <c r="S115" s="91"/>
      <c r="T115" s="91"/>
      <c r="U115" s="91"/>
    </row>
    <row r="116" spans="1:21" x14ac:dyDescent="0.25">
      <c r="A116" s="109">
        <v>17</v>
      </c>
      <c r="B116" s="105" t="s">
        <v>78</v>
      </c>
      <c r="C116" s="106" t="s">
        <v>79</v>
      </c>
      <c r="D116" s="106">
        <v>20110322</v>
      </c>
      <c r="E116" s="110"/>
      <c r="F116" s="110"/>
      <c r="G116" s="106" t="s">
        <v>145</v>
      </c>
      <c r="H116" s="106"/>
      <c r="I116" s="106"/>
      <c r="J116" s="106"/>
      <c r="K116" s="106"/>
      <c r="L116" s="106"/>
      <c r="M116" s="110"/>
      <c r="N116" s="109">
        <v>23</v>
      </c>
      <c r="O116" s="540" t="s">
        <v>146</v>
      </c>
      <c r="P116" s="540"/>
      <c r="Q116" s="540"/>
      <c r="R116" s="106"/>
      <c r="S116" s="91"/>
      <c r="T116" s="91"/>
      <c r="U116" s="91"/>
    </row>
    <row r="117" spans="1:21" x14ac:dyDescent="0.25">
      <c r="A117" s="105">
        <v>17</v>
      </c>
      <c r="B117" s="105" t="s">
        <v>530</v>
      </c>
      <c r="C117" s="106" t="s">
        <v>79</v>
      </c>
      <c r="D117" s="106">
        <v>20110322</v>
      </c>
      <c r="E117" s="106"/>
      <c r="F117" s="106"/>
      <c r="G117" s="106" t="s">
        <v>147</v>
      </c>
      <c r="H117" s="106" t="s">
        <v>537</v>
      </c>
      <c r="I117" s="106"/>
      <c r="J117" s="106"/>
      <c r="K117" s="106" t="s">
        <v>555</v>
      </c>
      <c r="L117" s="106" t="s">
        <v>556</v>
      </c>
      <c r="M117" s="106"/>
      <c r="N117" s="105">
        <v>51</v>
      </c>
      <c r="O117" s="538" t="s">
        <v>137</v>
      </c>
      <c r="P117" s="538"/>
      <c r="Q117" s="538"/>
      <c r="R117" s="106"/>
      <c r="S117" s="91"/>
      <c r="T117" s="91"/>
      <c r="U117" s="91"/>
    </row>
    <row r="118" spans="1:21" x14ac:dyDescent="0.25">
      <c r="A118" s="105">
        <v>17</v>
      </c>
      <c r="B118" s="111" t="s">
        <v>531</v>
      </c>
      <c r="C118" s="106" t="s">
        <v>79</v>
      </c>
      <c r="D118" s="106">
        <v>20110322</v>
      </c>
      <c r="E118" s="106"/>
      <c r="F118" s="106"/>
      <c r="G118" s="106" t="s">
        <v>147</v>
      </c>
      <c r="H118" s="106"/>
      <c r="I118" s="106"/>
      <c r="J118" s="106"/>
      <c r="K118" s="106"/>
      <c r="L118" s="106"/>
      <c r="M118" s="150">
        <v>20130607</v>
      </c>
      <c r="N118" s="105">
        <v>27</v>
      </c>
      <c r="O118" s="544" t="s">
        <v>650</v>
      </c>
      <c r="P118" s="544"/>
      <c r="Q118" s="544"/>
      <c r="R118" s="544"/>
      <c r="S118" s="91"/>
      <c r="T118" s="91"/>
      <c r="U118" s="91"/>
    </row>
    <row r="119" spans="1:21" x14ac:dyDescent="0.25">
      <c r="A119" s="105">
        <v>17</v>
      </c>
      <c r="B119" s="105" t="s">
        <v>97</v>
      </c>
      <c r="C119" s="106" t="s">
        <v>79</v>
      </c>
      <c r="D119" s="106">
        <v>20110322</v>
      </c>
      <c r="E119" s="106"/>
      <c r="F119" s="106"/>
      <c r="G119" s="106" t="s">
        <v>147</v>
      </c>
      <c r="H119" s="106" t="s">
        <v>537</v>
      </c>
      <c r="I119" s="106"/>
      <c r="J119" s="106"/>
      <c r="K119" s="106" t="s">
        <v>538</v>
      </c>
      <c r="L119" s="106" t="s">
        <v>583</v>
      </c>
      <c r="M119" s="106"/>
      <c r="N119" s="105">
        <v>43</v>
      </c>
      <c r="O119" s="544" t="s">
        <v>540</v>
      </c>
      <c r="P119" s="544"/>
      <c r="Q119" s="544"/>
      <c r="R119" s="106"/>
      <c r="S119" s="91"/>
      <c r="T119" s="91"/>
      <c r="U119" s="91"/>
    </row>
    <row r="120" spans="1:21" x14ac:dyDescent="0.25">
      <c r="A120" s="105">
        <v>17</v>
      </c>
      <c r="B120" s="105" t="s">
        <v>533</v>
      </c>
      <c r="C120" s="106" t="s">
        <v>534</v>
      </c>
      <c r="D120" s="106" t="s">
        <v>551</v>
      </c>
      <c r="E120" s="106"/>
      <c r="F120" s="106"/>
      <c r="G120" s="105"/>
      <c r="H120" s="105"/>
      <c r="I120" s="105"/>
      <c r="J120" s="105"/>
      <c r="K120" s="105"/>
      <c r="L120" s="105"/>
      <c r="M120" s="106"/>
      <c r="N120" s="105"/>
      <c r="O120" s="544" t="s">
        <v>119</v>
      </c>
      <c r="P120" s="544"/>
      <c r="Q120" s="544"/>
      <c r="R120" s="106"/>
      <c r="S120" s="91"/>
      <c r="T120" s="91"/>
      <c r="U120" s="91"/>
    </row>
    <row r="121" spans="1:21" x14ac:dyDescent="0.25">
      <c r="A121" s="105">
        <v>17</v>
      </c>
      <c r="B121" s="105" t="s">
        <v>84</v>
      </c>
      <c r="C121" s="106" t="s">
        <v>532</v>
      </c>
      <c r="D121" s="106">
        <v>20110322</v>
      </c>
      <c r="E121" s="106"/>
      <c r="F121" s="106"/>
      <c r="G121" s="106" t="s">
        <v>145</v>
      </c>
      <c r="H121" s="106"/>
      <c r="I121" s="106"/>
      <c r="J121" s="106"/>
      <c r="K121" s="106"/>
      <c r="L121" s="106"/>
      <c r="M121" s="105"/>
      <c r="N121" s="105">
        <v>69</v>
      </c>
      <c r="O121" s="106" t="s">
        <v>148</v>
      </c>
      <c r="P121" s="106"/>
      <c r="Q121" s="106"/>
      <c r="R121" s="106"/>
      <c r="S121" s="91"/>
      <c r="T121" s="91"/>
      <c r="U121" s="91"/>
    </row>
    <row r="122" spans="1:21" x14ac:dyDescent="0.25">
      <c r="A122" s="105">
        <v>17</v>
      </c>
      <c r="B122" s="105" t="s">
        <v>120</v>
      </c>
      <c r="C122" s="106" t="s">
        <v>79</v>
      </c>
      <c r="D122" s="106">
        <v>20110322</v>
      </c>
      <c r="E122" s="106"/>
      <c r="F122" s="106"/>
      <c r="G122" s="106" t="s">
        <v>147</v>
      </c>
      <c r="H122" s="106"/>
      <c r="I122" s="106"/>
      <c r="J122" s="106"/>
      <c r="K122" s="106"/>
      <c r="L122" s="106"/>
      <c r="M122" s="105"/>
      <c r="N122" s="105">
        <v>38</v>
      </c>
      <c r="O122" s="544" t="s">
        <v>100</v>
      </c>
      <c r="P122" s="544"/>
      <c r="Q122" s="544"/>
      <c r="R122" s="106"/>
      <c r="S122" s="91"/>
      <c r="T122" s="91"/>
      <c r="U122" s="91"/>
    </row>
    <row r="123" spans="1:21" x14ac:dyDescent="0.25">
      <c r="A123" s="107">
        <v>17</v>
      </c>
      <c r="B123" s="108"/>
      <c r="C123" s="108" t="s">
        <v>122</v>
      </c>
      <c r="D123" s="108">
        <v>20110322</v>
      </c>
      <c r="E123" s="108"/>
      <c r="F123" s="108"/>
      <c r="G123" s="108"/>
      <c r="H123" s="108"/>
      <c r="I123" s="108"/>
      <c r="J123" s="108"/>
      <c r="K123" s="108"/>
      <c r="L123" s="108"/>
      <c r="M123" s="107"/>
      <c r="N123" s="107"/>
      <c r="O123" s="108" t="s">
        <v>584</v>
      </c>
      <c r="P123" s="108"/>
      <c r="Q123" s="108"/>
      <c r="R123" s="106"/>
      <c r="S123" s="91"/>
      <c r="T123" s="91"/>
      <c r="U123" s="91"/>
    </row>
    <row r="124" spans="1:21" x14ac:dyDescent="0.25">
      <c r="A124" s="105">
        <v>18</v>
      </c>
      <c r="B124" s="105" t="s">
        <v>149</v>
      </c>
      <c r="C124" s="106" t="s">
        <v>576</v>
      </c>
      <c r="D124" s="106">
        <v>20110512</v>
      </c>
      <c r="E124" s="106"/>
      <c r="F124" s="106"/>
      <c r="G124" s="106"/>
      <c r="H124" s="106"/>
      <c r="I124" s="106"/>
      <c r="J124" s="106"/>
      <c r="K124" s="106"/>
      <c r="L124" s="106"/>
      <c r="M124" s="105"/>
      <c r="N124" s="105"/>
      <c r="O124" s="106" t="s">
        <v>150</v>
      </c>
      <c r="P124" s="106"/>
      <c r="Q124" s="106"/>
      <c r="R124" s="106"/>
      <c r="S124" s="96"/>
      <c r="T124" s="96"/>
      <c r="U124" s="96"/>
    </row>
    <row r="125" spans="1:21" x14ac:dyDescent="0.25">
      <c r="A125" s="107">
        <v>18</v>
      </c>
      <c r="B125" s="107"/>
      <c r="C125" s="108" t="s">
        <v>122</v>
      </c>
      <c r="D125" s="108">
        <v>20110512</v>
      </c>
      <c r="E125" s="108"/>
      <c r="F125" s="108"/>
      <c r="G125" s="108"/>
      <c r="H125" s="108"/>
      <c r="I125" s="108"/>
      <c r="J125" s="108"/>
      <c r="K125" s="108"/>
      <c r="L125" s="108"/>
      <c r="M125" s="107"/>
      <c r="N125" s="107"/>
      <c r="O125" s="108" t="s">
        <v>584</v>
      </c>
      <c r="P125" s="108"/>
      <c r="Q125" s="108"/>
      <c r="R125" s="106"/>
      <c r="S125" s="94"/>
      <c r="T125" s="94"/>
      <c r="U125" s="94"/>
    </row>
    <row r="126" spans="1:21" x14ac:dyDescent="0.25">
      <c r="A126" s="105">
        <v>19</v>
      </c>
      <c r="B126" s="105" t="s">
        <v>151</v>
      </c>
      <c r="C126" s="106" t="s">
        <v>140</v>
      </c>
      <c r="D126" s="106">
        <v>20110513</v>
      </c>
      <c r="E126" s="106"/>
      <c r="F126" s="106"/>
      <c r="G126" s="106" t="s">
        <v>152</v>
      </c>
      <c r="H126" s="106"/>
      <c r="I126" s="106"/>
      <c r="J126" s="106"/>
      <c r="K126" s="106"/>
      <c r="L126" s="106"/>
      <c r="M126" s="105"/>
      <c r="N126" s="105">
        <v>42</v>
      </c>
      <c r="O126" s="106" t="s">
        <v>153</v>
      </c>
      <c r="P126" s="106"/>
      <c r="Q126" s="106"/>
      <c r="R126" s="106"/>
      <c r="S126" s="91"/>
      <c r="T126" s="91"/>
      <c r="U126" s="91"/>
    </row>
    <row r="127" spans="1:21" x14ac:dyDescent="0.25">
      <c r="A127" s="105">
        <v>19</v>
      </c>
      <c r="B127" s="105" t="s">
        <v>154</v>
      </c>
      <c r="C127" s="106" t="s">
        <v>140</v>
      </c>
      <c r="D127" s="106">
        <v>20110513</v>
      </c>
      <c r="E127" s="106"/>
      <c r="F127" s="106"/>
      <c r="G127" s="106" t="s">
        <v>155</v>
      </c>
      <c r="H127" s="106" t="s">
        <v>537</v>
      </c>
      <c r="I127" s="106"/>
      <c r="J127" s="106"/>
      <c r="K127" s="106" t="s">
        <v>555</v>
      </c>
      <c r="L127" s="106" t="s">
        <v>558</v>
      </c>
      <c r="M127" s="105"/>
      <c r="N127" s="105"/>
      <c r="O127" s="538" t="s">
        <v>137</v>
      </c>
      <c r="P127" s="538"/>
      <c r="Q127" s="538"/>
      <c r="R127" s="106"/>
      <c r="S127" s="91"/>
      <c r="T127" s="91"/>
      <c r="U127" s="91"/>
    </row>
    <row r="128" spans="1:21" x14ac:dyDescent="0.25">
      <c r="A128" s="105">
        <v>19</v>
      </c>
      <c r="B128" s="112" t="s">
        <v>156</v>
      </c>
      <c r="C128" s="106" t="s">
        <v>140</v>
      </c>
      <c r="D128" s="106">
        <v>20110513</v>
      </c>
      <c r="E128" s="106"/>
      <c r="F128" s="106"/>
      <c r="G128" s="106" t="s">
        <v>157</v>
      </c>
      <c r="H128" s="106"/>
      <c r="I128" s="106"/>
      <c r="J128" s="106"/>
      <c r="K128" s="106"/>
      <c r="L128" s="106"/>
      <c r="M128" s="150">
        <v>20130607</v>
      </c>
      <c r="N128" s="105"/>
      <c r="O128" s="544" t="s">
        <v>658</v>
      </c>
      <c r="P128" s="544"/>
      <c r="Q128" s="544"/>
      <c r="R128" s="106"/>
      <c r="S128" s="91"/>
      <c r="T128" s="91"/>
      <c r="U128" s="91"/>
    </row>
    <row r="129" spans="1:21" x14ac:dyDescent="0.25">
      <c r="A129" s="105">
        <v>19</v>
      </c>
      <c r="B129" s="105" t="s">
        <v>158</v>
      </c>
      <c r="C129" s="106" t="s">
        <v>140</v>
      </c>
      <c r="D129" s="106">
        <v>20110513</v>
      </c>
      <c r="E129" s="106"/>
      <c r="F129" s="106"/>
      <c r="G129" s="106" t="s">
        <v>159</v>
      </c>
      <c r="H129" s="106" t="s">
        <v>537</v>
      </c>
      <c r="I129" s="106"/>
      <c r="J129" s="106"/>
      <c r="K129" s="106" t="s">
        <v>538</v>
      </c>
      <c r="L129" s="106" t="s">
        <v>585</v>
      </c>
      <c r="M129" s="105"/>
      <c r="N129" s="105"/>
      <c r="O129" s="544" t="s">
        <v>540</v>
      </c>
      <c r="P129" s="544"/>
      <c r="Q129" s="544"/>
      <c r="R129" s="106"/>
      <c r="S129" s="91"/>
      <c r="T129" s="91"/>
      <c r="U129" s="91"/>
    </row>
    <row r="130" spans="1:21" x14ac:dyDescent="0.25">
      <c r="A130" s="105">
        <v>19</v>
      </c>
      <c r="B130" s="202" t="s">
        <v>160</v>
      </c>
      <c r="C130" s="106" t="s">
        <v>140</v>
      </c>
      <c r="D130" s="106">
        <v>20110513</v>
      </c>
      <c r="E130" s="106"/>
      <c r="F130" s="106"/>
      <c r="G130" s="106" t="s">
        <v>155</v>
      </c>
      <c r="H130" s="106"/>
      <c r="I130" s="106"/>
      <c r="J130" s="106"/>
      <c r="K130" s="106"/>
      <c r="L130" s="106"/>
      <c r="M130" s="105"/>
      <c r="N130" s="105"/>
      <c r="O130" s="106" t="s">
        <v>668</v>
      </c>
      <c r="P130" s="201"/>
      <c r="Q130" s="106"/>
      <c r="R130" s="106"/>
      <c r="S130" s="91"/>
      <c r="T130" s="91"/>
      <c r="U130" s="91"/>
    </row>
    <row r="131" spans="1:21" x14ac:dyDescent="0.25">
      <c r="A131" s="105">
        <v>19</v>
      </c>
      <c r="B131" s="105" t="s">
        <v>161</v>
      </c>
      <c r="C131" s="106" t="s">
        <v>162</v>
      </c>
      <c r="D131" s="106">
        <v>20110513</v>
      </c>
      <c r="E131" s="106" t="s">
        <v>163</v>
      </c>
      <c r="F131" s="106" t="s">
        <v>164</v>
      </c>
      <c r="G131" s="106" t="s">
        <v>157</v>
      </c>
      <c r="H131" s="106"/>
      <c r="I131" s="106"/>
      <c r="J131" s="106"/>
      <c r="K131" s="106"/>
      <c r="L131" s="106"/>
      <c r="M131" s="105"/>
      <c r="N131" s="105"/>
      <c r="O131" s="106" t="s">
        <v>165</v>
      </c>
      <c r="P131" s="106"/>
      <c r="Q131" s="106"/>
      <c r="R131" s="106"/>
      <c r="S131" s="91"/>
      <c r="T131" s="91"/>
      <c r="U131" s="91"/>
    </row>
    <row r="132" spans="1:21" x14ac:dyDescent="0.25">
      <c r="A132" s="105">
        <v>19</v>
      </c>
      <c r="B132" s="105" t="s">
        <v>84</v>
      </c>
      <c r="C132" s="106" t="s">
        <v>532</v>
      </c>
      <c r="D132" s="106">
        <v>20110513</v>
      </c>
      <c r="E132" s="106"/>
      <c r="F132" s="106"/>
      <c r="G132" s="106" t="s">
        <v>166</v>
      </c>
      <c r="H132" s="106"/>
      <c r="I132" s="106"/>
      <c r="J132" s="106"/>
      <c r="K132" s="106"/>
      <c r="L132" s="106"/>
      <c r="M132" s="105"/>
      <c r="N132" s="105"/>
      <c r="O132" s="106" t="s">
        <v>148</v>
      </c>
      <c r="P132" s="106"/>
      <c r="Q132" s="106"/>
      <c r="R132" s="106"/>
      <c r="S132" s="91"/>
      <c r="T132" s="91"/>
      <c r="U132" s="91"/>
    </row>
    <row r="133" spans="1:21" x14ac:dyDescent="0.25">
      <c r="A133" s="107">
        <v>19</v>
      </c>
      <c r="B133" s="107"/>
      <c r="C133" s="108" t="s">
        <v>122</v>
      </c>
      <c r="D133" s="108">
        <v>20110513</v>
      </c>
      <c r="E133" s="108"/>
      <c r="F133" s="108"/>
      <c r="G133" s="108">
        <v>20110513</v>
      </c>
      <c r="H133" s="108"/>
      <c r="I133" s="108"/>
      <c r="J133" s="108"/>
      <c r="K133" s="108"/>
      <c r="L133" s="108"/>
      <c r="M133" s="107"/>
      <c r="N133" s="107"/>
      <c r="O133" s="108" t="s">
        <v>566</v>
      </c>
      <c r="P133" s="108"/>
      <c r="Q133" s="108"/>
      <c r="R133" s="106"/>
      <c r="S133" s="91"/>
      <c r="T133" s="91"/>
      <c r="U133" s="91"/>
    </row>
    <row r="134" spans="1:21" x14ac:dyDescent="0.25">
      <c r="A134" s="105">
        <v>20</v>
      </c>
      <c r="B134" s="105" t="s">
        <v>151</v>
      </c>
      <c r="C134" s="106" t="s">
        <v>140</v>
      </c>
      <c r="D134" s="106">
        <v>20110519</v>
      </c>
      <c r="E134" s="106"/>
      <c r="F134" s="106"/>
      <c r="G134" s="106" t="s">
        <v>167</v>
      </c>
      <c r="H134" s="106"/>
      <c r="I134" s="106"/>
      <c r="J134" s="106"/>
      <c r="K134" s="106"/>
      <c r="L134" s="106"/>
      <c r="M134" s="105"/>
      <c r="N134" s="115">
        <v>38.000000000000036</v>
      </c>
      <c r="O134" s="106" t="s">
        <v>153</v>
      </c>
      <c r="P134" s="106"/>
      <c r="Q134" s="106"/>
      <c r="R134" s="106"/>
      <c r="S134" s="91"/>
      <c r="T134" s="91"/>
      <c r="U134" s="91"/>
    </row>
    <row r="135" spans="1:21" x14ac:dyDescent="0.25">
      <c r="A135" s="105">
        <v>20</v>
      </c>
      <c r="B135" s="105" t="s">
        <v>154</v>
      </c>
      <c r="C135" s="106" t="s">
        <v>140</v>
      </c>
      <c r="D135" s="106">
        <v>20110519</v>
      </c>
      <c r="E135" s="106"/>
      <c r="F135" s="106"/>
      <c r="G135" s="106" t="s">
        <v>167</v>
      </c>
      <c r="H135" s="106" t="s">
        <v>537</v>
      </c>
      <c r="I135" s="106"/>
      <c r="J135" s="106"/>
      <c r="K135" s="106" t="s">
        <v>555</v>
      </c>
      <c r="L135" s="106" t="s">
        <v>561</v>
      </c>
      <c r="M135" s="105"/>
      <c r="N135" s="115">
        <v>20.000000000000018</v>
      </c>
      <c r="O135" s="538" t="s">
        <v>137</v>
      </c>
      <c r="P135" s="538"/>
      <c r="Q135" s="538"/>
      <c r="R135" s="106"/>
      <c r="S135" s="91"/>
      <c r="T135" s="91"/>
      <c r="U135" s="91"/>
    </row>
    <row r="136" spans="1:21" x14ac:dyDescent="0.25">
      <c r="A136" s="105">
        <v>20</v>
      </c>
      <c r="B136" s="112" t="s">
        <v>156</v>
      </c>
      <c r="C136" s="106" t="s">
        <v>140</v>
      </c>
      <c r="D136" s="106">
        <v>20110519</v>
      </c>
      <c r="E136" s="106"/>
      <c r="F136" s="106"/>
      <c r="G136" s="106" t="s">
        <v>167</v>
      </c>
      <c r="H136" s="106"/>
      <c r="I136" s="106"/>
      <c r="J136" s="106"/>
      <c r="K136" s="106"/>
      <c r="L136" s="106"/>
      <c r="M136" s="119"/>
      <c r="N136" s="115">
        <v>38.000000000000036</v>
      </c>
      <c r="O136" s="544" t="s">
        <v>168</v>
      </c>
      <c r="P136" s="544"/>
      <c r="Q136" s="544"/>
      <c r="R136" s="106"/>
      <c r="S136" s="91"/>
      <c r="T136" s="91"/>
      <c r="U136" s="91"/>
    </row>
    <row r="137" spans="1:21" x14ac:dyDescent="0.25">
      <c r="A137" s="105">
        <v>20</v>
      </c>
      <c r="B137" s="105" t="s">
        <v>158</v>
      </c>
      <c r="C137" s="106" t="s">
        <v>140</v>
      </c>
      <c r="D137" s="106">
        <v>20110519</v>
      </c>
      <c r="E137" s="106"/>
      <c r="F137" s="106"/>
      <c r="G137" s="106" t="s">
        <v>167</v>
      </c>
      <c r="H137" s="106" t="s">
        <v>537</v>
      </c>
      <c r="I137" s="106"/>
      <c r="J137" s="106"/>
      <c r="K137" s="106" t="s">
        <v>538</v>
      </c>
      <c r="L137" s="106" t="s">
        <v>586</v>
      </c>
      <c r="N137" s="115">
        <v>44.999999999999929</v>
      </c>
      <c r="O137" s="544" t="s">
        <v>540</v>
      </c>
      <c r="P137" s="544"/>
      <c r="Q137" s="544"/>
      <c r="R137" s="106"/>
      <c r="S137" s="91"/>
      <c r="T137" s="91"/>
      <c r="U137" s="91"/>
    </row>
    <row r="138" spans="1:21" x14ac:dyDescent="0.25">
      <c r="A138" s="105">
        <v>20</v>
      </c>
      <c r="B138" s="202" t="s">
        <v>160</v>
      </c>
      <c r="C138" s="106" t="s">
        <v>140</v>
      </c>
      <c r="D138" s="106">
        <v>20110519</v>
      </c>
      <c r="E138" s="106"/>
      <c r="F138" s="106"/>
      <c r="G138" s="106" t="s">
        <v>167</v>
      </c>
      <c r="H138" s="106"/>
      <c r="I138" s="106"/>
      <c r="J138" s="106"/>
      <c r="K138" s="106"/>
      <c r="L138" s="106"/>
      <c r="M138" s="105"/>
      <c r="N138" s="115">
        <v>48</v>
      </c>
      <c r="O138" s="106" t="s">
        <v>669</v>
      </c>
      <c r="P138" s="106"/>
      <c r="Q138" s="106"/>
      <c r="R138" s="106"/>
      <c r="S138" s="91"/>
      <c r="T138" s="91"/>
      <c r="U138" s="91"/>
    </row>
    <row r="139" spans="1:21" x14ac:dyDescent="0.25">
      <c r="A139" s="105">
        <v>20</v>
      </c>
      <c r="B139" s="105" t="s">
        <v>161</v>
      </c>
      <c r="C139" s="106" t="s">
        <v>162</v>
      </c>
      <c r="D139" s="106" t="s">
        <v>170</v>
      </c>
      <c r="E139" s="106"/>
      <c r="F139" s="106"/>
      <c r="G139" s="106"/>
      <c r="H139" s="106"/>
      <c r="I139" s="106"/>
      <c r="J139" s="106"/>
      <c r="K139" s="106"/>
      <c r="L139" s="106"/>
      <c r="M139" s="105"/>
      <c r="N139" s="116" t="s">
        <v>171</v>
      </c>
      <c r="O139" s="544" t="s">
        <v>119</v>
      </c>
      <c r="P139" s="544"/>
      <c r="Q139" s="544"/>
      <c r="R139" s="106"/>
      <c r="S139" s="91"/>
      <c r="T139" s="91"/>
      <c r="U139" s="91"/>
    </row>
    <row r="140" spans="1:21" x14ac:dyDescent="0.25">
      <c r="A140" s="107">
        <v>20</v>
      </c>
      <c r="B140" s="107" t="s">
        <v>84</v>
      </c>
      <c r="C140" s="108" t="s">
        <v>532</v>
      </c>
      <c r="D140" s="108">
        <v>20110519</v>
      </c>
      <c r="E140" s="108"/>
      <c r="F140" s="108"/>
      <c r="G140" s="108" t="s">
        <v>172</v>
      </c>
      <c r="H140" s="108"/>
      <c r="I140" s="108"/>
      <c r="J140" s="108"/>
      <c r="K140" s="108"/>
      <c r="L140" s="108"/>
      <c r="M140" s="107"/>
      <c r="N140" s="117">
        <v>80</v>
      </c>
      <c r="O140" s="108" t="s">
        <v>173</v>
      </c>
      <c r="P140" s="108"/>
      <c r="Q140" s="108"/>
      <c r="R140" s="106"/>
      <c r="S140" s="91"/>
      <c r="T140" s="91"/>
      <c r="U140" s="91"/>
    </row>
    <row r="141" spans="1:21" x14ac:dyDescent="0.25">
      <c r="A141" s="105">
        <v>20</v>
      </c>
      <c r="B141" s="105"/>
      <c r="C141" s="106" t="s">
        <v>122</v>
      </c>
      <c r="D141" s="106">
        <v>20110519</v>
      </c>
      <c r="E141" s="106"/>
      <c r="F141" s="106"/>
      <c r="G141" s="106">
        <v>20110519</v>
      </c>
      <c r="H141" s="106"/>
      <c r="I141" s="106"/>
      <c r="J141" s="106"/>
      <c r="K141" s="106"/>
      <c r="L141" s="106"/>
      <c r="M141" s="105"/>
      <c r="N141" s="115"/>
      <c r="O141" s="106" t="s">
        <v>587</v>
      </c>
      <c r="P141" s="106"/>
      <c r="Q141" s="106"/>
      <c r="R141" s="106"/>
      <c r="S141" s="91"/>
      <c r="T141" s="91"/>
      <c r="U141" s="91"/>
    </row>
    <row r="142" spans="1:21" x14ac:dyDescent="0.25">
      <c r="A142" s="105">
        <v>21</v>
      </c>
      <c r="B142" s="105" t="s">
        <v>151</v>
      </c>
      <c r="C142" s="106" t="s">
        <v>140</v>
      </c>
      <c r="D142" s="106">
        <v>20110524</v>
      </c>
      <c r="E142" s="106"/>
      <c r="F142" s="106"/>
      <c r="G142" s="106" t="s">
        <v>174</v>
      </c>
      <c r="H142" s="106"/>
      <c r="I142" s="106"/>
      <c r="J142" s="106"/>
      <c r="K142" s="106"/>
      <c r="L142" s="106"/>
      <c r="M142" s="105"/>
      <c r="N142" s="118">
        <v>54.00000000000005</v>
      </c>
      <c r="O142" s="110" t="s">
        <v>153</v>
      </c>
      <c r="P142" s="110"/>
      <c r="Q142" s="110"/>
      <c r="R142" s="106"/>
      <c r="S142" s="91"/>
      <c r="T142" s="91"/>
      <c r="U142" s="91"/>
    </row>
    <row r="143" spans="1:21" x14ac:dyDescent="0.25">
      <c r="A143" s="105">
        <v>21</v>
      </c>
      <c r="B143" s="105" t="s">
        <v>154</v>
      </c>
      <c r="C143" s="106" t="s">
        <v>140</v>
      </c>
      <c r="D143" s="106">
        <v>20110524</v>
      </c>
      <c r="E143" s="106"/>
      <c r="F143" s="106"/>
      <c r="G143" s="106" t="s">
        <v>175</v>
      </c>
      <c r="H143" s="106" t="s">
        <v>537</v>
      </c>
      <c r="I143" s="106"/>
      <c r="J143" s="106"/>
      <c r="K143" s="106" t="s">
        <v>555</v>
      </c>
      <c r="L143" s="106" t="s">
        <v>562</v>
      </c>
      <c r="M143" s="105"/>
      <c r="N143" s="115">
        <v>61.999999999999829</v>
      </c>
      <c r="O143" s="538" t="s">
        <v>137</v>
      </c>
      <c r="P143" s="538"/>
      <c r="Q143" s="538"/>
      <c r="R143" s="106"/>
      <c r="S143" s="91"/>
      <c r="T143" s="91"/>
      <c r="U143" s="91"/>
    </row>
    <row r="144" spans="1:21" x14ac:dyDescent="0.25">
      <c r="A144" s="105">
        <v>21</v>
      </c>
      <c r="B144" s="105" t="s">
        <v>156</v>
      </c>
      <c r="C144" s="106" t="s">
        <v>140</v>
      </c>
      <c r="D144" s="106">
        <v>20110524</v>
      </c>
      <c r="E144" s="106"/>
      <c r="F144" s="106"/>
      <c r="G144" s="106" t="s">
        <v>175</v>
      </c>
      <c r="H144" s="106"/>
      <c r="I144" s="106"/>
      <c r="J144" s="106"/>
      <c r="K144" s="106"/>
      <c r="L144" s="106"/>
      <c r="M144" s="105"/>
      <c r="N144" s="115">
        <v>24.999999999999911</v>
      </c>
      <c r="O144" s="544" t="s">
        <v>100</v>
      </c>
      <c r="P144" s="544"/>
      <c r="Q144" s="544"/>
      <c r="R144" s="106"/>
      <c r="S144" s="91"/>
      <c r="T144" s="91"/>
      <c r="U144" s="91"/>
    </row>
    <row r="145" spans="1:21" x14ac:dyDescent="0.25">
      <c r="A145" s="105">
        <v>21</v>
      </c>
      <c r="B145" s="105" t="s">
        <v>158</v>
      </c>
      <c r="C145" s="106" t="s">
        <v>140</v>
      </c>
      <c r="D145" s="106">
        <v>20110524</v>
      </c>
      <c r="E145" s="106"/>
      <c r="F145" s="106"/>
      <c r="G145" s="106" t="s">
        <v>175</v>
      </c>
      <c r="H145" s="106" t="s">
        <v>537</v>
      </c>
      <c r="I145" s="106"/>
      <c r="J145" s="106"/>
      <c r="K145" s="106" t="s">
        <v>538</v>
      </c>
      <c r="L145" s="106" t="s">
        <v>588</v>
      </c>
      <c r="M145" s="105"/>
      <c r="N145" s="115"/>
      <c r="O145" s="544" t="s">
        <v>540</v>
      </c>
      <c r="P145" s="544"/>
      <c r="Q145" s="544"/>
      <c r="R145" s="106"/>
      <c r="S145" s="91"/>
      <c r="T145" s="91"/>
      <c r="U145" s="91"/>
    </row>
    <row r="146" spans="1:21" x14ac:dyDescent="0.25">
      <c r="A146" s="105">
        <v>21</v>
      </c>
      <c r="B146" s="105" t="s">
        <v>160</v>
      </c>
      <c r="C146" s="106" t="s">
        <v>140</v>
      </c>
      <c r="D146" s="106">
        <v>20110524</v>
      </c>
      <c r="E146" s="106"/>
      <c r="F146" s="106"/>
      <c r="G146" s="106" t="s">
        <v>175</v>
      </c>
      <c r="H146" s="106"/>
      <c r="I146" s="106"/>
      <c r="J146" s="106"/>
      <c r="K146" s="106"/>
      <c r="L146" s="106"/>
      <c r="M146" s="105"/>
      <c r="N146" s="115">
        <v>16.000000000000014</v>
      </c>
      <c r="O146" s="106" t="s">
        <v>169</v>
      </c>
      <c r="P146" s="106"/>
      <c r="Q146" s="106"/>
      <c r="R146" s="106"/>
      <c r="S146" s="91"/>
      <c r="T146" s="91"/>
      <c r="U146" s="91"/>
    </row>
    <row r="147" spans="1:21" x14ac:dyDescent="0.25">
      <c r="A147" s="105">
        <v>21</v>
      </c>
      <c r="B147" s="105" t="s">
        <v>161</v>
      </c>
      <c r="C147" s="106" t="s">
        <v>162</v>
      </c>
      <c r="D147" s="106">
        <v>20110524</v>
      </c>
      <c r="E147" s="106" t="s">
        <v>176</v>
      </c>
      <c r="F147" s="106">
        <v>1</v>
      </c>
      <c r="G147" s="106" t="s">
        <v>175</v>
      </c>
      <c r="H147" s="106"/>
      <c r="I147" s="106"/>
      <c r="J147" s="106"/>
      <c r="K147" s="106"/>
      <c r="L147" s="106"/>
      <c r="M147" s="105"/>
      <c r="N147" s="115">
        <v>104.99999999999999</v>
      </c>
      <c r="O147" s="106" t="s">
        <v>165</v>
      </c>
      <c r="P147" s="106"/>
      <c r="Q147" s="106"/>
      <c r="R147" s="106"/>
      <c r="S147" s="91"/>
      <c r="T147" s="91"/>
      <c r="U147" s="91"/>
    </row>
    <row r="148" spans="1:21" x14ac:dyDescent="0.25">
      <c r="A148" s="107">
        <v>21</v>
      </c>
      <c r="B148" s="107" t="s">
        <v>84</v>
      </c>
      <c r="C148" s="108" t="s">
        <v>532</v>
      </c>
      <c r="D148" s="108">
        <v>20110524</v>
      </c>
      <c r="E148" s="108"/>
      <c r="F148" s="108"/>
      <c r="G148" s="108" t="s">
        <v>177</v>
      </c>
      <c r="H148" s="108"/>
      <c r="I148" s="108"/>
      <c r="J148" s="108"/>
      <c r="K148" s="108"/>
      <c r="L148" s="108"/>
      <c r="M148" s="107"/>
      <c r="N148" s="117">
        <v>42.000000000000036</v>
      </c>
      <c r="O148" s="108" t="s">
        <v>178</v>
      </c>
      <c r="P148" s="108"/>
      <c r="Q148" s="108"/>
      <c r="R148" s="106"/>
      <c r="S148" s="91"/>
      <c r="T148" s="91"/>
      <c r="U148" s="91"/>
    </row>
    <row r="149" spans="1:21" x14ac:dyDescent="0.25">
      <c r="A149" s="105">
        <v>21</v>
      </c>
      <c r="B149" s="105"/>
      <c r="C149" s="106" t="s">
        <v>122</v>
      </c>
      <c r="D149" s="106">
        <v>20110524</v>
      </c>
      <c r="E149" s="106"/>
      <c r="F149" s="106"/>
      <c r="G149" s="106">
        <v>20110524</v>
      </c>
      <c r="H149" s="106"/>
      <c r="I149" s="106"/>
      <c r="J149" s="106"/>
      <c r="K149" s="106"/>
      <c r="L149" s="106"/>
      <c r="M149" s="105"/>
      <c r="N149" s="115"/>
      <c r="O149" s="106" t="s">
        <v>589</v>
      </c>
      <c r="P149" s="106"/>
      <c r="Q149" s="106"/>
      <c r="R149" s="106"/>
      <c r="S149" s="91"/>
      <c r="T149" s="91"/>
      <c r="U149" s="91"/>
    </row>
    <row r="150" spans="1:21" x14ac:dyDescent="0.25">
      <c r="A150" s="105">
        <v>22</v>
      </c>
      <c r="B150" s="105" t="s">
        <v>151</v>
      </c>
      <c r="C150" s="106" t="s">
        <v>140</v>
      </c>
      <c r="D150" s="106">
        <v>20110602</v>
      </c>
      <c r="E150" s="106"/>
      <c r="F150" s="106"/>
      <c r="G150" s="106" t="s">
        <v>179</v>
      </c>
      <c r="H150" s="106"/>
      <c r="I150" s="106"/>
      <c r="J150" s="106"/>
      <c r="K150" s="106"/>
      <c r="L150" s="106"/>
      <c r="M150" s="105"/>
      <c r="N150" s="105">
        <v>44.999999999999929</v>
      </c>
      <c r="O150" s="106" t="s">
        <v>153</v>
      </c>
      <c r="P150" s="106"/>
      <c r="Q150" s="106"/>
      <c r="R150" s="106"/>
      <c r="S150" s="91"/>
      <c r="T150" s="91"/>
      <c r="U150" s="91"/>
    </row>
    <row r="151" spans="1:21" x14ac:dyDescent="0.25">
      <c r="A151" s="105">
        <v>22</v>
      </c>
      <c r="B151" s="105" t="s">
        <v>154</v>
      </c>
      <c r="C151" s="106" t="s">
        <v>140</v>
      </c>
      <c r="D151" s="106">
        <v>20110602</v>
      </c>
      <c r="E151" s="106"/>
      <c r="F151" s="106"/>
      <c r="G151" s="106" t="s">
        <v>180</v>
      </c>
      <c r="H151" s="106" t="s">
        <v>537</v>
      </c>
      <c r="I151" s="106"/>
      <c r="J151" s="106"/>
      <c r="K151" s="106" t="s">
        <v>555</v>
      </c>
      <c r="L151" s="106" t="s">
        <v>565</v>
      </c>
      <c r="M151" s="105"/>
      <c r="N151" s="105">
        <v>129</v>
      </c>
      <c r="O151" s="538" t="s">
        <v>137</v>
      </c>
      <c r="P151" s="538"/>
      <c r="Q151" s="538"/>
      <c r="R151" s="106"/>
      <c r="S151" s="91"/>
      <c r="T151" s="91"/>
      <c r="U151" s="91"/>
    </row>
    <row r="152" spans="1:21" x14ac:dyDescent="0.25">
      <c r="A152" s="105">
        <v>22</v>
      </c>
      <c r="B152" s="105" t="s">
        <v>156</v>
      </c>
      <c r="C152" s="106" t="s">
        <v>140</v>
      </c>
      <c r="D152" s="106">
        <v>20110602</v>
      </c>
      <c r="E152" s="106"/>
      <c r="F152" s="106"/>
      <c r="G152" s="106" t="s">
        <v>181</v>
      </c>
      <c r="H152" s="106"/>
      <c r="I152" s="106"/>
      <c r="J152" s="106"/>
      <c r="K152" s="106"/>
      <c r="L152" s="106"/>
      <c r="M152" s="105"/>
      <c r="N152" s="105">
        <v>78.000000000000071</v>
      </c>
      <c r="O152" s="544" t="s">
        <v>100</v>
      </c>
      <c r="P152" s="544"/>
      <c r="Q152" s="544"/>
      <c r="R152" s="106"/>
      <c r="S152" s="91"/>
      <c r="T152" s="91"/>
      <c r="U152" s="91"/>
    </row>
    <row r="153" spans="1:21" x14ac:dyDescent="0.25">
      <c r="A153" s="105">
        <v>22</v>
      </c>
      <c r="B153" s="105" t="s">
        <v>158</v>
      </c>
      <c r="C153" s="106" t="s">
        <v>140</v>
      </c>
      <c r="D153" s="106">
        <v>20110602</v>
      </c>
      <c r="E153" s="106"/>
      <c r="F153" s="106"/>
      <c r="G153" s="106" t="s">
        <v>180</v>
      </c>
      <c r="H153" s="106" t="s">
        <v>537</v>
      </c>
      <c r="I153" s="106"/>
      <c r="J153" s="106"/>
      <c r="K153" s="106" t="s">
        <v>538</v>
      </c>
      <c r="L153" s="106" t="s">
        <v>590</v>
      </c>
      <c r="M153" s="105"/>
      <c r="N153" s="105">
        <v>42.000000000000256</v>
      </c>
      <c r="O153" s="544" t="s">
        <v>540</v>
      </c>
      <c r="P153" s="544"/>
      <c r="Q153" s="544"/>
      <c r="R153" s="106"/>
      <c r="S153" s="91"/>
      <c r="T153" s="91"/>
      <c r="U153" s="91"/>
    </row>
    <row r="154" spans="1:21" x14ac:dyDescent="0.25">
      <c r="A154" s="105">
        <v>22</v>
      </c>
      <c r="B154" s="105" t="s">
        <v>160</v>
      </c>
      <c r="C154" s="106" t="s">
        <v>140</v>
      </c>
      <c r="D154" s="106">
        <v>20110602</v>
      </c>
      <c r="E154" s="106"/>
      <c r="F154" s="106"/>
      <c r="G154" s="106" t="s">
        <v>180</v>
      </c>
      <c r="H154" s="106"/>
      <c r="I154" s="106"/>
      <c r="J154" s="106"/>
      <c r="K154" s="106"/>
      <c r="L154" s="106"/>
      <c r="M154" s="105"/>
      <c r="N154" s="105">
        <v>136.00000000000011</v>
      </c>
      <c r="O154" s="106" t="s">
        <v>169</v>
      </c>
      <c r="P154" s="106"/>
      <c r="Q154" s="106"/>
      <c r="R154" s="106"/>
      <c r="S154" s="91"/>
      <c r="T154" s="91"/>
      <c r="U154" s="91"/>
    </row>
    <row r="155" spans="1:21" x14ac:dyDescent="0.25">
      <c r="A155" s="105">
        <v>22</v>
      </c>
      <c r="B155" s="105" t="s">
        <v>161</v>
      </c>
      <c r="C155" s="106" t="s">
        <v>162</v>
      </c>
      <c r="D155" s="106">
        <v>20110602</v>
      </c>
      <c r="E155" s="106" t="s">
        <v>182</v>
      </c>
      <c r="F155" s="106"/>
      <c r="G155" s="106" t="s">
        <v>181</v>
      </c>
      <c r="H155" s="106"/>
      <c r="I155" s="106"/>
      <c r="J155" s="106"/>
      <c r="K155" s="106"/>
      <c r="L155" s="106"/>
      <c r="M155" s="105"/>
      <c r="N155" s="105">
        <v>133</v>
      </c>
      <c r="O155" s="106" t="s">
        <v>165</v>
      </c>
      <c r="P155" s="106"/>
      <c r="Q155" s="106"/>
      <c r="R155" s="106"/>
      <c r="S155" s="91"/>
      <c r="T155" s="91"/>
      <c r="U155" s="91"/>
    </row>
    <row r="156" spans="1:21" x14ac:dyDescent="0.25">
      <c r="A156" s="105">
        <v>22</v>
      </c>
      <c r="B156" s="105" t="s">
        <v>84</v>
      </c>
      <c r="C156" s="106" t="s">
        <v>532</v>
      </c>
      <c r="D156" s="106">
        <v>20110602</v>
      </c>
      <c r="E156" s="106"/>
      <c r="F156" s="106"/>
      <c r="G156" s="106" t="s">
        <v>183</v>
      </c>
      <c r="H156" s="106"/>
      <c r="I156" s="106"/>
      <c r="J156" s="106"/>
      <c r="K156" s="106"/>
      <c r="L156" s="106"/>
      <c r="M156" s="105"/>
      <c r="N156" s="105">
        <v>24.999999999999911</v>
      </c>
      <c r="O156" s="106" t="s">
        <v>184</v>
      </c>
      <c r="P156" s="106"/>
      <c r="Q156" s="106"/>
      <c r="R156" s="106"/>
      <c r="S156" s="91"/>
      <c r="T156" s="91"/>
      <c r="U156" s="91"/>
    </row>
    <row r="157" spans="1:21" x14ac:dyDescent="0.25">
      <c r="A157" s="107">
        <v>22</v>
      </c>
      <c r="B157" s="107"/>
      <c r="C157" s="108" t="s">
        <v>122</v>
      </c>
      <c r="D157" s="108">
        <v>20110602</v>
      </c>
      <c r="E157" s="108"/>
      <c r="F157" s="108"/>
      <c r="G157" s="108">
        <v>20110602</v>
      </c>
      <c r="H157" s="108"/>
      <c r="I157" s="108"/>
      <c r="J157" s="108"/>
      <c r="K157" s="108"/>
      <c r="L157" s="108"/>
      <c r="M157" s="107"/>
      <c r="N157" s="107"/>
      <c r="O157" s="108" t="s">
        <v>589</v>
      </c>
      <c r="P157" s="108"/>
      <c r="Q157" s="106"/>
      <c r="R157" s="106"/>
      <c r="S157" s="91"/>
      <c r="T157" s="91"/>
      <c r="U157" s="91"/>
    </row>
    <row r="158" spans="1:21" x14ac:dyDescent="0.25">
      <c r="A158" s="105">
        <v>23</v>
      </c>
      <c r="B158" s="105" t="s">
        <v>151</v>
      </c>
      <c r="C158" s="106" t="s">
        <v>140</v>
      </c>
      <c r="D158" s="106">
        <v>20110607</v>
      </c>
      <c r="E158" s="106"/>
      <c r="F158" s="106"/>
      <c r="G158" s="106" t="s">
        <v>185</v>
      </c>
      <c r="H158" s="106"/>
      <c r="I158" s="106"/>
      <c r="J158" s="106"/>
      <c r="K158" s="106"/>
      <c r="L158" s="106"/>
      <c r="M158" s="105"/>
      <c r="N158" s="105">
        <v>20</v>
      </c>
      <c r="O158" s="106" t="s">
        <v>186</v>
      </c>
      <c r="P158" s="106"/>
      <c r="Q158" s="106"/>
      <c r="R158" s="106"/>
      <c r="S158" s="91"/>
      <c r="T158" s="91"/>
      <c r="U158" s="91"/>
    </row>
    <row r="159" spans="1:21" x14ac:dyDescent="0.25">
      <c r="A159" s="105">
        <v>23</v>
      </c>
      <c r="B159" s="105" t="s">
        <v>154</v>
      </c>
      <c r="C159" s="106" t="s">
        <v>140</v>
      </c>
      <c r="D159" s="106">
        <v>20110607</v>
      </c>
      <c r="E159" s="106"/>
      <c r="F159" s="106"/>
      <c r="G159" s="106" t="s">
        <v>187</v>
      </c>
      <c r="H159" s="106" t="s">
        <v>537</v>
      </c>
      <c r="I159" s="106"/>
      <c r="J159" s="106"/>
      <c r="K159" s="106" t="s">
        <v>555</v>
      </c>
      <c r="L159" s="106" t="s">
        <v>568</v>
      </c>
      <c r="M159" s="105"/>
      <c r="N159" s="105">
        <v>4</v>
      </c>
      <c r="O159" s="538" t="s">
        <v>137</v>
      </c>
      <c r="P159" s="538"/>
      <c r="Q159" s="538"/>
      <c r="R159" s="106"/>
      <c r="S159" s="91"/>
      <c r="T159" s="91"/>
      <c r="U159" s="91"/>
    </row>
    <row r="160" spans="1:21" x14ac:dyDescent="0.25">
      <c r="A160" s="105">
        <v>23</v>
      </c>
      <c r="B160" s="105" t="s">
        <v>156</v>
      </c>
      <c r="C160" s="106" t="s">
        <v>140</v>
      </c>
      <c r="D160" s="106">
        <v>20110607</v>
      </c>
      <c r="E160" s="106"/>
      <c r="F160" s="106"/>
      <c r="G160" s="106" t="s">
        <v>187</v>
      </c>
      <c r="H160" s="106"/>
      <c r="I160" s="106"/>
      <c r="J160" s="106"/>
      <c r="K160" s="106"/>
      <c r="L160" s="106"/>
      <c r="M160" s="105"/>
      <c r="N160" s="105">
        <v>13</v>
      </c>
      <c r="O160" s="544" t="s">
        <v>100</v>
      </c>
      <c r="P160" s="544"/>
      <c r="Q160" s="544"/>
      <c r="R160" s="106"/>
      <c r="S160" s="91"/>
      <c r="T160" s="91"/>
      <c r="U160" s="91"/>
    </row>
    <row r="161" spans="1:21" x14ac:dyDescent="0.25">
      <c r="A161" s="105">
        <v>23</v>
      </c>
      <c r="B161" s="105" t="s">
        <v>158</v>
      </c>
      <c r="C161" s="106" t="s">
        <v>140</v>
      </c>
      <c r="D161" s="106">
        <v>20110607</v>
      </c>
      <c r="E161" s="106"/>
      <c r="F161" s="106"/>
      <c r="G161" s="106" t="s">
        <v>187</v>
      </c>
      <c r="H161" s="106" t="s">
        <v>537</v>
      </c>
      <c r="I161" s="106"/>
      <c r="J161" s="106"/>
      <c r="K161" s="106" t="s">
        <v>538</v>
      </c>
      <c r="L161" s="106" t="s">
        <v>591</v>
      </c>
      <c r="M161" s="105"/>
      <c r="N161" s="105">
        <v>24</v>
      </c>
      <c r="O161" s="544" t="s">
        <v>540</v>
      </c>
      <c r="P161" s="544"/>
      <c r="Q161" s="544"/>
      <c r="R161" s="106"/>
      <c r="S161" s="91"/>
      <c r="T161" s="91"/>
      <c r="U161" s="91"/>
    </row>
    <row r="162" spans="1:21" x14ac:dyDescent="0.25">
      <c r="A162" s="105">
        <v>23</v>
      </c>
      <c r="B162" s="105" t="s">
        <v>160</v>
      </c>
      <c r="C162" s="106" t="s">
        <v>140</v>
      </c>
      <c r="D162" s="106"/>
      <c r="E162" s="106"/>
      <c r="F162" s="106"/>
      <c r="G162" s="106"/>
      <c r="H162" s="106"/>
      <c r="I162" s="106"/>
      <c r="J162" s="106"/>
      <c r="K162" s="106"/>
      <c r="L162" s="106"/>
      <c r="M162" s="105"/>
      <c r="N162" s="105" t="s">
        <v>188</v>
      </c>
      <c r="O162" s="106" t="s">
        <v>189</v>
      </c>
      <c r="P162" s="106"/>
      <c r="Q162" s="106"/>
      <c r="R162" s="106"/>
      <c r="S162" s="91"/>
      <c r="T162" s="91"/>
      <c r="U162" s="91"/>
    </row>
    <row r="163" spans="1:21" x14ac:dyDescent="0.25">
      <c r="A163" s="105">
        <v>23</v>
      </c>
      <c r="B163" s="105" t="s">
        <v>161</v>
      </c>
      <c r="C163" s="106" t="s">
        <v>162</v>
      </c>
      <c r="D163" s="106">
        <v>20110607</v>
      </c>
      <c r="E163" s="106" t="s">
        <v>592</v>
      </c>
      <c r="F163" s="106">
        <v>1</v>
      </c>
      <c r="G163" s="106" t="s">
        <v>187</v>
      </c>
      <c r="H163" s="106"/>
      <c r="I163" s="106"/>
      <c r="J163" s="106"/>
      <c r="K163" s="106"/>
      <c r="L163" s="106"/>
      <c r="M163" s="105"/>
      <c r="N163" s="105">
        <v>32</v>
      </c>
      <c r="O163" s="106" t="s">
        <v>165</v>
      </c>
      <c r="P163" s="106"/>
      <c r="Q163" s="106"/>
      <c r="R163" s="106"/>
      <c r="S163" s="91"/>
      <c r="T163" s="91"/>
      <c r="U163" s="91"/>
    </row>
    <row r="164" spans="1:21" x14ac:dyDescent="0.25">
      <c r="A164" s="105">
        <v>23</v>
      </c>
      <c r="B164" s="105" t="s">
        <v>84</v>
      </c>
      <c r="C164" s="106" t="s">
        <v>532</v>
      </c>
      <c r="D164" s="106"/>
      <c r="E164" s="106"/>
      <c r="F164" s="106"/>
      <c r="G164" s="106"/>
      <c r="H164" s="106"/>
      <c r="I164" s="106"/>
      <c r="J164" s="106"/>
      <c r="K164" s="106"/>
      <c r="L164" s="106"/>
      <c r="M164" s="105"/>
      <c r="N164" s="105"/>
      <c r="O164" s="106" t="s">
        <v>190</v>
      </c>
      <c r="P164" s="106"/>
      <c r="Q164" s="106"/>
      <c r="R164" s="106"/>
      <c r="S164" s="91"/>
      <c r="T164" s="91"/>
      <c r="U164" s="91"/>
    </row>
    <row r="165" spans="1:21" x14ac:dyDescent="0.25">
      <c r="A165" s="107">
        <v>23</v>
      </c>
      <c r="B165" s="107"/>
      <c r="C165" s="108" t="s">
        <v>122</v>
      </c>
      <c r="D165" s="108">
        <v>20110607</v>
      </c>
      <c r="E165" s="108"/>
      <c r="F165" s="108"/>
      <c r="G165" s="108">
        <v>20110607</v>
      </c>
      <c r="H165" s="108"/>
      <c r="I165" s="108"/>
      <c r="J165" s="108"/>
      <c r="K165" s="108"/>
      <c r="L165" s="108"/>
      <c r="M165" s="107"/>
      <c r="N165" s="107"/>
      <c r="O165" s="108" t="s">
        <v>593</v>
      </c>
      <c r="P165" s="108"/>
      <c r="Q165" s="108"/>
      <c r="R165" s="106"/>
      <c r="S165" s="91"/>
      <c r="T165" s="91"/>
      <c r="U165" s="91"/>
    </row>
    <row r="166" spans="1:21" x14ac:dyDescent="0.25">
      <c r="A166" s="105">
        <v>24</v>
      </c>
      <c r="B166" s="105" t="s">
        <v>78</v>
      </c>
      <c r="C166" s="106" t="s">
        <v>79</v>
      </c>
      <c r="D166" s="106">
        <v>20110708</v>
      </c>
      <c r="E166" s="106"/>
      <c r="F166" s="106"/>
      <c r="G166" s="106" t="s">
        <v>191</v>
      </c>
      <c r="H166" s="106"/>
      <c r="I166" s="106"/>
      <c r="J166" s="106"/>
      <c r="K166" s="106"/>
      <c r="L166" s="106"/>
      <c r="M166" s="105"/>
      <c r="N166" s="105">
        <v>68.999999999999943</v>
      </c>
      <c r="O166" s="106" t="s">
        <v>192</v>
      </c>
      <c r="P166" s="106"/>
      <c r="Q166" s="106"/>
      <c r="R166" s="106"/>
      <c r="S166" s="91"/>
      <c r="T166" s="91"/>
      <c r="U166" s="91"/>
    </row>
    <row r="167" spans="1:21" x14ac:dyDescent="0.25">
      <c r="A167" s="105">
        <v>24</v>
      </c>
      <c r="B167" s="105" t="s">
        <v>530</v>
      </c>
      <c r="C167" s="106" t="s">
        <v>79</v>
      </c>
      <c r="D167" s="106">
        <v>20110708</v>
      </c>
      <c r="E167" s="106"/>
      <c r="F167" s="106"/>
      <c r="G167" s="106" t="s">
        <v>193</v>
      </c>
      <c r="H167" s="106" t="s">
        <v>537</v>
      </c>
      <c r="I167" s="106"/>
      <c r="J167" s="106"/>
      <c r="K167" s="106" t="s">
        <v>555</v>
      </c>
      <c r="L167" s="106" t="s">
        <v>571</v>
      </c>
      <c r="M167" s="105"/>
      <c r="N167" s="105">
        <v>53.999999999999829</v>
      </c>
      <c r="O167" s="538" t="s">
        <v>137</v>
      </c>
      <c r="P167" s="538"/>
      <c r="Q167" s="538"/>
      <c r="R167" s="106"/>
      <c r="S167" s="91"/>
      <c r="T167" s="91"/>
      <c r="U167" s="91"/>
    </row>
    <row r="168" spans="1:21" x14ac:dyDescent="0.25">
      <c r="A168" s="105">
        <v>24</v>
      </c>
      <c r="B168" s="105" t="s">
        <v>531</v>
      </c>
      <c r="C168" s="106" t="s">
        <v>79</v>
      </c>
      <c r="D168" s="106">
        <v>20110708</v>
      </c>
      <c r="E168" s="106"/>
      <c r="F168" s="106"/>
      <c r="G168" s="106" t="s">
        <v>193</v>
      </c>
      <c r="H168" s="106"/>
      <c r="I168" s="106"/>
      <c r="J168" s="106"/>
      <c r="K168" s="106"/>
      <c r="L168" s="106"/>
      <c r="M168" s="105"/>
      <c r="N168" s="105">
        <v>18.000000000000238</v>
      </c>
      <c r="O168" s="544" t="s">
        <v>100</v>
      </c>
      <c r="P168" s="544"/>
      <c r="Q168" s="544"/>
      <c r="R168" s="106"/>
      <c r="S168" s="91"/>
      <c r="T168" s="91"/>
      <c r="U168" s="91"/>
    </row>
    <row r="169" spans="1:21" x14ac:dyDescent="0.25">
      <c r="A169" s="105">
        <v>24</v>
      </c>
      <c r="B169" s="105" t="s">
        <v>97</v>
      </c>
      <c r="C169" s="106" t="s">
        <v>79</v>
      </c>
      <c r="D169" s="106">
        <v>20110708</v>
      </c>
      <c r="E169" s="106"/>
      <c r="F169" s="106"/>
      <c r="G169" s="106" t="s">
        <v>193</v>
      </c>
      <c r="H169" s="106" t="s">
        <v>537</v>
      </c>
      <c r="I169" s="106"/>
      <c r="J169" s="106"/>
      <c r="K169" s="106" t="s">
        <v>538</v>
      </c>
      <c r="L169" s="106" t="s">
        <v>594</v>
      </c>
      <c r="M169" s="105"/>
      <c r="N169" s="105">
        <v>35.000000000000142</v>
      </c>
      <c r="O169" s="544" t="s">
        <v>540</v>
      </c>
      <c r="P169" s="544"/>
      <c r="Q169" s="544"/>
      <c r="R169" s="106"/>
      <c r="S169" s="91"/>
      <c r="T169" s="91"/>
      <c r="U169" s="91"/>
    </row>
    <row r="170" spans="1:21" x14ac:dyDescent="0.25">
      <c r="A170" s="105">
        <v>24</v>
      </c>
      <c r="B170" s="105" t="s">
        <v>120</v>
      </c>
      <c r="C170" s="106" t="s">
        <v>79</v>
      </c>
      <c r="D170" s="106">
        <v>20110708</v>
      </c>
      <c r="E170" s="106"/>
      <c r="F170" s="106"/>
      <c r="G170" s="106" t="s">
        <v>194</v>
      </c>
      <c r="H170" s="106"/>
      <c r="I170" s="106"/>
      <c r="J170" s="106"/>
      <c r="K170" s="106"/>
      <c r="L170" s="106"/>
      <c r="M170" s="105"/>
      <c r="N170" s="105">
        <v>154.9999999999998</v>
      </c>
      <c r="O170" s="106" t="s">
        <v>169</v>
      </c>
      <c r="P170" s="106"/>
      <c r="Q170" s="106"/>
      <c r="R170" s="106"/>
      <c r="S170" s="91"/>
      <c r="T170" s="91"/>
      <c r="U170" s="91"/>
    </row>
    <row r="171" spans="1:21" x14ac:dyDescent="0.25">
      <c r="A171" s="105">
        <v>24</v>
      </c>
      <c r="B171" s="105" t="s">
        <v>533</v>
      </c>
      <c r="C171" s="106" t="s">
        <v>195</v>
      </c>
      <c r="D171" s="106">
        <v>20110708</v>
      </c>
      <c r="E171" s="106"/>
      <c r="F171" s="106"/>
      <c r="G171" s="106" t="s">
        <v>191</v>
      </c>
      <c r="H171" s="106"/>
      <c r="I171" s="106"/>
      <c r="J171" s="106"/>
      <c r="K171" s="106"/>
      <c r="L171" s="106"/>
      <c r="M171" s="105"/>
      <c r="N171" s="105">
        <v>22.999999999999908</v>
      </c>
      <c r="O171" s="106" t="s">
        <v>196</v>
      </c>
      <c r="P171" s="106"/>
      <c r="Q171" s="106"/>
      <c r="R171" s="106"/>
      <c r="S171" s="91"/>
      <c r="T171" s="91"/>
      <c r="U171" s="91"/>
    </row>
    <row r="172" spans="1:21" x14ac:dyDescent="0.25">
      <c r="A172" s="105">
        <v>24</v>
      </c>
      <c r="B172" s="105" t="s">
        <v>84</v>
      </c>
      <c r="C172" s="106" t="s">
        <v>576</v>
      </c>
      <c r="D172" s="106">
        <v>20110708</v>
      </c>
      <c r="E172" s="106"/>
      <c r="F172" s="106"/>
      <c r="G172" s="106" t="s">
        <v>197</v>
      </c>
      <c r="H172" s="106"/>
      <c r="I172" s="106"/>
      <c r="J172" s="106"/>
      <c r="K172" s="106"/>
      <c r="L172" s="106"/>
      <c r="M172" s="105"/>
      <c r="N172" s="105">
        <v>92.000000000000085</v>
      </c>
      <c r="O172" s="106" t="s">
        <v>198</v>
      </c>
      <c r="P172" s="106"/>
      <c r="Q172" s="106"/>
      <c r="R172" s="106"/>
      <c r="S172" s="91"/>
      <c r="T172" s="91"/>
      <c r="U172" s="91"/>
    </row>
    <row r="173" spans="1:21" x14ac:dyDescent="0.25">
      <c r="A173" s="105">
        <v>24</v>
      </c>
      <c r="B173" s="105" t="s">
        <v>139</v>
      </c>
      <c r="C173" s="106" t="s">
        <v>79</v>
      </c>
      <c r="D173" s="106">
        <v>20110708</v>
      </c>
      <c r="E173" s="106"/>
      <c r="F173" s="106"/>
      <c r="G173" s="106" t="s">
        <v>193</v>
      </c>
      <c r="H173" s="106"/>
      <c r="I173" s="106"/>
      <c r="J173" s="106"/>
      <c r="K173" s="106"/>
      <c r="L173" s="106"/>
      <c r="M173" s="105"/>
      <c r="N173" s="105">
        <v>62.000000000000057</v>
      </c>
      <c r="O173" s="544" t="s">
        <v>100</v>
      </c>
      <c r="P173" s="544"/>
      <c r="Q173" s="544"/>
      <c r="R173" s="106"/>
      <c r="S173" s="91"/>
      <c r="T173" s="91"/>
      <c r="U173" s="91"/>
    </row>
    <row r="174" spans="1:21" x14ac:dyDescent="0.25">
      <c r="A174" s="107">
        <v>24</v>
      </c>
      <c r="B174" s="108"/>
      <c r="C174" s="108" t="s">
        <v>122</v>
      </c>
      <c r="D174" s="108">
        <v>20110708</v>
      </c>
      <c r="E174" s="108"/>
      <c r="F174" s="108">
        <v>3</v>
      </c>
      <c r="G174" s="108" t="s">
        <v>199</v>
      </c>
      <c r="H174" s="108"/>
      <c r="I174" s="108"/>
      <c r="J174" s="108"/>
      <c r="K174" s="108"/>
      <c r="L174" s="108"/>
      <c r="M174" s="107"/>
      <c r="N174" s="107"/>
      <c r="O174" s="108" t="s">
        <v>595</v>
      </c>
      <c r="P174" s="108"/>
      <c r="Q174" s="108"/>
      <c r="R174" s="106"/>
      <c r="S174" s="91"/>
      <c r="T174" s="91"/>
      <c r="U174" s="91"/>
    </row>
    <row r="175" spans="1:21" x14ac:dyDescent="0.25">
      <c r="A175" s="105">
        <v>25</v>
      </c>
      <c r="B175" s="109" t="s">
        <v>78</v>
      </c>
      <c r="C175" s="110" t="s">
        <v>79</v>
      </c>
      <c r="D175" s="106">
        <v>20110714</v>
      </c>
      <c r="E175" s="106"/>
      <c r="F175" s="106"/>
      <c r="G175" s="106" t="s">
        <v>200</v>
      </c>
      <c r="H175" s="106"/>
      <c r="I175" s="106"/>
      <c r="J175" s="106"/>
      <c r="K175" s="106"/>
      <c r="L175" s="106"/>
      <c r="M175" s="105"/>
      <c r="N175" s="105">
        <v>2.0000000000000018</v>
      </c>
      <c r="O175" s="106" t="s">
        <v>201</v>
      </c>
      <c r="P175" s="106"/>
      <c r="Q175" s="106"/>
      <c r="R175" s="106"/>
      <c r="S175" s="91"/>
      <c r="T175" s="91"/>
      <c r="U175" s="91"/>
    </row>
    <row r="176" spans="1:21" x14ac:dyDescent="0.25">
      <c r="A176" s="105">
        <v>25</v>
      </c>
      <c r="B176" s="105" t="s">
        <v>530</v>
      </c>
      <c r="C176" s="106" t="s">
        <v>79</v>
      </c>
      <c r="D176" s="106">
        <v>20110714</v>
      </c>
      <c r="E176" s="106"/>
      <c r="F176" s="106"/>
      <c r="G176" s="106" t="s">
        <v>202</v>
      </c>
      <c r="H176" s="106" t="s">
        <v>537</v>
      </c>
      <c r="I176" s="106"/>
      <c r="J176" s="106"/>
      <c r="K176" s="106" t="s">
        <v>555</v>
      </c>
      <c r="L176" s="106" t="s">
        <v>573</v>
      </c>
      <c r="M176" s="105"/>
      <c r="N176" s="105">
        <v>2.9999999999999805</v>
      </c>
      <c r="O176" s="538" t="s">
        <v>137</v>
      </c>
      <c r="P176" s="538"/>
      <c r="Q176" s="538"/>
      <c r="R176" s="106"/>
      <c r="S176" s="91"/>
      <c r="T176" s="91"/>
      <c r="U176" s="91"/>
    </row>
    <row r="177" spans="1:21" x14ac:dyDescent="0.25">
      <c r="A177" s="105">
        <v>25</v>
      </c>
      <c r="B177" s="111" t="s">
        <v>531</v>
      </c>
      <c r="C177" s="106" t="s">
        <v>79</v>
      </c>
      <c r="D177" s="106">
        <v>20110714</v>
      </c>
      <c r="E177" s="106"/>
      <c r="F177" s="106"/>
      <c r="G177" s="106" t="s">
        <v>203</v>
      </c>
      <c r="H177" s="106"/>
      <c r="I177" s="106"/>
      <c r="J177" s="106"/>
      <c r="K177" s="106"/>
      <c r="L177" s="106"/>
      <c r="M177" s="119"/>
      <c r="N177" s="105">
        <v>2.9999999999999805</v>
      </c>
      <c r="O177" s="544" t="s">
        <v>641</v>
      </c>
      <c r="P177" s="544"/>
      <c r="Q177" s="544"/>
      <c r="R177" s="106"/>
      <c r="S177" s="91"/>
      <c r="T177" s="91"/>
      <c r="U177" s="91"/>
    </row>
    <row r="178" spans="1:21" x14ac:dyDescent="0.25">
      <c r="A178" s="105">
        <v>25</v>
      </c>
      <c r="B178" s="105" t="s">
        <v>97</v>
      </c>
      <c r="C178" s="106" t="s">
        <v>79</v>
      </c>
      <c r="D178" s="106">
        <v>20110714</v>
      </c>
      <c r="E178" s="106"/>
      <c r="F178" s="106"/>
      <c r="G178" s="106" t="s">
        <v>204</v>
      </c>
      <c r="H178" s="106" t="s">
        <v>537</v>
      </c>
      <c r="I178" s="106"/>
      <c r="J178" s="106"/>
      <c r="K178" s="106" t="s">
        <v>538</v>
      </c>
      <c r="L178" s="106" t="s">
        <v>596</v>
      </c>
      <c r="M178" s="105"/>
      <c r="N178" s="105">
        <v>4.0000000000000036</v>
      </c>
      <c r="O178" s="544" t="s">
        <v>540</v>
      </c>
      <c r="P178" s="544"/>
      <c r="Q178" s="544"/>
      <c r="R178" s="106"/>
      <c r="S178" s="91"/>
      <c r="T178" s="91"/>
      <c r="U178" s="91"/>
    </row>
    <row r="179" spans="1:21" x14ac:dyDescent="0.25">
      <c r="A179" s="105">
        <v>25</v>
      </c>
      <c r="B179" s="105" t="s">
        <v>120</v>
      </c>
      <c r="C179" s="106" t="s">
        <v>79</v>
      </c>
      <c r="D179" s="106">
        <v>20110714</v>
      </c>
      <c r="E179" s="106"/>
      <c r="F179" s="106"/>
      <c r="G179" s="106" t="s">
        <v>205</v>
      </c>
      <c r="H179" s="106"/>
      <c r="I179" s="106"/>
      <c r="J179" s="106"/>
      <c r="K179" s="106"/>
      <c r="L179" s="106"/>
      <c r="M179" s="105"/>
      <c r="N179" s="105">
        <v>2.9999999999999805</v>
      </c>
      <c r="O179" s="106" t="s">
        <v>169</v>
      </c>
      <c r="P179" s="106"/>
      <c r="Q179" s="106"/>
      <c r="R179" s="106"/>
      <c r="S179" s="91"/>
      <c r="T179" s="91"/>
      <c r="U179" s="91"/>
    </row>
    <row r="180" spans="1:21" x14ac:dyDescent="0.25">
      <c r="A180" s="105">
        <v>25</v>
      </c>
      <c r="B180" s="105" t="s">
        <v>533</v>
      </c>
      <c r="C180" s="106" t="s">
        <v>162</v>
      </c>
      <c r="D180" s="106">
        <v>20110714</v>
      </c>
      <c r="E180" s="106" t="s">
        <v>592</v>
      </c>
      <c r="F180" s="106">
        <v>1</v>
      </c>
      <c r="G180" s="106" t="s">
        <v>203</v>
      </c>
      <c r="H180" s="106"/>
      <c r="I180" s="106"/>
      <c r="J180" s="106"/>
      <c r="K180" s="106"/>
      <c r="L180" s="106"/>
      <c r="M180" s="105"/>
      <c r="N180" s="105">
        <v>7.0000000000000062</v>
      </c>
      <c r="O180" s="106" t="s">
        <v>206</v>
      </c>
      <c r="P180" s="106"/>
      <c r="Q180" s="106"/>
      <c r="R180" s="106"/>
      <c r="S180" s="91"/>
      <c r="T180" s="91"/>
      <c r="U180" s="91"/>
    </row>
    <row r="181" spans="1:21" x14ac:dyDescent="0.25">
      <c r="A181" s="105">
        <v>25</v>
      </c>
      <c r="B181" s="105" t="s">
        <v>84</v>
      </c>
      <c r="C181" s="106" t="s">
        <v>576</v>
      </c>
      <c r="D181" s="106">
        <v>20110714</v>
      </c>
      <c r="E181" s="106"/>
      <c r="F181" s="106"/>
      <c r="G181" s="106" t="s">
        <v>207</v>
      </c>
      <c r="H181" s="106"/>
      <c r="I181" s="106"/>
      <c r="J181" s="106"/>
      <c r="K181" s="106"/>
      <c r="L181" s="106"/>
      <c r="M181" s="105"/>
      <c r="N181" s="105">
        <v>4.0000000000000036</v>
      </c>
      <c r="O181" s="106" t="s">
        <v>198</v>
      </c>
      <c r="P181" s="106"/>
      <c r="Q181" s="106"/>
      <c r="R181" s="106"/>
      <c r="S181" s="91"/>
      <c r="T181" s="91"/>
      <c r="U181" s="91"/>
    </row>
    <row r="182" spans="1:21" x14ac:dyDescent="0.25">
      <c r="A182" s="107">
        <v>25</v>
      </c>
      <c r="B182" s="108"/>
      <c r="C182" s="108" t="s">
        <v>122</v>
      </c>
      <c r="D182" s="108">
        <v>20110714</v>
      </c>
      <c r="E182" s="108"/>
      <c r="F182" s="108"/>
      <c r="G182" s="108" t="s">
        <v>208</v>
      </c>
      <c r="H182" s="108"/>
      <c r="I182" s="108"/>
      <c r="J182" s="108"/>
      <c r="K182" s="108"/>
      <c r="L182" s="108"/>
      <c r="M182" s="107"/>
      <c r="N182" s="107"/>
      <c r="O182" s="539"/>
      <c r="P182" s="539"/>
      <c r="Q182" s="539"/>
      <c r="R182" s="106"/>
      <c r="S182" s="91"/>
      <c r="T182" s="91"/>
      <c r="U182" s="91"/>
    </row>
    <row r="183" spans="1:21" x14ac:dyDescent="0.25">
      <c r="A183" s="105">
        <v>26</v>
      </c>
      <c r="B183" s="109" t="s">
        <v>78</v>
      </c>
      <c r="C183" s="110" t="s">
        <v>79</v>
      </c>
      <c r="D183" s="106">
        <v>20110818</v>
      </c>
      <c r="E183" s="106"/>
      <c r="F183" s="106"/>
      <c r="G183" s="106"/>
      <c r="H183" s="106"/>
      <c r="I183" s="106"/>
      <c r="J183" s="106"/>
      <c r="K183" s="106"/>
      <c r="L183" s="106"/>
      <c r="M183" s="105"/>
      <c r="N183" s="105"/>
      <c r="O183" s="106" t="s">
        <v>190</v>
      </c>
      <c r="P183" s="106"/>
      <c r="Q183" s="106"/>
      <c r="R183" s="106"/>
      <c r="S183" s="91"/>
      <c r="T183" s="91"/>
      <c r="U183" s="91"/>
    </row>
    <row r="184" spans="1:21" x14ac:dyDescent="0.25">
      <c r="A184" s="105">
        <v>26</v>
      </c>
      <c r="B184" s="105" t="s">
        <v>530</v>
      </c>
      <c r="C184" s="106" t="s">
        <v>79</v>
      </c>
      <c r="D184" s="106">
        <v>20110818</v>
      </c>
      <c r="E184" s="106"/>
      <c r="F184" s="106"/>
      <c r="G184" s="106"/>
      <c r="H184" s="106"/>
      <c r="I184" s="106"/>
      <c r="J184" s="106"/>
      <c r="K184" s="106"/>
      <c r="L184" s="106"/>
      <c r="M184" s="105"/>
      <c r="N184" s="105"/>
      <c r="O184" s="106" t="s">
        <v>190</v>
      </c>
      <c r="P184" s="106"/>
      <c r="Q184" s="106"/>
      <c r="R184" s="106"/>
      <c r="S184" s="91"/>
      <c r="T184" s="91"/>
      <c r="U184" s="91"/>
    </row>
    <row r="185" spans="1:21" x14ac:dyDescent="0.25">
      <c r="A185" s="105">
        <v>26</v>
      </c>
      <c r="B185" s="105" t="s">
        <v>531</v>
      </c>
      <c r="C185" s="106" t="s">
        <v>79</v>
      </c>
      <c r="D185" s="106">
        <v>20110818</v>
      </c>
      <c r="E185" s="106"/>
      <c r="F185" s="106"/>
      <c r="G185" s="106"/>
      <c r="H185" s="106"/>
      <c r="I185" s="106"/>
      <c r="J185" s="106"/>
      <c r="K185" s="106"/>
      <c r="L185" s="106"/>
      <c r="M185" s="105"/>
      <c r="N185" s="105"/>
      <c r="O185" s="106" t="s">
        <v>190</v>
      </c>
      <c r="P185" s="106"/>
      <c r="Q185" s="106"/>
      <c r="R185" s="106"/>
      <c r="S185" s="91"/>
      <c r="T185" s="91"/>
      <c r="U185" s="91"/>
    </row>
    <row r="186" spans="1:21" x14ac:dyDescent="0.25">
      <c r="A186" s="105">
        <v>26</v>
      </c>
      <c r="B186" s="105" t="s">
        <v>97</v>
      </c>
      <c r="C186" s="106" t="s">
        <v>79</v>
      </c>
      <c r="D186" s="106">
        <v>20110818</v>
      </c>
      <c r="E186" s="106"/>
      <c r="F186" s="106"/>
      <c r="G186" s="106"/>
      <c r="H186" s="106"/>
      <c r="I186" s="106"/>
      <c r="J186" s="106"/>
      <c r="K186" s="106"/>
      <c r="L186" s="106"/>
      <c r="M186" s="105"/>
      <c r="N186" s="105"/>
      <c r="O186" s="106" t="s">
        <v>190</v>
      </c>
      <c r="P186" s="106"/>
      <c r="Q186" s="106"/>
      <c r="R186" s="106"/>
      <c r="S186" s="91"/>
      <c r="T186" s="91"/>
      <c r="U186" s="91"/>
    </row>
    <row r="187" spans="1:21" x14ac:dyDescent="0.25">
      <c r="A187" s="105">
        <v>26</v>
      </c>
      <c r="B187" s="105" t="s">
        <v>120</v>
      </c>
      <c r="C187" s="106" t="s">
        <v>79</v>
      </c>
      <c r="D187" s="106">
        <v>20110818</v>
      </c>
      <c r="E187" s="106"/>
      <c r="F187" s="106"/>
      <c r="G187" s="106"/>
      <c r="H187" s="106"/>
      <c r="I187" s="106"/>
      <c r="J187" s="106"/>
      <c r="K187" s="106"/>
      <c r="L187" s="106"/>
      <c r="M187" s="105"/>
      <c r="N187" s="105"/>
      <c r="O187" s="106" t="s">
        <v>190</v>
      </c>
      <c r="P187" s="106"/>
      <c r="Q187" s="106"/>
      <c r="R187" s="106"/>
      <c r="S187" s="91"/>
      <c r="T187" s="91"/>
      <c r="U187" s="91"/>
    </row>
    <row r="188" spans="1:21" x14ac:dyDescent="0.25">
      <c r="A188" s="105">
        <v>26</v>
      </c>
      <c r="B188" s="105" t="s">
        <v>533</v>
      </c>
      <c r="C188" s="106" t="s">
        <v>162</v>
      </c>
      <c r="D188" s="106">
        <v>20110818</v>
      </c>
      <c r="E188" s="106" t="s">
        <v>592</v>
      </c>
      <c r="F188" s="106">
        <v>1</v>
      </c>
      <c r="G188" s="106" t="s">
        <v>209</v>
      </c>
      <c r="H188" s="106"/>
      <c r="I188" s="106"/>
      <c r="J188" s="106"/>
      <c r="K188" s="106"/>
      <c r="L188" s="106"/>
      <c r="M188" s="105"/>
      <c r="N188" s="105"/>
      <c r="O188" s="106" t="s">
        <v>206</v>
      </c>
      <c r="P188" s="106"/>
      <c r="Q188" s="106"/>
      <c r="R188" s="106"/>
      <c r="S188" s="91"/>
      <c r="T188" s="91"/>
      <c r="U188" s="91"/>
    </row>
    <row r="189" spans="1:21" x14ac:dyDescent="0.25">
      <c r="A189" s="105">
        <v>26</v>
      </c>
      <c r="B189" s="105" t="s">
        <v>84</v>
      </c>
      <c r="C189" s="106" t="s">
        <v>576</v>
      </c>
      <c r="D189" s="106">
        <v>20110818</v>
      </c>
      <c r="E189" s="106"/>
      <c r="F189" s="106"/>
      <c r="G189" s="106"/>
      <c r="H189" s="106"/>
      <c r="I189" s="106"/>
      <c r="J189" s="106"/>
      <c r="K189" s="106"/>
      <c r="L189" s="106"/>
      <c r="M189" s="105"/>
      <c r="N189" s="105"/>
      <c r="O189" s="106" t="s">
        <v>190</v>
      </c>
      <c r="P189" s="106"/>
      <c r="Q189" s="106"/>
      <c r="R189" s="106"/>
      <c r="S189" s="91"/>
      <c r="T189" s="91"/>
      <c r="U189" s="91"/>
    </row>
    <row r="190" spans="1:21" x14ac:dyDescent="0.25">
      <c r="A190" s="107">
        <v>26</v>
      </c>
      <c r="B190" s="108"/>
      <c r="C190" s="108" t="s">
        <v>122</v>
      </c>
      <c r="D190" s="108">
        <v>20110818</v>
      </c>
      <c r="E190" s="108"/>
      <c r="F190" s="108"/>
      <c r="G190" s="108" t="s">
        <v>209</v>
      </c>
      <c r="H190" s="108"/>
      <c r="I190" s="108"/>
      <c r="J190" s="108"/>
      <c r="K190" s="108"/>
      <c r="L190" s="108"/>
      <c r="M190" s="107"/>
      <c r="N190" s="107"/>
      <c r="O190" s="108" t="s">
        <v>210</v>
      </c>
      <c r="P190" s="108"/>
      <c r="Q190" s="108"/>
      <c r="R190" s="106"/>
      <c r="S190" s="91"/>
      <c r="T190" s="91"/>
      <c r="U190" s="91"/>
    </row>
    <row r="191" spans="1:21" x14ac:dyDescent="0.25">
      <c r="A191" s="105">
        <v>27</v>
      </c>
      <c r="B191" s="109" t="s">
        <v>78</v>
      </c>
      <c r="C191" s="110" t="s">
        <v>79</v>
      </c>
      <c r="D191" s="106">
        <v>20110915</v>
      </c>
      <c r="E191" s="106"/>
      <c r="F191" s="106"/>
      <c r="G191" s="106"/>
      <c r="H191" s="106"/>
      <c r="I191" s="106"/>
      <c r="J191" s="106"/>
      <c r="K191" s="106"/>
      <c r="L191" s="106"/>
      <c r="M191" s="105"/>
      <c r="N191" s="105"/>
      <c r="O191" s="106" t="s">
        <v>190</v>
      </c>
      <c r="P191" s="106"/>
      <c r="Q191" s="106"/>
      <c r="R191" s="106"/>
      <c r="S191" s="91"/>
      <c r="T191" s="91"/>
      <c r="U191" s="91"/>
    </row>
    <row r="192" spans="1:21" x14ac:dyDescent="0.25">
      <c r="A192" s="105">
        <v>27</v>
      </c>
      <c r="B192" s="105" t="s">
        <v>530</v>
      </c>
      <c r="C192" s="106" t="s">
        <v>79</v>
      </c>
      <c r="D192" s="106">
        <v>20110915</v>
      </c>
      <c r="E192" s="106"/>
      <c r="F192" s="106"/>
      <c r="G192" s="106"/>
      <c r="H192" s="106"/>
      <c r="I192" s="106"/>
      <c r="J192" s="106"/>
      <c r="K192" s="106"/>
      <c r="L192" s="106"/>
      <c r="M192" s="105"/>
      <c r="N192" s="105"/>
      <c r="O192" s="106" t="s">
        <v>190</v>
      </c>
      <c r="P192" s="106"/>
      <c r="Q192" s="106"/>
      <c r="R192" s="106"/>
      <c r="S192" s="91"/>
      <c r="T192" s="91"/>
      <c r="U192" s="91"/>
    </row>
    <row r="193" spans="1:21" x14ac:dyDescent="0.25">
      <c r="A193" s="105">
        <v>27</v>
      </c>
      <c r="B193" s="105" t="s">
        <v>531</v>
      </c>
      <c r="C193" s="106" t="s">
        <v>79</v>
      </c>
      <c r="D193" s="106">
        <v>20110915</v>
      </c>
      <c r="E193" s="106"/>
      <c r="F193" s="106"/>
      <c r="G193" s="106"/>
      <c r="H193" s="106"/>
      <c r="I193" s="106"/>
      <c r="J193" s="106"/>
      <c r="K193" s="106"/>
      <c r="L193" s="106"/>
      <c r="M193" s="105"/>
      <c r="N193" s="105"/>
      <c r="O193" s="106" t="s">
        <v>190</v>
      </c>
      <c r="P193" s="106"/>
      <c r="Q193" s="106"/>
      <c r="R193" s="106"/>
      <c r="S193" s="91"/>
      <c r="T193" s="91"/>
      <c r="U193" s="91"/>
    </row>
    <row r="194" spans="1:21" x14ac:dyDescent="0.25">
      <c r="A194" s="105">
        <v>27</v>
      </c>
      <c r="B194" s="105" t="s">
        <v>97</v>
      </c>
      <c r="C194" s="106" t="s">
        <v>79</v>
      </c>
      <c r="D194" s="106">
        <v>20110915</v>
      </c>
      <c r="E194" s="106"/>
      <c r="F194" s="106"/>
      <c r="G194" s="106"/>
      <c r="H194" s="106"/>
      <c r="I194" s="106"/>
      <c r="J194" s="106"/>
      <c r="K194" s="106"/>
      <c r="L194" s="106"/>
      <c r="M194" s="105"/>
      <c r="N194" s="105"/>
      <c r="O194" s="106" t="s">
        <v>190</v>
      </c>
      <c r="P194" s="106"/>
      <c r="Q194" s="106"/>
      <c r="R194" s="106"/>
      <c r="S194" s="91"/>
      <c r="T194" s="91"/>
      <c r="U194" s="91"/>
    </row>
    <row r="195" spans="1:21" x14ac:dyDescent="0.25">
      <c r="A195" s="105">
        <v>27</v>
      </c>
      <c r="B195" s="105" t="s">
        <v>120</v>
      </c>
      <c r="C195" s="106" t="s">
        <v>79</v>
      </c>
      <c r="D195" s="106">
        <v>20110915</v>
      </c>
      <c r="E195" s="106"/>
      <c r="F195" s="106"/>
      <c r="G195" s="106"/>
      <c r="H195" s="106"/>
      <c r="I195" s="106"/>
      <c r="J195" s="106"/>
      <c r="K195" s="106"/>
      <c r="L195" s="106"/>
      <c r="M195" s="105"/>
      <c r="N195" s="105"/>
      <c r="O195" s="106" t="s">
        <v>190</v>
      </c>
      <c r="P195" s="106"/>
      <c r="Q195" s="106"/>
      <c r="R195" s="106"/>
      <c r="S195" s="91"/>
      <c r="T195" s="91"/>
      <c r="U195" s="91"/>
    </row>
    <row r="196" spans="1:21" x14ac:dyDescent="0.25">
      <c r="A196" s="105">
        <v>27</v>
      </c>
      <c r="B196" s="105" t="s">
        <v>533</v>
      </c>
      <c r="C196" s="106" t="s">
        <v>162</v>
      </c>
      <c r="D196" s="106">
        <v>20110915</v>
      </c>
      <c r="E196" s="106"/>
      <c r="F196" s="106"/>
      <c r="G196" s="106"/>
      <c r="H196" s="106"/>
      <c r="I196" s="106"/>
      <c r="J196" s="106"/>
      <c r="K196" s="106"/>
      <c r="L196" s="106"/>
      <c r="M196" s="105"/>
      <c r="N196" s="105"/>
      <c r="O196" s="106" t="s">
        <v>190</v>
      </c>
      <c r="P196" s="106"/>
      <c r="Q196" s="106"/>
      <c r="R196" s="106"/>
      <c r="S196" s="91"/>
      <c r="T196" s="91"/>
      <c r="U196" s="91"/>
    </row>
    <row r="197" spans="1:21" x14ac:dyDescent="0.25">
      <c r="A197" s="105">
        <v>27</v>
      </c>
      <c r="B197" s="105" t="s">
        <v>84</v>
      </c>
      <c r="C197" s="106" t="s">
        <v>576</v>
      </c>
      <c r="D197" s="106">
        <v>20110915</v>
      </c>
      <c r="E197" s="106"/>
      <c r="F197" s="106"/>
      <c r="G197" s="106" t="s">
        <v>211</v>
      </c>
      <c r="H197" s="106"/>
      <c r="I197" s="106"/>
      <c r="J197" s="106"/>
      <c r="K197" s="106"/>
      <c r="L197" s="106"/>
      <c r="M197" s="105"/>
      <c r="N197" s="105">
        <v>15</v>
      </c>
      <c r="O197" s="106" t="s">
        <v>212</v>
      </c>
      <c r="P197" s="106"/>
      <c r="Q197" s="106"/>
      <c r="R197" s="106"/>
      <c r="S197" s="91"/>
      <c r="T197" s="91"/>
      <c r="U197" s="91"/>
    </row>
    <row r="198" spans="1:21" x14ac:dyDescent="0.25">
      <c r="A198" s="107">
        <v>27</v>
      </c>
      <c r="B198" s="108"/>
      <c r="C198" s="108" t="s">
        <v>122</v>
      </c>
      <c r="D198" s="108">
        <v>20110915</v>
      </c>
      <c r="E198" s="108"/>
      <c r="F198" s="108"/>
      <c r="G198" s="108" t="s">
        <v>213</v>
      </c>
      <c r="H198" s="108"/>
      <c r="I198" s="108"/>
      <c r="J198" s="108"/>
      <c r="K198" s="108"/>
      <c r="L198" s="108"/>
      <c r="M198" s="107"/>
      <c r="N198" s="107"/>
      <c r="O198" s="108" t="s">
        <v>210</v>
      </c>
      <c r="P198" s="108"/>
      <c r="Q198" s="108"/>
      <c r="R198" s="106"/>
      <c r="S198" s="91"/>
      <c r="T198" s="91"/>
      <c r="U198" s="91"/>
    </row>
    <row r="199" spans="1:21" x14ac:dyDescent="0.25">
      <c r="A199" s="105">
        <v>28</v>
      </c>
      <c r="B199" s="109" t="s">
        <v>78</v>
      </c>
      <c r="C199" s="110" t="s">
        <v>79</v>
      </c>
      <c r="D199" s="106">
        <v>20111006</v>
      </c>
      <c r="E199" s="106"/>
      <c r="F199" s="106"/>
      <c r="G199" s="106" t="s">
        <v>214</v>
      </c>
      <c r="H199" s="106"/>
      <c r="I199" s="106"/>
      <c r="J199" s="106"/>
      <c r="K199" s="106"/>
      <c r="L199" s="106"/>
      <c r="M199" s="105"/>
      <c r="N199" s="105">
        <v>82.999999999999957</v>
      </c>
      <c r="O199" s="106" t="s">
        <v>215</v>
      </c>
      <c r="P199" s="106"/>
      <c r="Q199" s="106"/>
      <c r="R199" s="106"/>
      <c r="S199" s="91"/>
      <c r="T199" s="91"/>
      <c r="U199" s="91"/>
    </row>
    <row r="200" spans="1:21" x14ac:dyDescent="0.25">
      <c r="A200" s="105">
        <v>28</v>
      </c>
      <c r="B200" s="105" t="s">
        <v>530</v>
      </c>
      <c r="C200" s="106" t="s">
        <v>79</v>
      </c>
      <c r="D200" s="106">
        <v>20111006</v>
      </c>
      <c r="E200" s="106"/>
      <c r="F200" s="106"/>
      <c r="G200" s="106" t="s">
        <v>216</v>
      </c>
      <c r="H200" s="106" t="s">
        <v>537</v>
      </c>
      <c r="I200" s="106"/>
      <c r="J200" s="106"/>
      <c r="K200" s="106" t="s">
        <v>555</v>
      </c>
      <c r="L200" s="106" t="s">
        <v>575</v>
      </c>
      <c r="M200" s="105"/>
      <c r="N200" s="105">
        <v>46.000000000000263</v>
      </c>
      <c r="O200" s="538" t="s">
        <v>137</v>
      </c>
      <c r="P200" s="538"/>
      <c r="Q200" s="538"/>
      <c r="R200" s="106"/>
      <c r="S200" s="91"/>
      <c r="T200" s="91"/>
      <c r="U200" s="91"/>
    </row>
    <row r="201" spans="1:21" x14ac:dyDescent="0.25">
      <c r="A201" s="119">
        <v>28</v>
      </c>
      <c r="B201" s="111" t="s">
        <v>531</v>
      </c>
      <c r="C201" s="120" t="s">
        <v>79</v>
      </c>
      <c r="D201" s="120">
        <v>20111006</v>
      </c>
      <c r="E201" s="120"/>
      <c r="F201" s="120"/>
      <c r="G201" s="120" t="s">
        <v>216</v>
      </c>
      <c r="H201" s="120"/>
      <c r="I201" s="120"/>
      <c r="J201" s="120"/>
      <c r="K201" s="120"/>
      <c r="L201" s="120"/>
      <c r="M201" s="119">
        <v>20120807</v>
      </c>
      <c r="N201" s="119">
        <v>36.000000000000028</v>
      </c>
      <c r="O201" s="548" t="s">
        <v>642</v>
      </c>
      <c r="P201" s="548"/>
      <c r="Q201" s="548"/>
      <c r="R201" s="106"/>
      <c r="S201" s="91"/>
      <c r="T201" s="91"/>
      <c r="U201" s="91"/>
    </row>
    <row r="202" spans="1:21" x14ac:dyDescent="0.25">
      <c r="A202" s="105">
        <v>28</v>
      </c>
      <c r="B202" s="105" t="s">
        <v>97</v>
      </c>
      <c r="C202" s="106" t="s">
        <v>79</v>
      </c>
      <c r="D202" s="106">
        <v>20111006</v>
      </c>
      <c r="E202" s="106"/>
      <c r="F202" s="106"/>
      <c r="G202" s="106" t="s">
        <v>216</v>
      </c>
      <c r="H202" s="106" t="s">
        <v>537</v>
      </c>
      <c r="I202" s="106"/>
      <c r="J202" s="106"/>
      <c r="K202" s="106" t="s">
        <v>538</v>
      </c>
      <c r="L202" s="106" t="s">
        <v>597</v>
      </c>
      <c r="M202" s="105"/>
      <c r="N202" s="105">
        <v>14.000000000000012</v>
      </c>
      <c r="O202" s="544" t="s">
        <v>540</v>
      </c>
      <c r="P202" s="544"/>
      <c r="Q202" s="544"/>
      <c r="R202" s="106"/>
      <c r="S202" s="91"/>
      <c r="T202" s="91"/>
      <c r="U202" s="91"/>
    </row>
    <row r="203" spans="1:21" x14ac:dyDescent="0.25">
      <c r="A203" s="105">
        <v>28</v>
      </c>
      <c r="B203" s="105" t="s">
        <v>120</v>
      </c>
      <c r="C203" s="106" t="s">
        <v>79</v>
      </c>
      <c r="D203" s="106">
        <v>20111006</v>
      </c>
      <c r="E203" s="106"/>
      <c r="F203" s="106"/>
      <c r="G203" s="106" t="s">
        <v>216</v>
      </c>
      <c r="H203" s="106"/>
      <c r="I203" s="106"/>
      <c r="J203" s="106"/>
      <c r="K203" s="106"/>
      <c r="L203" s="106"/>
      <c r="M203" s="105"/>
      <c r="N203" s="105">
        <v>89.000000000000185</v>
      </c>
      <c r="O203" s="106" t="s">
        <v>169</v>
      </c>
      <c r="P203" s="106"/>
      <c r="Q203" s="106"/>
      <c r="R203" s="106"/>
      <c r="S203" s="91"/>
      <c r="T203" s="91"/>
      <c r="U203" s="91"/>
    </row>
    <row r="204" spans="1:21" x14ac:dyDescent="0.25">
      <c r="A204" s="105">
        <v>28</v>
      </c>
      <c r="B204" s="105" t="s">
        <v>533</v>
      </c>
      <c r="C204" s="106" t="s">
        <v>162</v>
      </c>
      <c r="D204" s="105" t="s">
        <v>170</v>
      </c>
      <c r="E204" s="106"/>
      <c r="F204" s="106"/>
      <c r="G204" s="106"/>
      <c r="H204" s="106"/>
      <c r="I204" s="106"/>
      <c r="J204" s="106"/>
      <c r="K204" s="106"/>
      <c r="L204" s="106"/>
      <c r="M204" s="105"/>
      <c r="N204" s="105">
        <v>0</v>
      </c>
      <c r="O204" s="106" t="s">
        <v>190</v>
      </c>
      <c r="P204" s="106"/>
      <c r="Q204" s="106"/>
      <c r="R204" s="106"/>
      <c r="S204" s="91"/>
      <c r="T204" s="91"/>
      <c r="U204" s="91"/>
    </row>
    <row r="205" spans="1:21" x14ac:dyDescent="0.25">
      <c r="A205" s="105">
        <v>28</v>
      </c>
      <c r="B205" s="105" t="s">
        <v>84</v>
      </c>
      <c r="C205" s="106" t="s">
        <v>576</v>
      </c>
      <c r="D205" s="106">
        <v>20111006</v>
      </c>
      <c r="E205" s="106"/>
      <c r="F205" s="106"/>
      <c r="G205" s="106" t="s">
        <v>217</v>
      </c>
      <c r="H205" s="106"/>
      <c r="I205" s="106"/>
      <c r="J205" s="106"/>
      <c r="K205" s="106"/>
      <c r="L205" s="106"/>
      <c r="M205" s="105"/>
      <c r="N205" s="105">
        <v>70.000000000000057</v>
      </c>
      <c r="O205" s="106" t="s">
        <v>218</v>
      </c>
      <c r="P205" s="106"/>
      <c r="Q205" s="106"/>
      <c r="R205" s="106"/>
      <c r="S205" s="91"/>
      <c r="T205" s="91"/>
      <c r="U205" s="91"/>
    </row>
    <row r="206" spans="1:21" x14ac:dyDescent="0.25">
      <c r="A206" s="105">
        <v>28</v>
      </c>
      <c r="B206" s="105" t="s">
        <v>139</v>
      </c>
      <c r="C206" s="106" t="s">
        <v>140</v>
      </c>
      <c r="D206" s="106">
        <v>20111006</v>
      </c>
      <c r="E206" s="106"/>
      <c r="F206" s="106"/>
      <c r="G206" s="106" t="s">
        <v>216</v>
      </c>
      <c r="H206" s="106"/>
      <c r="I206" s="106"/>
      <c r="J206" s="106"/>
      <c r="K206" s="106"/>
      <c r="L206" s="106"/>
      <c r="M206" s="105"/>
      <c r="N206" s="105">
        <v>59.999999999999829</v>
      </c>
      <c r="O206" s="544" t="s">
        <v>100</v>
      </c>
      <c r="P206" s="544"/>
      <c r="Q206" s="544"/>
      <c r="R206" s="106"/>
      <c r="S206" s="91"/>
      <c r="T206" s="91"/>
      <c r="U206" s="91"/>
    </row>
    <row r="207" spans="1:21" x14ac:dyDescent="0.25">
      <c r="A207" s="107">
        <v>28</v>
      </c>
      <c r="B207" s="108"/>
      <c r="C207" s="108" t="s">
        <v>122</v>
      </c>
      <c r="D207" s="108">
        <v>20111006</v>
      </c>
      <c r="E207" s="108"/>
      <c r="F207" s="108"/>
      <c r="G207" s="108" t="s">
        <v>219</v>
      </c>
      <c r="H207" s="108"/>
      <c r="I207" s="108"/>
      <c r="J207" s="108"/>
      <c r="K207" s="108"/>
      <c r="L207" s="108"/>
      <c r="M207" s="107"/>
      <c r="N207" s="107"/>
      <c r="O207" s="108" t="s">
        <v>220</v>
      </c>
      <c r="P207" s="108"/>
      <c r="Q207" s="108"/>
      <c r="R207" s="106"/>
      <c r="S207" s="91"/>
      <c r="T207" s="91"/>
      <c r="U207" s="91"/>
    </row>
    <row r="208" spans="1:21" x14ac:dyDescent="0.25">
      <c r="A208" s="105">
        <v>29</v>
      </c>
      <c r="B208" s="109" t="s">
        <v>78</v>
      </c>
      <c r="C208" s="110" t="s">
        <v>79</v>
      </c>
      <c r="D208" s="106">
        <v>20111027</v>
      </c>
      <c r="E208" s="106"/>
      <c r="F208" s="106"/>
      <c r="G208" s="106" t="s">
        <v>221</v>
      </c>
      <c r="H208" s="106"/>
      <c r="I208" s="106"/>
      <c r="J208" s="106"/>
      <c r="K208" s="106"/>
      <c r="L208" s="106"/>
      <c r="M208" s="105"/>
      <c r="N208" s="105">
        <v>17.000000000000128</v>
      </c>
      <c r="O208" s="106" t="s">
        <v>222</v>
      </c>
      <c r="P208" s="106"/>
      <c r="Q208" s="106"/>
      <c r="R208" s="106"/>
      <c r="S208" s="91"/>
      <c r="T208" s="91"/>
      <c r="U208" s="91"/>
    </row>
    <row r="209" spans="1:21" x14ac:dyDescent="0.25">
      <c r="A209" s="105">
        <v>29</v>
      </c>
      <c r="B209" s="105" t="s">
        <v>530</v>
      </c>
      <c r="C209" s="106" t="s">
        <v>79</v>
      </c>
      <c r="D209" s="106">
        <v>20111027</v>
      </c>
      <c r="E209" s="106"/>
      <c r="F209" s="106"/>
      <c r="G209" s="106" t="s">
        <v>223</v>
      </c>
      <c r="H209" s="106" t="s">
        <v>537</v>
      </c>
      <c r="I209" s="106"/>
      <c r="J209" s="106"/>
      <c r="K209" s="106" t="s">
        <v>555</v>
      </c>
      <c r="L209" s="106" t="s">
        <v>580</v>
      </c>
      <c r="M209" s="105"/>
      <c r="N209" s="105">
        <v>11.000000000000121</v>
      </c>
      <c r="O209" s="538" t="s">
        <v>137</v>
      </c>
      <c r="P209" s="538"/>
      <c r="Q209" s="538"/>
      <c r="R209" s="106"/>
      <c r="S209" s="91"/>
      <c r="T209" s="91"/>
      <c r="U209" s="91"/>
    </row>
    <row r="210" spans="1:21" x14ac:dyDescent="0.25">
      <c r="A210" s="105">
        <v>29</v>
      </c>
      <c r="B210" s="112" t="s">
        <v>531</v>
      </c>
      <c r="C210" s="106" t="s">
        <v>79</v>
      </c>
      <c r="D210" s="106">
        <v>20111027</v>
      </c>
      <c r="E210" s="106"/>
      <c r="F210" s="106"/>
      <c r="G210" s="106" t="s">
        <v>224</v>
      </c>
      <c r="H210" s="106"/>
      <c r="I210" s="106"/>
      <c r="J210" s="106"/>
      <c r="K210" s="106"/>
      <c r="L210" s="106"/>
      <c r="M210" s="150">
        <v>20130607</v>
      </c>
      <c r="N210" s="105">
        <v>24</v>
      </c>
      <c r="O210" s="544" t="s">
        <v>659</v>
      </c>
      <c r="P210" s="544"/>
      <c r="Q210" s="544"/>
      <c r="R210" s="106"/>
      <c r="S210" s="91"/>
      <c r="T210" s="91"/>
      <c r="U210" s="91"/>
    </row>
    <row r="211" spans="1:21" x14ac:dyDescent="0.25">
      <c r="A211" s="105">
        <v>29</v>
      </c>
      <c r="B211" s="105" t="s">
        <v>97</v>
      </c>
      <c r="C211" s="106" t="s">
        <v>79</v>
      </c>
      <c r="D211" s="106">
        <v>20111027</v>
      </c>
      <c r="E211" s="106"/>
      <c r="F211" s="106"/>
      <c r="G211" s="106" t="s">
        <v>223</v>
      </c>
      <c r="H211" s="106" t="s">
        <v>537</v>
      </c>
      <c r="I211" s="106"/>
      <c r="J211" s="106"/>
      <c r="K211" s="106" t="s">
        <v>538</v>
      </c>
      <c r="L211" s="106" t="s">
        <v>598</v>
      </c>
      <c r="M211" s="105"/>
      <c r="N211" s="105">
        <v>63.000000000000171</v>
      </c>
      <c r="O211" s="544" t="s">
        <v>540</v>
      </c>
      <c r="P211" s="544"/>
      <c r="Q211" s="544"/>
      <c r="R211" s="106"/>
      <c r="S211" s="91"/>
      <c r="T211" s="91"/>
      <c r="U211" s="91"/>
    </row>
    <row r="212" spans="1:21" x14ac:dyDescent="0.25">
      <c r="A212" s="105">
        <v>29</v>
      </c>
      <c r="B212" s="105" t="s">
        <v>120</v>
      </c>
      <c r="C212" s="106" t="s">
        <v>79</v>
      </c>
      <c r="D212" s="106">
        <v>20111027</v>
      </c>
      <c r="E212" s="106"/>
      <c r="F212" s="106"/>
      <c r="G212" s="106" t="s">
        <v>224</v>
      </c>
      <c r="H212" s="106"/>
      <c r="I212" s="106"/>
      <c r="J212" s="106"/>
      <c r="K212" s="106"/>
      <c r="L212" s="106"/>
      <c r="M212" s="105"/>
      <c r="N212" s="105">
        <v>20.999999999999908</v>
      </c>
      <c r="O212" s="106" t="s">
        <v>169</v>
      </c>
      <c r="P212" s="106"/>
      <c r="Q212" s="106"/>
      <c r="R212" s="106"/>
      <c r="S212" s="91"/>
      <c r="T212" s="91"/>
      <c r="U212" s="91"/>
    </row>
    <row r="213" spans="1:21" x14ac:dyDescent="0.25">
      <c r="A213" s="105">
        <v>29</v>
      </c>
      <c r="B213" s="105" t="s">
        <v>533</v>
      </c>
      <c r="C213" s="106" t="s">
        <v>162</v>
      </c>
      <c r="D213" s="106">
        <v>20111027</v>
      </c>
      <c r="E213" s="106" t="s">
        <v>225</v>
      </c>
      <c r="F213" s="106">
        <v>1</v>
      </c>
      <c r="G213" s="106" t="s">
        <v>224</v>
      </c>
      <c r="H213" s="106"/>
      <c r="I213" s="106"/>
      <c r="J213" s="106"/>
      <c r="K213" s="106"/>
      <c r="L213" s="106"/>
      <c r="M213" s="105"/>
      <c r="N213" s="105">
        <v>159.00000000000003</v>
      </c>
      <c r="O213" s="106" t="s">
        <v>226</v>
      </c>
      <c r="P213" s="106"/>
      <c r="Q213" s="106"/>
      <c r="R213" s="106"/>
      <c r="S213" s="91"/>
      <c r="T213" s="91"/>
      <c r="U213" s="91"/>
    </row>
    <row r="214" spans="1:21" x14ac:dyDescent="0.25">
      <c r="A214" s="105">
        <v>29</v>
      </c>
      <c r="B214" s="105" t="s">
        <v>84</v>
      </c>
      <c r="C214" s="106" t="s">
        <v>576</v>
      </c>
      <c r="D214" s="106">
        <v>20111027</v>
      </c>
      <c r="E214" s="106"/>
      <c r="F214" s="106"/>
      <c r="G214" s="106" t="s">
        <v>221</v>
      </c>
      <c r="H214" s="106"/>
      <c r="I214" s="106"/>
      <c r="J214" s="106"/>
      <c r="K214" s="106"/>
      <c r="L214" s="106"/>
      <c r="M214" s="105"/>
      <c r="N214" s="105" t="s">
        <v>227</v>
      </c>
      <c r="O214" s="106" t="s">
        <v>218</v>
      </c>
      <c r="P214" s="106"/>
      <c r="Q214" s="106"/>
      <c r="R214" s="106"/>
      <c r="S214" s="91"/>
      <c r="T214" s="91"/>
      <c r="U214" s="91"/>
    </row>
    <row r="215" spans="1:21" x14ac:dyDescent="0.25">
      <c r="A215" s="105">
        <v>29</v>
      </c>
      <c r="B215" s="105" t="s">
        <v>139</v>
      </c>
      <c r="C215" s="106" t="s">
        <v>140</v>
      </c>
      <c r="D215" s="106"/>
      <c r="E215" s="106"/>
      <c r="F215" s="106"/>
      <c r="G215" s="106"/>
      <c r="H215" s="106"/>
      <c r="I215" s="106"/>
      <c r="J215" s="106"/>
      <c r="K215" s="106"/>
      <c r="L215" s="106"/>
      <c r="M215" s="105"/>
      <c r="N215" s="105">
        <v>0</v>
      </c>
      <c r="O215" s="106" t="s">
        <v>190</v>
      </c>
      <c r="P215" s="106"/>
      <c r="Q215" s="106"/>
      <c r="R215" s="106"/>
      <c r="S215" s="91"/>
      <c r="T215" s="91"/>
      <c r="U215" s="91"/>
    </row>
    <row r="216" spans="1:21" x14ac:dyDescent="0.25">
      <c r="A216" s="107">
        <v>29</v>
      </c>
      <c r="B216" s="108"/>
      <c r="C216" s="108" t="s">
        <v>122</v>
      </c>
      <c r="D216" s="108">
        <v>20111027</v>
      </c>
      <c r="E216" s="108"/>
      <c r="F216" s="108"/>
      <c r="G216" s="108" t="s">
        <v>228</v>
      </c>
      <c r="H216" s="108"/>
      <c r="I216" s="108"/>
      <c r="J216" s="108"/>
      <c r="K216" s="108"/>
      <c r="L216" s="108"/>
      <c r="M216" s="107"/>
      <c r="N216" s="107"/>
      <c r="O216" s="108" t="s">
        <v>210</v>
      </c>
      <c r="P216" s="108"/>
      <c r="Q216" s="108"/>
      <c r="R216" s="108"/>
      <c r="S216" s="91"/>
      <c r="T216" s="91"/>
      <c r="U216" s="91"/>
    </row>
    <row r="217" spans="1:21" x14ac:dyDescent="0.25">
      <c r="A217" s="105">
        <v>30</v>
      </c>
      <c r="B217" s="109" t="s">
        <v>78</v>
      </c>
      <c r="C217" s="110" t="s">
        <v>79</v>
      </c>
      <c r="D217" s="106">
        <v>20111103</v>
      </c>
      <c r="E217" s="106"/>
      <c r="F217" s="106"/>
      <c r="G217" s="106"/>
      <c r="H217" s="106"/>
      <c r="I217" s="106"/>
      <c r="J217" s="106"/>
      <c r="K217" s="106"/>
      <c r="L217" s="106"/>
      <c r="M217" s="105"/>
      <c r="N217" s="105"/>
      <c r="O217" s="106" t="s">
        <v>229</v>
      </c>
      <c r="P217" s="106"/>
      <c r="Q217" s="106"/>
      <c r="R217" s="106"/>
      <c r="S217" s="91"/>
      <c r="T217" s="91"/>
      <c r="U217" s="91"/>
    </row>
    <row r="218" spans="1:21" x14ac:dyDescent="0.25">
      <c r="A218" s="105">
        <v>30</v>
      </c>
      <c r="B218" s="105" t="s">
        <v>530</v>
      </c>
      <c r="C218" s="106" t="s">
        <v>79</v>
      </c>
      <c r="D218" s="106">
        <v>20111103</v>
      </c>
      <c r="E218" s="106"/>
      <c r="F218" s="106"/>
      <c r="G218" s="106"/>
      <c r="H218" s="106"/>
      <c r="I218" s="106"/>
      <c r="J218" s="106"/>
      <c r="K218" s="106"/>
      <c r="L218" s="106"/>
      <c r="M218" s="105"/>
      <c r="N218" s="105"/>
      <c r="O218" s="106" t="s">
        <v>190</v>
      </c>
      <c r="P218" s="106"/>
      <c r="Q218" s="106"/>
      <c r="R218" s="106"/>
      <c r="S218" s="91"/>
      <c r="T218" s="91"/>
      <c r="U218" s="91"/>
    </row>
    <row r="219" spans="1:21" x14ac:dyDescent="0.25">
      <c r="A219" s="105">
        <v>30</v>
      </c>
      <c r="B219" s="105" t="s">
        <v>531</v>
      </c>
      <c r="C219" s="106" t="s">
        <v>79</v>
      </c>
      <c r="D219" s="106">
        <v>20111103</v>
      </c>
      <c r="E219" s="106"/>
      <c r="F219" s="106"/>
      <c r="G219" s="106"/>
      <c r="H219" s="106"/>
      <c r="I219" s="106"/>
      <c r="J219" s="106"/>
      <c r="K219" s="106"/>
      <c r="L219" s="106"/>
      <c r="M219" s="105"/>
      <c r="N219" s="105"/>
      <c r="O219" s="106" t="s">
        <v>190</v>
      </c>
      <c r="P219" s="106"/>
      <c r="Q219" s="106"/>
      <c r="R219" s="106"/>
      <c r="S219" s="91"/>
      <c r="T219" s="91"/>
      <c r="U219" s="91"/>
    </row>
    <row r="220" spans="1:21" x14ac:dyDescent="0.25">
      <c r="A220" s="105">
        <v>30</v>
      </c>
      <c r="B220" s="105" t="s">
        <v>97</v>
      </c>
      <c r="C220" s="106" t="s">
        <v>79</v>
      </c>
      <c r="D220" s="106">
        <v>20111103</v>
      </c>
      <c r="E220" s="106"/>
      <c r="F220" s="106"/>
      <c r="G220" s="106"/>
      <c r="H220" s="106"/>
      <c r="I220" s="106"/>
      <c r="J220" s="106"/>
      <c r="K220" s="106"/>
      <c r="L220" s="106"/>
      <c r="M220" s="105"/>
      <c r="N220" s="105"/>
      <c r="O220" s="106" t="s">
        <v>190</v>
      </c>
      <c r="P220" s="106"/>
      <c r="Q220" s="106"/>
      <c r="R220" s="106"/>
      <c r="S220" s="91"/>
      <c r="T220" s="91"/>
      <c r="U220" s="91"/>
    </row>
    <row r="221" spans="1:21" x14ac:dyDescent="0.25">
      <c r="A221" s="105">
        <v>30</v>
      </c>
      <c r="B221" s="105" t="s">
        <v>120</v>
      </c>
      <c r="C221" s="106" t="s">
        <v>79</v>
      </c>
      <c r="D221" s="106">
        <v>20111103</v>
      </c>
      <c r="E221" s="106"/>
      <c r="F221" s="106"/>
      <c r="G221" s="106"/>
      <c r="H221" s="106"/>
      <c r="I221" s="106"/>
      <c r="J221" s="106"/>
      <c r="K221" s="106"/>
      <c r="L221" s="106"/>
      <c r="M221" s="105"/>
      <c r="N221" s="105"/>
      <c r="O221" s="106" t="s">
        <v>190</v>
      </c>
      <c r="P221" s="106"/>
      <c r="Q221" s="106"/>
      <c r="R221" s="106"/>
      <c r="S221" s="91"/>
      <c r="T221" s="91"/>
      <c r="U221" s="91"/>
    </row>
    <row r="222" spans="1:21" x14ac:dyDescent="0.25">
      <c r="A222" s="105">
        <v>30</v>
      </c>
      <c r="B222" s="105" t="s">
        <v>533</v>
      </c>
      <c r="C222" s="106" t="s">
        <v>162</v>
      </c>
      <c r="D222" s="106">
        <v>20111103</v>
      </c>
      <c r="E222" s="106" t="s">
        <v>230</v>
      </c>
      <c r="F222" s="106">
        <v>1</v>
      </c>
      <c r="G222" s="106" t="s">
        <v>231</v>
      </c>
      <c r="H222" s="106"/>
      <c r="I222" s="106"/>
      <c r="J222" s="106"/>
      <c r="K222" s="106"/>
      <c r="L222" s="106"/>
      <c r="M222" s="105"/>
      <c r="N222" s="105">
        <v>89.000000000000185</v>
      </c>
      <c r="O222" s="106" t="s">
        <v>226</v>
      </c>
      <c r="P222" s="106"/>
      <c r="Q222" s="106"/>
      <c r="R222" s="106"/>
      <c r="S222" s="91"/>
      <c r="T222" s="91"/>
      <c r="U222" s="91"/>
    </row>
    <row r="223" spans="1:21" x14ac:dyDescent="0.25">
      <c r="A223" s="105">
        <v>30</v>
      </c>
      <c r="B223" s="105" t="s">
        <v>84</v>
      </c>
      <c r="C223" s="106" t="s">
        <v>576</v>
      </c>
      <c r="D223" s="106">
        <v>20111103</v>
      </c>
      <c r="E223" s="106"/>
      <c r="F223" s="106"/>
      <c r="G223" s="106" t="s">
        <v>231</v>
      </c>
      <c r="H223" s="106"/>
      <c r="I223" s="106"/>
      <c r="J223" s="106"/>
      <c r="K223" s="106"/>
      <c r="L223" s="106"/>
      <c r="M223" s="105"/>
      <c r="N223" s="105">
        <v>21.000000000000128</v>
      </c>
      <c r="O223" s="106" t="s">
        <v>198</v>
      </c>
      <c r="P223" s="106"/>
      <c r="Q223" s="106"/>
      <c r="R223" s="106"/>
      <c r="S223" s="91"/>
      <c r="T223" s="91"/>
      <c r="U223" s="91"/>
    </row>
    <row r="224" spans="1:21" x14ac:dyDescent="0.25">
      <c r="A224" s="105">
        <v>30</v>
      </c>
      <c r="B224" s="105" t="s">
        <v>139</v>
      </c>
      <c r="C224" s="106" t="s">
        <v>140</v>
      </c>
      <c r="D224" s="106">
        <v>20111103</v>
      </c>
      <c r="E224" s="106"/>
      <c r="F224" s="106"/>
      <c r="G224" s="106"/>
      <c r="H224" s="106"/>
      <c r="I224" s="106"/>
      <c r="J224" s="106"/>
      <c r="K224" s="106"/>
      <c r="L224" s="106"/>
      <c r="M224" s="105"/>
      <c r="N224" s="105"/>
      <c r="O224" s="106" t="s">
        <v>190</v>
      </c>
      <c r="P224" s="106"/>
      <c r="Q224" s="106"/>
      <c r="R224" s="106"/>
      <c r="S224" s="91"/>
      <c r="T224" s="91"/>
      <c r="U224" s="91"/>
    </row>
    <row r="225" spans="1:21" x14ac:dyDescent="0.25">
      <c r="A225" s="107">
        <v>30</v>
      </c>
      <c r="B225" s="108"/>
      <c r="C225" s="108" t="s">
        <v>122</v>
      </c>
      <c r="D225" s="108">
        <v>20111103</v>
      </c>
      <c r="E225" s="108"/>
      <c r="F225" s="108"/>
      <c r="G225" s="108" t="s">
        <v>232</v>
      </c>
      <c r="H225" s="108"/>
      <c r="I225" s="108"/>
      <c r="J225" s="108"/>
      <c r="K225" s="108"/>
      <c r="L225" s="108"/>
      <c r="M225" s="107"/>
      <c r="N225" s="107"/>
      <c r="O225" s="108" t="s">
        <v>210</v>
      </c>
      <c r="P225" s="108"/>
      <c r="Q225" s="108"/>
      <c r="R225" s="108"/>
      <c r="S225" s="91"/>
      <c r="T225" s="91"/>
      <c r="U225" s="91"/>
    </row>
    <row r="226" spans="1:21" x14ac:dyDescent="0.25">
      <c r="A226" s="105">
        <v>31</v>
      </c>
      <c r="B226" s="109" t="s">
        <v>78</v>
      </c>
      <c r="C226" s="110" t="s">
        <v>79</v>
      </c>
      <c r="D226" s="106">
        <v>20111123</v>
      </c>
      <c r="E226" s="106"/>
      <c r="F226" s="106"/>
      <c r="G226" s="106" t="s">
        <v>233</v>
      </c>
      <c r="H226" s="106"/>
      <c r="I226" s="106"/>
      <c r="J226" s="106"/>
      <c r="K226" s="106"/>
      <c r="L226" s="106"/>
      <c r="M226" s="105"/>
      <c r="N226" s="105">
        <v>43.099999999999916</v>
      </c>
      <c r="O226" s="106" t="s">
        <v>222</v>
      </c>
      <c r="P226" s="106"/>
      <c r="Q226" s="106"/>
      <c r="R226" s="106"/>
      <c r="S226" s="91"/>
      <c r="T226" s="91"/>
      <c r="U226" s="91"/>
    </row>
    <row r="227" spans="1:21" x14ac:dyDescent="0.25">
      <c r="A227" s="105">
        <v>31</v>
      </c>
      <c r="B227" s="105" t="s">
        <v>530</v>
      </c>
      <c r="C227" s="106" t="s">
        <v>79</v>
      </c>
      <c r="D227" s="106">
        <v>20111123</v>
      </c>
      <c r="E227" s="106"/>
      <c r="F227" s="106"/>
      <c r="G227" s="106" t="s">
        <v>234</v>
      </c>
      <c r="H227" s="106" t="s">
        <v>537</v>
      </c>
      <c r="I227" s="106"/>
      <c r="J227" s="106"/>
      <c r="K227" s="106" t="s">
        <v>555</v>
      </c>
      <c r="L227" s="106" t="s">
        <v>583</v>
      </c>
      <c r="M227" s="105"/>
      <c r="N227" s="105">
        <v>60.000000000000057</v>
      </c>
      <c r="O227" s="538" t="s">
        <v>137</v>
      </c>
      <c r="P227" s="538"/>
      <c r="Q227" s="538"/>
      <c r="R227" s="106"/>
      <c r="S227" s="91"/>
      <c r="T227" s="91"/>
      <c r="U227" s="91"/>
    </row>
    <row r="228" spans="1:21" x14ac:dyDescent="0.25">
      <c r="A228" s="105">
        <v>31</v>
      </c>
      <c r="B228" s="105" t="s">
        <v>531</v>
      </c>
      <c r="C228" s="106" t="s">
        <v>79</v>
      </c>
      <c r="D228" s="106">
        <v>20111123</v>
      </c>
      <c r="E228" s="106"/>
      <c r="F228" s="106"/>
      <c r="G228" s="106" t="s">
        <v>234</v>
      </c>
      <c r="H228" s="106"/>
      <c r="I228" s="106"/>
      <c r="J228" s="106"/>
      <c r="K228" s="106"/>
      <c r="L228" s="106"/>
      <c r="M228" s="105"/>
      <c r="N228" s="105">
        <v>109.99999999999987</v>
      </c>
      <c r="O228" s="544" t="s">
        <v>100</v>
      </c>
      <c r="P228" s="544"/>
      <c r="Q228" s="544"/>
      <c r="R228" s="106"/>
      <c r="S228" s="91"/>
      <c r="T228" s="91"/>
      <c r="U228" s="91"/>
    </row>
    <row r="229" spans="1:21" x14ac:dyDescent="0.25">
      <c r="A229" s="105">
        <v>31</v>
      </c>
      <c r="B229" s="105" t="s">
        <v>97</v>
      </c>
      <c r="C229" s="106" t="s">
        <v>79</v>
      </c>
      <c r="D229" s="106">
        <v>20111123</v>
      </c>
      <c r="E229" s="106"/>
      <c r="F229" s="106"/>
      <c r="G229" s="106" t="s">
        <v>234</v>
      </c>
      <c r="H229" s="106" t="s">
        <v>537</v>
      </c>
      <c r="I229" s="106"/>
      <c r="J229" s="106"/>
      <c r="K229" s="106" t="s">
        <v>538</v>
      </c>
      <c r="L229" s="106" t="s">
        <v>599</v>
      </c>
      <c r="M229" s="105"/>
      <c r="N229" s="105">
        <v>106.99999999999976</v>
      </c>
      <c r="O229" s="544" t="s">
        <v>540</v>
      </c>
      <c r="P229" s="544"/>
      <c r="Q229" s="544"/>
      <c r="R229" s="106"/>
      <c r="S229" s="91"/>
      <c r="T229" s="91"/>
      <c r="U229" s="91"/>
    </row>
    <row r="230" spans="1:21" x14ac:dyDescent="0.25">
      <c r="A230" s="105">
        <v>31</v>
      </c>
      <c r="B230" s="105" t="s">
        <v>120</v>
      </c>
      <c r="C230" s="106" t="s">
        <v>79</v>
      </c>
      <c r="D230" s="106">
        <v>20111123</v>
      </c>
      <c r="E230" s="106"/>
      <c r="F230" s="106"/>
      <c r="G230" s="106" t="s">
        <v>234</v>
      </c>
      <c r="H230" s="106"/>
      <c r="I230" s="106"/>
      <c r="J230" s="106"/>
      <c r="K230" s="106"/>
      <c r="L230" s="106"/>
      <c r="M230" s="105"/>
      <c r="N230" s="105">
        <v>26.000000000000021</v>
      </c>
      <c r="O230" s="106" t="s">
        <v>169</v>
      </c>
      <c r="P230" s="106"/>
      <c r="Q230" s="106"/>
      <c r="R230" s="106"/>
      <c r="S230" s="91"/>
      <c r="T230" s="91"/>
      <c r="U230" s="91"/>
    </row>
    <row r="231" spans="1:21" x14ac:dyDescent="0.25">
      <c r="A231" s="105">
        <v>31</v>
      </c>
      <c r="B231" s="105" t="s">
        <v>533</v>
      </c>
      <c r="C231" s="106" t="s">
        <v>162</v>
      </c>
      <c r="D231" s="106"/>
      <c r="E231" s="106"/>
      <c r="F231" s="106"/>
      <c r="G231" s="106"/>
      <c r="H231" s="106"/>
      <c r="I231" s="106"/>
      <c r="J231" s="106"/>
      <c r="K231" s="106"/>
      <c r="L231" s="106"/>
      <c r="M231" s="105"/>
      <c r="N231" s="105"/>
      <c r="O231" s="106" t="s">
        <v>190</v>
      </c>
      <c r="P231" s="106"/>
      <c r="Q231" s="106"/>
      <c r="R231" s="106"/>
      <c r="S231" s="91"/>
      <c r="T231" s="91"/>
      <c r="U231" s="91"/>
    </row>
    <row r="232" spans="1:21" x14ac:dyDescent="0.25">
      <c r="A232" s="105">
        <v>31</v>
      </c>
      <c r="B232" s="105" t="s">
        <v>84</v>
      </c>
      <c r="C232" s="106" t="s">
        <v>576</v>
      </c>
      <c r="D232" s="106">
        <v>20111123</v>
      </c>
      <c r="E232" s="106"/>
      <c r="F232" s="106"/>
      <c r="G232" s="106" t="s">
        <v>235</v>
      </c>
      <c r="H232" s="106"/>
      <c r="I232" s="106"/>
      <c r="J232" s="106"/>
      <c r="K232" s="106"/>
      <c r="L232" s="106"/>
      <c r="M232" s="105"/>
      <c r="N232" s="105">
        <v>125</v>
      </c>
      <c r="O232" s="106" t="s">
        <v>198</v>
      </c>
      <c r="P232" s="106"/>
      <c r="Q232" s="106"/>
      <c r="R232" s="106"/>
      <c r="S232" s="91"/>
      <c r="T232" s="91"/>
      <c r="U232" s="91"/>
    </row>
    <row r="233" spans="1:21" x14ac:dyDescent="0.25">
      <c r="A233" s="105">
        <v>31</v>
      </c>
      <c r="B233" s="105" t="s">
        <v>139</v>
      </c>
      <c r="C233" s="106" t="s">
        <v>140</v>
      </c>
      <c r="D233" s="106">
        <v>20111123</v>
      </c>
      <c r="E233" s="106"/>
      <c r="F233" s="106"/>
      <c r="G233" s="106" t="s">
        <v>234</v>
      </c>
      <c r="H233" s="106"/>
      <c r="I233" s="106"/>
      <c r="J233" s="106"/>
      <c r="K233" s="106"/>
      <c r="L233" s="106"/>
      <c r="M233" s="119">
        <v>20120807</v>
      </c>
      <c r="N233" s="119">
        <v>56.00000000000005</v>
      </c>
      <c r="O233" s="549" t="s">
        <v>236</v>
      </c>
      <c r="P233" s="549"/>
      <c r="Q233" s="549"/>
      <c r="R233" s="106"/>
      <c r="S233" s="91"/>
      <c r="T233" s="91"/>
      <c r="U233" s="91"/>
    </row>
    <row r="234" spans="1:21" x14ac:dyDescent="0.25">
      <c r="A234" s="107">
        <v>31</v>
      </c>
      <c r="B234" s="108"/>
      <c r="C234" s="108" t="s">
        <v>122</v>
      </c>
      <c r="D234" s="108">
        <v>20111123</v>
      </c>
      <c r="E234" s="108"/>
      <c r="F234" s="108"/>
      <c r="G234" s="108" t="s">
        <v>237</v>
      </c>
      <c r="H234" s="108"/>
      <c r="I234" s="108"/>
      <c r="J234" s="108"/>
      <c r="K234" s="108"/>
      <c r="L234" s="108"/>
      <c r="M234" s="107"/>
      <c r="N234" s="107"/>
      <c r="O234" s="108" t="s">
        <v>238</v>
      </c>
      <c r="P234" s="108"/>
      <c r="Q234" s="108"/>
      <c r="R234" s="108"/>
      <c r="S234" s="95"/>
      <c r="T234" s="95"/>
      <c r="U234" s="95"/>
    </row>
    <row r="235" spans="1:21" x14ac:dyDescent="0.25">
      <c r="A235" s="105">
        <v>32</v>
      </c>
      <c r="B235" s="105" t="s">
        <v>78</v>
      </c>
      <c r="C235" s="106" t="s">
        <v>79</v>
      </c>
      <c r="D235" s="106">
        <v>20120228</v>
      </c>
      <c r="E235" s="106"/>
      <c r="F235" s="106"/>
      <c r="G235" s="106"/>
      <c r="H235" s="106"/>
      <c r="I235" s="106"/>
      <c r="J235" s="106"/>
      <c r="K235" s="106"/>
      <c r="L235" s="106"/>
      <c r="M235" s="105"/>
      <c r="N235" s="105"/>
      <c r="O235" s="544" t="s">
        <v>239</v>
      </c>
      <c r="P235" s="544"/>
      <c r="Q235" s="544"/>
      <c r="R235" s="106"/>
      <c r="S235" s="94"/>
      <c r="T235" s="94"/>
      <c r="U235" s="94"/>
    </row>
    <row r="236" spans="1:21" x14ac:dyDescent="0.25">
      <c r="A236" s="105">
        <v>32</v>
      </c>
      <c r="B236" s="105" t="s">
        <v>530</v>
      </c>
      <c r="C236" s="106" t="s">
        <v>79</v>
      </c>
      <c r="D236" s="106">
        <v>20120228</v>
      </c>
      <c r="E236" s="106"/>
      <c r="F236" s="106"/>
      <c r="G236" s="106"/>
      <c r="H236" s="106"/>
      <c r="I236" s="106"/>
      <c r="J236" s="106"/>
      <c r="K236" s="106"/>
      <c r="L236" s="106"/>
      <c r="M236" s="105"/>
      <c r="N236" s="105"/>
      <c r="O236" s="106" t="s">
        <v>190</v>
      </c>
      <c r="P236" s="106"/>
      <c r="Q236" s="106"/>
      <c r="R236" s="106"/>
      <c r="S236" s="94"/>
      <c r="T236" s="94"/>
      <c r="U236" s="94"/>
    </row>
    <row r="237" spans="1:21" x14ac:dyDescent="0.25">
      <c r="A237" s="105">
        <v>32</v>
      </c>
      <c r="B237" s="105" t="s">
        <v>531</v>
      </c>
      <c r="C237" s="106" t="s">
        <v>79</v>
      </c>
      <c r="D237" s="106">
        <v>20120228</v>
      </c>
      <c r="E237" s="106"/>
      <c r="F237" s="106"/>
      <c r="G237" s="106"/>
      <c r="H237" s="106"/>
      <c r="I237" s="106"/>
      <c r="J237" s="106"/>
      <c r="K237" s="106"/>
      <c r="L237" s="106"/>
      <c r="M237" s="105"/>
      <c r="N237" s="105"/>
      <c r="O237" s="544" t="s">
        <v>239</v>
      </c>
      <c r="P237" s="544"/>
      <c r="Q237" s="544"/>
      <c r="R237" s="106"/>
      <c r="S237" s="94"/>
      <c r="T237" s="94"/>
      <c r="U237" s="94"/>
    </row>
    <row r="238" spans="1:21" x14ac:dyDescent="0.25">
      <c r="A238" s="105">
        <v>32</v>
      </c>
      <c r="B238" s="105" t="s">
        <v>97</v>
      </c>
      <c r="C238" s="106" t="s">
        <v>79</v>
      </c>
      <c r="D238" s="106">
        <v>20120228</v>
      </c>
      <c r="E238" s="106"/>
      <c r="F238" s="106"/>
      <c r="G238" s="106"/>
      <c r="H238" s="106"/>
      <c r="I238" s="106"/>
      <c r="J238" s="106"/>
      <c r="K238" s="106"/>
      <c r="L238" s="106"/>
      <c r="M238" s="105"/>
      <c r="N238" s="105"/>
      <c r="O238" s="106" t="s">
        <v>190</v>
      </c>
      <c r="P238" s="106"/>
      <c r="Q238" s="106"/>
      <c r="R238" s="106"/>
      <c r="S238" s="94"/>
      <c r="T238" s="94"/>
      <c r="U238" s="94"/>
    </row>
    <row r="239" spans="1:21" x14ac:dyDescent="0.25">
      <c r="A239" s="105">
        <v>32</v>
      </c>
      <c r="B239" s="105" t="s">
        <v>120</v>
      </c>
      <c r="C239" s="106" t="s">
        <v>79</v>
      </c>
      <c r="D239" s="106">
        <v>20120228</v>
      </c>
      <c r="E239" s="106"/>
      <c r="F239" s="106"/>
      <c r="G239" s="106"/>
      <c r="H239" s="106"/>
      <c r="I239" s="106"/>
      <c r="J239" s="106"/>
      <c r="K239" s="106"/>
      <c r="L239" s="106"/>
      <c r="M239" s="105"/>
      <c r="N239" s="105"/>
      <c r="O239" s="544" t="s">
        <v>239</v>
      </c>
      <c r="P239" s="544"/>
      <c r="Q239" s="544"/>
      <c r="R239" s="106"/>
      <c r="S239" s="94"/>
      <c r="T239" s="94"/>
      <c r="U239" s="94"/>
    </row>
    <row r="240" spans="1:21" x14ac:dyDescent="0.25">
      <c r="A240" s="105">
        <v>32</v>
      </c>
      <c r="B240" s="105" t="s">
        <v>533</v>
      </c>
      <c r="C240" s="106" t="s">
        <v>162</v>
      </c>
      <c r="D240" s="106">
        <v>20120228</v>
      </c>
      <c r="E240" s="106"/>
      <c r="F240" s="106"/>
      <c r="G240" s="106"/>
      <c r="H240" s="106"/>
      <c r="I240" s="106"/>
      <c r="J240" s="106"/>
      <c r="K240" s="106"/>
      <c r="L240" s="106"/>
      <c r="M240" s="105"/>
      <c r="N240" s="105"/>
      <c r="O240" s="106" t="s">
        <v>190</v>
      </c>
      <c r="P240" s="106"/>
      <c r="Q240" s="106"/>
      <c r="R240" s="106"/>
      <c r="S240" s="94"/>
      <c r="T240" s="94"/>
      <c r="U240" s="94"/>
    </row>
    <row r="241" spans="1:21" x14ac:dyDescent="0.25">
      <c r="A241" s="105">
        <v>32</v>
      </c>
      <c r="B241" s="105" t="s">
        <v>84</v>
      </c>
      <c r="C241" s="106" t="s">
        <v>576</v>
      </c>
      <c r="D241" s="106">
        <v>20120228</v>
      </c>
      <c r="E241" s="106"/>
      <c r="F241" s="106"/>
      <c r="G241" s="106" t="s">
        <v>240</v>
      </c>
      <c r="H241" s="106"/>
      <c r="I241" s="106"/>
      <c r="J241" s="106"/>
      <c r="K241" s="106"/>
      <c r="L241" s="106"/>
      <c r="M241" s="105"/>
      <c r="N241" s="105">
        <v>53</v>
      </c>
      <c r="O241" s="121" t="s">
        <v>241</v>
      </c>
      <c r="P241" s="106"/>
      <c r="Q241" s="106"/>
      <c r="R241" s="106"/>
      <c r="S241" s="94"/>
      <c r="T241" s="94"/>
      <c r="U241" s="94"/>
    </row>
    <row r="242" spans="1:21" x14ac:dyDescent="0.25">
      <c r="A242" s="105">
        <v>32</v>
      </c>
      <c r="B242" s="105" t="s">
        <v>139</v>
      </c>
      <c r="C242" s="106" t="s">
        <v>140</v>
      </c>
      <c r="D242" s="106">
        <v>20120228</v>
      </c>
      <c r="E242" s="106"/>
      <c r="F242" s="106"/>
      <c r="G242" s="106"/>
      <c r="H242" s="106"/>
      <c r="I242" s="106"/>
      <c r="J242" s="106"/>
      <c r="K242" s="106"/>
      <c r="L242" s="106"/>
      <c r="M242" s="105"/>
      <c r="N242" s="105"/>
      <c r="O242" s="544" t="s">
        <v>239</v>
      </c>
      <c r="P242" s="544"/>
      <c r="Q242" s="544"/>
      <c r="R242" s="106"/>
      <c r="S242" s="94"/>
      <c r="T242" s="94"/>
      <c r="U242" s="94"/>
    </row>
    <row r="243" spans="1:21" x14ac:dyDescent="0.25">
      <c r="A243" s="105">
        <v>32</v>
      </c>
      <c r="B243" s="106" t="s">
        <v>242</v>
      </c>
      <c r="C243" s="106" t="s">
        <v>243</v>
      </c>
      <c r="D243" s="106">
        <v>20120228</v>
      </c>
      <c r="E243" s="106"/>
      <c r="F243" s="106"/>
      <c r="G243" s="106" t="s">
        <v>244</v>
      </c>
      <c r="H243" s="106"/>
      <c r="I243" s="106"/>
      <c r="J243" s="106"/>
      <c r="K243" s="106"/>
      <c r="L243" s="106"/>
      <c r="M243" s="105"/>
      <c r="N243" s="105"/>
      <c r="O243" s="106" t="s">
        <v>210</v>
      </c>
      <c r="P243" s="106"/>
      <c r="Q243" s="106"/>
      <c r="R243" s="106"/>
      <c r="S243" s="94"/>
      <c r="T243" s="94"/>
      <c r="U243" s="94"/>
    </row>
    <row r="244" spans="1:21" x14ac:dyDescent="0.25">
      <c r="A244" s="107">
        <v>32</v>
      </c>
      <c r="B244" s="108" t="s">
        <v>245</v>
      </c>
      <c r="C244" s="108" t="s">
        <v>246</v>
      </c>
      <c r="D244" s="108">
        <v>20120228</v>
      </c>
      <c r="E244" s="108"/>
      <c r="F244" s="108"/>
      <c r="G244" s="108" t="s">
        <v>247</v>
      </c>
      <c r="H244" s="108"/>
      <c r="I244" s="108"/>
      <c r="J244" s="108"/>
      <c r="K244" s="108"/>
      <c r="L244" s="108"/>
      <c r="M244" s="107"/>
      <c r="N244" s="107"/>
      <c r="O244" s="108" t="s">
        <v>248</v>
      </c>
      <c r="P244" s="108"/>
      <c r="Q244" s="108"/>
      <c r="R244" s="106"/>
      <c r="S244" s="94"/>
      <c r="T244" s="94"/>
      <c r="U244" s="94"/>
    </row>
    <row r="245" spans="1:21" x14ac:dyDescent="0.25">
      <c r="A245" s="105">
        <v>33</v>
      </c>
      <c r="B245" s="105" t="s">
        <v>78</v>
      </c>
      <c r="C245" s="106" t="s">
        <v>79</v>
      </c>
      <c r="D245" s="106">
        <v>20111230</v>
      </c>
      <c r="E245" s="106"/>
      <c r="F245" s="106"/>
      <c r="G245" s="106" t="s">
        <v>249</v>
      </c>
      <c r="H245" s="106"/>
      <c r="I245" s="106"/>
      <c r="J245" s="106"/>
      <c r="K245" s="106"/>
      <c r="L245" s="106"/>
      <c r="M245" s="105"/>
      <c r="N245" s="105">
        <v>12.000000000000011</v>
      </c>
      <c r="O245" s="106" t="s">
        <v>250</v>
      </c>
      <c r="P245" s="106"/>
      <c r="Q245" s="106"/>
      <c r="R245" s="106"/>
      <c r="S245" s="91"/>
      <c r="T245" s="91"/>
      <c r="U245" s="91"/>
    </row>
    <row r="246" spans="1:21" x14ac:dyDescent="0.25">
      <c r="A246" s="105">
        <v>33</v>
      </c>
      <c r="B246" s="105" t="s">
        <v>530</v>
      </c>
      <c r="C246" s="106" t="s">
        <v>79</v>
      </c>
      <c r="D246" s="106">
        <v>20111230</v>
      </c>
      <c r="E246" s="106"/>
      <c r="F246" s="106"/>
      <c r="G246" s="106" t="s">
        <v>249</v>
      </c>
      <c r="H246" s="106" t="s">
        <v>537</v>
      </c>
      <c r="I246" s="106"/>
      <c r="J246" s="106"/>
      <c r="K246" s="106" t="s">
        <v>555</v>
      </c>
      <c r="L246" s="106" t="s">
        <v>585</v>
      </c>
      <c r="M246" s="105"/>
      <c r="N246" s="105">
        <v>53.000000000000156</v>
      </c>
      <c r="O246" s="538" t="s">
        <v>137</v>
      </c>
      <c r="P246" s="538"/>
      <c r="Q246" s="538"/>
      <c r="R246" s="106"/>
      <c r="S246" s="91"/>
      <c r="T246" s="91"/>
      <c r="U246" s="91"/>
    </row>
    <row r="247" spans="1:21" x14ac:dyDescent="0.25">
      <c r="A247" s="105">
        <v>33</v>
      </c>
      <c r="B247" s="105" t="s">
        <v>531</v>
      </c>
      <c r="C247" s="106" t="s">
        <v>79</v>
      </c>
      <c r="D247" s="106">
        <v>20111230</v>
      </c>
      <c r="E247" s="106"/>
      <c r="F247" s="106"/>
      <c r="G247" s="106" t="s">
        <v>249</v>
      </c>
      <c r="H247" s="106"/>
      <c r="I247" s="106"/>
      <c r="J247" s="106"/>
      <c r="K247" s="106"/>
      <c r="L247" s="106"/>
      <c r="M247" s="105"/>
      <c r="N247" s="105">
        <v>75.999999999999844</v>
      </c>
      <c r="O247" s="544" t="s">
        <v>100</v>
      </c>
      <c r="P247" s="544"/>
      <c r="Q247" s="544"/>
      <c r="R247" s="106"/>
      <c r="S247" s="91"/>
      <c r="T247" s="91"/>
      <c r="U247" s="91"/>
    </row>
    <row r="248" spans="1:21" x14ac:dyDescent="0.25">
      <c r="A248" s="105">
        <v>33</v>
      </c>
      <c r="B248" s="105" t="s">
        <v>97</v>
      </c>
      <c r="C248" s="106" t="s">
        <v>79</v>
      </c>
      <c r="D248" s="106">
        <v>20111230</v>
      </c>
      <c r="E248" s="106"/>
      <c r="F248" s="106"/>
      <c r="G248" s="106" t="s">
        <v>249</v>
      </c>
      <c r="H248" s="106" t="s">
        <v>537</v>
      </c>
      <c r="I248" s="106"/>
      <c r="J248" s="106"/>
      <c r="K248" s="106" t="s">
        <v>538</v>
      </c>
      <c r="L248" s="106" t="s">
        <v>600</v>
      </c>
      <c r="M248" s="105"/>
      <c r="N248" s="105">
        <v>100.99999999999997</v>
      </c>
      <c r="O248" s="544" t="s">
        <v>540</v>
      </c>
      <c r="P248" s="544"/>
      <c r="Q248" s="544"/>
      <c r="R248" s="106"/>
      <c r="S248" s="91"/>
      <c r="T248" s="91"/>
      <c r="U248" s="91"/>
    </row>
    <row r="249" spans="1:21" x14ac:dyDescent="0.25">
      <c r="A249" s="105">
        <v>33</v>
      </c>
      <c r="B249" s="105" t="s">
        <v>120</v>
      </c>
      <c r="C249" s="106" t="s">
        <v>79</v>
      </c>
      <c r="D249" s="106">
        <v>20111230</v>
      </c>
      <c r="E249" s="106"/>
      <c r="F249" s="106"/>
      <c r="G249" s="106" t="s">
        <v>249</v>
      </c>
      <c r="H249" s="106"/>
      <c r="I249" s="106"/>
      <c r="J249" s="106"/>
      <c r="K249" s="106"/>
      <c r="L249" s="106"/>
      <c r="M249" s="105"/>
      <c r="N249" s="105">
        <v>17.999999999999794</v>
      </c>
      <c r="O249" s="106" t="s">
        <v>169</v>
      </c>
      <c r="P249" s="106"/>
      <c r="Q249" s="106"/>
      <c r="R249" s="106"/>
      <c r="S249" s="91"/>
      <c r="T249" s="91"/>
      <c r="U249" s="91"/>
    </row>
    <row r="250" spans="1:21" x14ac:dyDescent="0.25">
      <c r="A250" s="105">
        <v>33</v>
      </c>
      <c r="B250" s="105" t="s">
        <v>533</v>
      </c>
      <c r="C250" s="106" t="s">
        <v>162</v>
      </c>
      <c r="D250" s="106"/>
      <c r="E250" s="106"/>
      <c r="F250" s="106"/>
      <c r="G250" s="106"/>
      <c r="H250" s="106"/>
      <c r="I250" s="106"/>
      <c r="J250" s="106"/>
      <c r="K250" s="106"/>
      <c r="L250" s="106"/>
      <c r="M250" s="105"/>
      <c r="N250" s="105"/>
      <c r="O250" s="106" t="s">
        <v>190</v>
      </c>
      <c r="P250" s="106"/>
      <c r="Q250" s="106"/>
      <c r="R250" s="106"/>
      <c r="S250" s="91"/>
      <c r="T250" s="91"/>
      <c r="U250" s="91"/>
    </row>
    <row r="251" spans="1:21" x14ac:dyDescent="0.25">
      <c r="A251" s="105">
        <v>33</v>
      </c>
      <c r="B251" s="105" t="s">
        <v>84</v>
      </c>
      <c r="C251" s="106" t="s">
        <v>576</v>
      </c>
      <c r="D251" s="106">
        <v>20111230</v>
      </c>
      <c r="E251" s="106"/>
      <c r="F251" s="106"/>
      <c r="G251" s="106" t="s">
        <v>249</v>
      </c>
      <c r="H251" s="106"/>
      <c r="I251" s="106"/>
      <c r="J251" s="106"/>
      <c r="K251" s="106"/>
      <c r="L251" s="106"/>
      <c r="M251" s="105"/>
      <c r="N251" s="105">
        <v>165.99999999999991</v>
      </c>
      <c r="O251" s="106" t="s">
        <v>601</v>
      </c>
      <c r="P251" s="106"/>
      <c r="Q251" s="106"/>
      <c r="R251" s="106"/>
      <c r="S251" s="91"/>
      <c r="T251" s="91"/>
      <c r="U251" s="91"/>
    </row>
    <row r="252" spans="1:21" x14ac:dyDescent="0.25">
      <c r="A252" s="105">
        <v>33</v>
      </c>
      <c r="B252" s="105" t="s">
        <v>139</v>
      </c>
      <c r="C252" s="106" t="s">
        <v>140</v>
      </c>
      <c r="D252" s="106"/>
      <c r="E252" s="106"/>
      <c r="F252" s="106"/>
      <c r="G252" s="106"/>
      <c r="H252" s="106"/>
      <c r="I252" s="106"/>
      <c r="J252" s="106"/>
      <c r="K252" s="106"/>
      <c r="L252" s="106"/>
      <c r="M252" s="105"/>
      <c r="N252" s="105"/>
      <c r="O252" s="544" t="s">
        <v>239</v>
      </c>
      <c r="P252" s="544"/>
      <c r="Q252" s="544"/>
      <c r="R252" s="106"/>
      <c r="S252" s="91"/>
      <c r="T252" s="91"/>
      <c r="U252" s="91"/>
    </row>
    <row r="253" spans="1:21" x14ac:dyDescent="0.25">
      <c r="A253" s="107">
        <v>33</v>
      </c>
      <c r="B253" s="108"/>
      <c r="C253" s="108" t="s">
        <v>122</v>
      </c>
      <c r="D253" s="108"/>
      <c r="E253" s="108"/>
      <c r="F253" s="108"/>
      <c r="G253" s="108"/>
      <c r="H253" s="108"/>
      <c r="I253" s="108"/>
      <c r="J253" s="108"/>
      <c r="K253" s="108"/>
      <c r="L253" s="108"/>
      <c r="M253" s="107"/>
      <c r="N253" s="107"/>
      <c r="O253" s="108" t="s">
        <v>190</v>
      </c>
      <c r="P253" s="108"/>
      <c r="Q253" s="108"/>
      <c r="R253" s="106"/>
      <c r="S253" s="91"/>
      <c r="T253" s="91"/>
      <c r="U253" s="91"/>
    </row>
    <row r="254" spans="1:21" x14ac:dyDescent="0.25">
      <c r="A254" s="105">
        <v>34</v>
      </c>
      <c r="B254" s="105" t="s">
        <v>78</v>
      </c>
      <c r="C254" s="106" t="s">
        <v>79</v>
      </c>
      <c r="D254" s="106">
        <v>20120228</v>
      </c>
      <c r="E254" s="106"/>
      <c r="F254" s="106"/>
      <c r="G254" s="106"/>
      <c r="H254" s="106"/>
      <c r="I254" s="106"/>
      <c r="J254" s="106"/>
      <c r="K254" s="106"/>
      <c r="L254" s="106"/>
      <c r="M254" s="105"/>
      <c r="N254" s="105"/>
      <c r="O254" s="544" t="s">
        <v>239</v>
      </c>
      <c r="P254" s="544"/>
      <c r="Q254" s="544"/>
      <c r="R254" s="106"/>
      <c r="S254" s="91"/>
      <c r="T254" s="91"/>
      <c r="U254" s="91"/>
    </row>
    <row r="255" spans="1:21" x14ac:dyDescent="0.25">
      <c r="A255" s="105">
        <v>34</v>
      </c>
      <c r="B255" s="105" t="s">
        <v>530</v>
      </c>
      <c r="C255" s="106" t="s">
        <v>79</v>
      </c>
      <c r="D255" s="106">
        <v>20120228</v>
      </c>
      <c r="E255" s="106"/>
      <c r="F255" s="106"/>
      <c r="G255" s="106"/>
      <c r="H255" s="106"/>
      <c r="I255" s="106"/>
      <c r="J255" s="106"/>
      <c r="K255" s="106"/>
      <c r="L255" s="106"/>
      <c r="M255" s="105"/>
      <c r="N255" s="105"/>
      <c r="O255" s="106" t="s">
        <v>190</v>
      </c>
      <c r="P255" s="106"/>
      <c r="Q255" s="106"/>
      <c r="R255" s="106"/>
      <c r="S255" s="91"/>
      <c r="T255" s="91"/>
      <c r="U255" s="91"/>
    </row>
    <row r="256" spans="1:21" x14ac:dyDescent="0.25">
      <c r="A256" s="105">
        <v>34</v>
      </c>
      <c r="B256" s="105" t="s">
        <v>531</v>
      </c>
      <c r="C256" s="106" t="s">
        <v>79</v>
      </c>
      <c r="D256" s="106">
        <v>20120228</v>
      </c>
      <c r="E256" s="106"/>
      <c r="F256" s="106"/>
      <c r="G256" s="106"/>
      <c r="H256" s="106"/>
      <c r="I256" s="106"/>
      <c r="J256" s="106"/>
      <c r="K256" s="106"/>
      <c r="L256" s="106"/>
      <c r="M256" s="105"/>
      <c r="N256" s="105"/>
      <c r="O256" s="544" t="s">
        <v>239</v>
      </c>
      <c r="P256" s="544"/>
      <c r="Q256" s="544"/>
      <c r="R256" s="106"/>
      <c r="S256" s="91"/>
      <c r="T256" s="91"/>
      <c r="U256" s="91"/>
    </row>
    <row r="257" spans="1:21" x14ac:dyDescent="0.25">
      <c r="A257" s="105">
        <v>34</v>
      </c>
      <c r="B257" s="105" t="s">
        <v>97</v>
      </c>
      <c r="C257" s="106" t="s">
        <v>79</v>
      </c>
      <c r="D257" s="106">
        <v>20120228</v>
      </c>
      <c r="E257" s="106"/>
      <c r="F257" s="106"/>
      <c r="G257" s="106"/>
      <c r="H257" s="106"/>
      <c r="I257" s="106"/>
      <c r="J257" s="106"/>
      <c r="K257" s="106"/>
      <c r="L257" s="106"/>
      <c r="M257" s="105"/>
      <c r="N257" s="105"/>
      <c r="O257" s="106" t="s">
        <v>190</v>
      </c>
      <c r="P257" s="106"/>
      <c r="Q257" s="106"/>
      <c r="R257" s="106"/>
      <c r="S257" s="91"/>
      <c r="T257" s="91"/>
      <c r="U257" s="91"/>
    </row>
    <row r="258" spans="1:21" x14ac:dyDescent="0.25">
      <c r="A258" s="105">
        <v>34</v>
      </c>
      <c r="B258" s="105" t="s">
        <v>120</v>
      </c>
      <c r="C258" s="106" t="s">
        <v>79</v>
      </c>
      <c r="D258" s="106">
        <v>20120228</v>
      </c>
      <c r="E258" s="106"/>
      <c r="F258" s="106"/>
      <c r="G258" s="106"/>
      <c r="H258" s="106"/>
      <c r="I258" s="106"/>
      <c r="J258" s="106"/>
      <c r="K258" s="106"/>
      <c r="L258" s="106"/>
      <c r="M258" s="105"/>
      <c r="N258" s="105"/>
      <c r="O258" s="544" t="s">
        <v>239</v>
      </c>
      <c r="P258" s="544"/>
      <c r="Q258" s="544"/>
      <c r="R258" s="106"/>
      <c r="S258" s="91"/>
      <c r="T258" s="91"/>
      <c r="U258" s="91"/>
    </row>
    <row r="259" spans="1:21" x14ac:dyDescent="0.25">
      <c r="A259" s="105">
        <v>34</v>
      </c>
      <c r="B259" s="105" t="s">
        <v>533</v>
      </c>
      <c r="C259" s="106" t="s">
        <v>162</v>
      </c>
      <c r="D259" s="106">
        <v>20120228</v>
      </c>
      <c r="E259" s="106"/>
      <c r="F259" s="106"/>
      <c r="G259" s="106"/>
      <c r="H259" s="106"/>
      <c r="I259" s="106"/>
      <c r="J259" s="106"/>
      <c r="K259" s="106"/>
      <c r="L259" s="106"/>
      <c r="M259" s="105"/>
      <c r="N259" s="105"/>
      <c r="O259" s="106" t="s">
        <v>190</v>
      </c>
      <c r="P259" s="106"/>
      <c r="Q259" s="106"/>
      <c r="R259" s="106"/>
      <c r="S259" s="91"/>
      <c r="T259" s="91"/>
      <c r="U259" s="91"/>
    </row>
    <row r="260" spans="1:21" x14ac:dyDescent="0.25">
      <c r="A260" s="105">
        <v>34</v>
      </c>
      <c r="B260" s="105" t="s">
        <v>84</v>
      </c>
      <c r="C260" s="106" t="s">
        <v>576</v>
      </c>
      <c r="D260" s="106">
        <v>20120228</v>
      </c>
      <c r="E260" s="106"/>
      <c r="F260" s="106"/>
      <c r="G260" s="106" t="s">
        <v>240</v>
      </c>
      <c r="H260" s="106"/>
      <c r="I260" s="106"/>
      <c r="J260" s="106"/>
      <c r="K260" s="106"/>
      <c r="L260" s="106"/>
      <c r="M260" s="105"/>
      <c r="N260" s="105">
        <v>53</v>
      </c>
      <c r="O260" s="121" t="s">
        <v>241</v>
      </c>
      <c r="P260" s="106"/>
      <c r="Q260" s="106"/>
      <c r="R260" s="106"/>
      <c r="S260" s="91"/>
      <c r="T260" s="91"/>
      <c r="U260" s="91"/>
    </row>
    <row r="261" spans="1:21" x14ac:dyDescent="0.25">
      <c r="A261" s="105">
        <v>34</v>
      </c>
      <c r="B261" s="105" t="s">
        <v>139</v>
      </c>
      <c r="C261" s="106" t="s">
        <v>140</v>
      </c>
      <c r="D261" s="106">
        <v>20120228</v>
      </c>
      <c r="E261" s="106"/>
      <c r="F261" s="106"/>
      <c r="G261" s="106"/>
      <c r="H261" s="106"/>
      <c r="I261" s="106"/>
      <c r="J261" s="106"/>
      <c r="K261" s="106"/>
      <c r="L261" s="106"/>
      <c r="M261" s="105"/>
      <c r="N261" s="105"/>
      <c r="O261" s="544" t="s">
        <v>239</v>
      </c>
      <c r="P261" s="544"/>
      <c r="Q261" s="544"/>
      <c r="R261" s="106"/>
      <c r="S261" s="91"/>
      <c r="T261" s="91"/>
      <c r="U261" s="91"/>
    </row>
    <row r="262" spans="1:21" x14ac:dyDescent="0.25">
      <c r="A262" s="105">
        <v>34</v>
      </c>
      <c r="B262" s="106" t="s">
        <v>242</v>
      </c>
      <c r="C262" s="106" t="s">
        <v>243</v>
      </c>
      <c r="D262" s="106">
        <v>20120228</v>
      </c>
      <c r="E262" s="106"/>
      <c r="F262" s="106"/>
      <c r="G262" s="106" t="s">
        <v>244</v>
      </c>
      <c r="H262" s="106"/>
      <c r="I262" s="106"/>
      <c r="J262" s="106"/>
      <c r="K262" s="106"/>
      <c r="L262" s="106"/>
      <c r="M262" s="105"/>
      <c r="N262" s="105"/>
      <c r="O262" s="106" t="s">
        <v>210</v>
      </c>
      <c r="P262" s="106"/>
      <c r="Q262" s="106"/>
      <c r="R262" s="106"/>
      <c r="S262" s="91"/>
      <c r="T262" s="91"/>
      <c r="U262" s="91"/>
    </row>
    <row r="263" spans="1:21" x14ac:dyDescent="0.25">
      <c r="A263" s="107">
        <v>34</v>
      </c>
      <c r="B263" s="108" t="s">
        <v>245</v>
      </c>
      <c r="C263" s="108" t="s">
        <v>246</v>
      </c>
      <c r="D263" s="108">
        <v>20120228</v>
      </c>
      <c r="E263" s="108"/>
      <c r="F263" s="108"/>
      <c r="G263" s="108" t="s">
        <v>247</v>
      </c>
      <c r="H263" s="108"/>
      <c r="I263" s="108"/>
      <c r="J263" s="108"/>
      <c r="K263" s="108"/>
      <c r="L263" s="108"/>
      <c r="M263" s="107"/>
      <c r="N263" s="107"/>
      <c r="O263" s="108" t="s">
        <v>248</v>
      </c>
      <c r="P263" s="108"/>
      <c r="Q263" s="108"/>
      <c r="R263" s="106"/>
      <c r="S263" s="91"/>
      <c r="T263" s="91"/>
      <c r="U263" s="91"/>
    </row>
    <row r="264" spans="1:21" x14ac:dyDescent="0.25">
      <c r="A264" s="105">
        <v>35</v>
      </c>
      <c r="B264" s="105" t="s">
        <v>78</v>
      </c>
      <c r="C264" s="106" t="s">
        <v>79</v>
      </c>
      <c r="D264" s="122" t="s">
        <v>602</v>
      </c>
      <c r="E264" s="122"/>
      <c r="F264" s="122"/>
      <c r="G264" s="122"/>
      <c r="H264" s="122"/>
      <c r="I264" s="122"/>
      <c r="J264" s="122"/>
      <c r="K264" s="122"/>
      <c r="L264" s="122"/>
      <c r="M264" s="105"/>
      <c r="N264" s="105"/>
      <c r="O264" s="544" t="s">
        <v>239</v>
      </c>
      <c r="P264" s="544"/>
      <c r="Q264" s="544"/>
      <c r="R264" s="106"/>
      <c r="S264" s="91"/>
      <c r="T264" s="91"/>
      <c r="U264" s="91"/>
    </row>
    <row r="265" spans="1:21" x14ac:dyDescent="0.25">
      <c r="A265" s="105">
        <v>35</v>
      </c>
      <c r="B265" s="105" t="s">
        <v>530</v>
      </c>
      <c r="C265" s="106" t="s">
        <v>79</v>
      </c>
      <c r="D265" s="106"/>
      <c r="E265" s="106"/>
      <c r="F265" s="106"/>
      <c r="G265" s="106"/>
      <c r="H265" s="106"/>
      <c r="I265" s="106"/>
      <c r="J265" s="106"/>
      <c r="K265" s="106"/>
      <c r="L265" s="106"/>
      <c r="M265" s="105"/>
      <c r="N265" s="105"/>
      <c r="O265" s="106" t="s">
        <v>190</v>
      </c>
      <c r="P265" s="106"/>
      <c r="Q265" s="106"/>
      <c r="R265" s="106"/>
      <c r="S265" s="91"/>
      <c r="T265" s="91"/>
      <c r="U265" s="91"/>
    </row>
    <row r="266" spans="1:21" x14ac:dyDescent="0.25">
      <c r="A266" s="105">
        <v>35</v>
      </c>
      <c r="B266" s="105" t="s">
        <v>531</v>
      </c>
      <c r="C266" s="106" t="s">
        <v>79</v>
      </c>
      <c r="D266" s="106"/>
      <c r="E266" s="106"/>
      <c r="F266" s="106"/>
      <c r="G266" s="106"/>
      <c r="H266" s="106"/>
      <c r="I266" s="106"/>
      <c r="J266" s="106"/>
      <c r="K266" s="106"/>
      <c r="L266" s="106"/>
      <c r="M266" s="105"/>
      <c r="N266" s="105"/>
      <c r="O266" s="544" t="s">
        <v>239</v>
      </c>
      <c r="P266" s="544"/>
      <c r="Q266" s="544"/>
      <c r="R266" s="106"/>
      <c r="S266" s="91"/>
      <c r="T266" s="91"/>
      <c r="U266" s="91"/>
    </row>
    <row r="267" spans="1:21" x14ac:dyDescent="0.25">
      <c r="A267" s="105">
        <v>35</v>
      </c>
      <c r="B267" s="105" t="s">
        <v>97</v>
      </c>
      <c r="C267" s="106" t="s">
        <v>79</v>
      </c>
      <c r="D267" s="106"/>
      <c r="E267" s="106"/>
      <c r="F267" s="106"/>
      <c r="G267" s="106"/>
      <c r="H267" s="106"/>
      <c r="I267" s="106"/>
      <c r="J267" s="106"/>
      <c r="K267" s="106"/>
      <c r="L267" s="106"/>
      <c r="M267" s="105"/>
      <c r="N267" s="105"/>
      <c r="O267" s="106" t="s">
        <v>190</v>
      </c>
      <c r="P267" s="106"/>
      <c r="Q267" s="106"/>
      <c r="R267" s="106"/>
      <c r="S267" s="91"/>
      <c r="T267" s="91"/>
      <c r="U267" s="91"/>
    </row>
    <row r="268" spans="1:21" x14ac:dyDescent="0.25">
      <c r="A268" s="105">
        <v>35</v>
      </c>
      <c r="B268" s="105" t="s">
        <v>120</v>
      </c>
      <c r="C268" s="106" t="s">
        <v>79</v>
      </c>
      <c r="D268" s="106"/>
      <c r="E268" s="106"/>
      <c r="F268" s="106"/>
      <c r="G268" s="106"/>
      <c r="H268" s="106"/>
      <c r="I268" s="106"/>
      <c r="J268" s="106"/>
      <c r="K268" s="106"/>
      <c r="L268" s="106"/>
      <c r="M268" s="105"/>
      <c r="N268" s="105"/>
      <c r="O268" s="544" t="s">
        <v>239</v>
      </c>
      <c r="P268" s="544"/>
      <c r="Q268" s="544"/>
      <c r="R268" s="106"/>
      <c r="S268" s="91"/>
      <c r="T268" s="91"/>
      <c r="U268" s="91"/>
    </row>
    <row r="269" spans="1:21" x14ac:dyDescent="0.25">
      <c r="A269" s="105">
        <v>35</v>
      </c>
      <c r="B269" s="105" t="s">
        <v>533</v>
      </c>
      <c r="C269" s="106" t="s">
        <v>162</v>
      </c>
      <c r="D269" s="106"/>
      <c r="E269" s="106"/>
      <c r="F269" s="106"/>
      <c r="G269" s="106"/>
      <c r="H269" s="106"/>
      <c r="I269" s="106"/>
      <c r="J269" s="106"/>
      <c r="K269" s="106"/>
      <c r="L269" s="106"/>
      <c r="M269" s="105"/>
      <c r="N269" s="105"/>
      <c r="O269" s="106" t="s">
        <v>190</v>
      </c>
      <c r="P269" s="106"/>
      <c r="Q269" s="106"/>
      <c r="R269" s="106"/>
      <c r="S269" s="91"/>
      <c r="T269" s="91"/>
      <c r="U269" s="91"/>
    </row>
    <row r="270" spans="1:21" x14ac:dyDescent="0.25">
      <c r="A270" s="105">
        <v>35</v>
      </c>
      <c r="B270" s="105" t="s">
        <v>84</v>
      </c>
      <c r="C270" s="106" t="s">
        <v>576</v>
      </c>
      <c r="D270" s="106"/>
      <c r="E270" s="106"/>
      <c r="F270" s="106"/>
      <c r="G270" s="106"/>
      <c r="H270" s="106"/>
      <c r="I270" s="106"/>
      <c r="J270" s="106"/>
      <c r="K270" s="106"/>
      <c r="L270" s="106"/>
      <c r="M270" s="105"/>
      <c r="N270" s="105"/>
      <c r="O270" s="106" t="s">
        <v>190</v>
      </c>
      <c r="P270" s="106"/>
      <c r="Q270" s="106"/>
      <c r="R270" s="106"/>
      <c r="S270" s="91"/>
      <c r="T270" s="91"/>
      <c r="U270" s="91"/>
    </row>
    <row r="271" spans="1:21" x14ac:dyDescent="0.25">
      <c r="A271" s="105">
        <v>35</v>
      </c>
      <c r="B271" s="105" t="s">
        <v>139</v>
      </c>
      <c r="C271" s="106" t="s">
        <v>140</v>
      </c>
      <c r="D271" s="106"/>
      <c r="E271" s="106"/>
      <c r="F271" s="106"/>
      <c r="G271" s="106"/>
      <c r="H271" s="106"/>
      <c r="I271" s="106"/>
      <c r="J271" s="106"/>
      <c r="K271" s="106"/>
      <c r="L271" s="106"/>
      <c r="M271" s="105"/>
      <c r="N271" s="105"/>
      <c r="O271" s="544" t="s">
        <v>239</v>
      </c>
      <c r="P271" s="544"/>
      <c r="Q271" s="544"/>
      <c r="R271" s="106"/>
      <c r="S271" s="91"/>
      <c r="T271" s="91"/>
      <c r="U271" s="91"/>
    </row>
    <row r="272" spans="1:21" x14ac:dyDescent="0.25">
      <c r="A272" s="105">
        <v>35</v>
      </c>
      <c r="B272" s="106" t="s">
        <v>242</v>
      </c>
      <c r="C272" s="106" t="s">
        <v>243</v>
      </c>
      <c r="D272" s="106">
        <v>20120404</v>
      </c>
      <c r="E272" s="106"/>
      <c r="F272" s="106"/>
      <c r="G272" s="106" t="s">
        <v>251</v>
      </c>
      <c r="H272" s="106"/>
      <c r="I272" s="106"/>
      <c r="J272" s="106"/>
      <c r="K272" s="106"/>
      <c r="L272" s="106"/>
      <c r="M272" s="105"/>
      <c r="N272" s="105"/>
      <c r="O272" s="106" t="s">
        <v>210</v>
      </c>
      <c r="P272" s="106"/>
      <c r="Q272" s="106"/>
      <c r="R272" s="106"/>
      <c r="S272" s="91"/>
      <c r="T272" s="91"/>
      <c r="U272" s="91"/>
    </row>
    <row r="273" spans="1:21" x14ac:dyDescent="0.25">
      <c r="A273" s="107">
        <v>35</v>
      </c>
      <c r="B273" s="108" t="s">
        <v>245</v>
      </c>
      <c r="C273" s="108" t="s">
        <v>246</v>
      </c>
      <c r="D273" s="108"/>
      <c r="E273" s="108"/>
      <c r="F273" s="108"/>
      <c r="G273" s="108"/>
      <c r="H273" s="108"/>
      <c r="I273" s="108"/>
      <c r="J273" s="108"/>
      <c r="K273" s="108"/>
      <c r="L273" s="108"/>
      <c r="M273" s="107"/>
      <c r="N273" s="107"/>
      <c r="O273" s="108" t="s">
        <v>190</v>
      </c>
      <c r="P273" s="108"/>
      <c r="Q273" s="108"/>
      <c r="R273" s="106"/>
      <c r="S273" s="91"/>
      <c r="T273" s="91"/>
      <c r="U273" s="91"/>
    </row>
    <row r="274" spans="1:21" x14ac:dyDescent="0.25">
      <c r="A274" s="105">
        <v>36</v>
      </c>
      <c r="B274" s="105" t="s">
        <v>78</v>
      </c>
      <c r="C274" s="106" t="s">
        <v>79</v>
      </c>
      <c r="D274" s="106">
        <v>20120406</v>
      </c>
      <c r="E274" s="122"/>
      <c r="F274" s="122"/>
      <c r="G274" s="106" t="s">
        <v>252</v>
      </c>
      <c r="H274" s="106"/>
      <c r="I274" s="106"/>
      <c r="J274" s="106"/>
      <c r="K274" s="106"/>
      <c r="L274" s="106"/>
      <c r="M274" s="105"/>
      <c r="N274" s="105">
        <v>1</v>
      </c>
      <c r="O274" s="544" t="s">
        <v>603</v>
      </c>
      <c r="P274" s="544"/>
      <c r="Q274" s="544"/>
      <c r="R274" s="106"/>
      <c r="S274" s="91"/>
      <c r="T274" s="91"/>
      <c r="U274" s="91"/>
    </row>
    <row r="275" spans="1:21" x14ac:dyDescent="0.25">
      <c r="A275" s="105">
        <v>36</v>
      </c>
      <c r="B275" s="105" t="s">
        <v>530</v>
      </c>
      <c r="C275" s="106" t="s">
        <v>79</v>
      </c>
      <c r="D275" s="106"/>
      <c r="E275" s="106"/>
      <c r="F275" s="106"/>
      <c r="G275" s="106"/>
      <c r="H275" s="106"/>
      <c r="I275" s="106"/>
      <c r="J275" s="106"/>
      <c r="K275" s="106"/>
      <c r="L275" s="106"/>
      <c r="M275" s="105"/>
      <c r="N275" s="105"/>
      <c r="O275" s="106" t="s">
        <v>190</v>
      </c>
      <c r="P275" s="106"/>
      <c r="Q275" s="106"/>
      <c r="R275" s="106"/>
      <c r="S275" s="91"/>
      <c r="T275" s="91"/>
      <c r="U275" s="91"/>
    </row>
    <row r="276" spans="1:21" x14ac:dyDescent="0.25">
      <c r="A276" s="105">
        <v>36</v>
      </c>
      <c r="B276" s="105" t="s">
        <v>531</v>
      </c>
      <c r="C276" s="106" t="s">
        <v>79</v>
      </c>
      <c r="D276" s="106"/>
      <c r="E276" s="106"/>
      <c r="F276" s="106"/>
      <c r="G276" s="106"/>
      <c r="H276" s="106"/>
      <c r="I276" s="106"/>
      <c r="J276" s="106"/>
      <c r="K276" s="106"/>
      <c r="L276" s="106"/>
      <c r="M276" s="105"/>
      <c r="N276" s="105"/>
      <c r="O276" s="544" t="s">
        <v>239</v>
      </c>
      <c r="P276" s="544"/>
      <c r="Q276" s="544"/>
      <c r="R276" s="106"/>
      <c r="S276" s="91"/>
      <c r="T276" s="91"/>
      <c r="U276" s="91"/>
    </row>
    <row r="277" spans="1:21" x14ac:dyDescent="0.25">
      <c r="A277" s="105">
        <v>36</v>
      </c>
      <c r="B277" s="105" t="s">
        <v>97</v>
      </c>
      <c r="C277" s="106" t="s">
        <v>79</v>
      </c>
      <c r="D277" s="106"/>
      <c r="E277" s="106"/>
      <c r="F277" s="106"/>
      <c r="G277" s="106"/>
      <c r="H277" s="106"/>
      <c r="I277" s="106"/>
      <c r="J277" s="106"/>
      <c r="K277" s="106"/>
      <c r="L277" s="106"/>
      <c r="M277" s="105"/>
      <c r="N277" s="105"/>
      <c r="O277" s="106" t="s">
        <v>190</v>
      </c>
      <c r="P277" s="106"/>
      <c r="Q277" s="106"/>
      <c r="R277" s="106"/>
      <c r="S277" s="91"/>
      <c r="T277" s="91"/>
      <c r="U277" s="91"/>
    </row>
    <row r="278" spans="1:21" x14ac:dyDescent="0.25">
      <c r="A278" s="105">
        <v>36</v>
      </c>
      <c r="B278" s="105" t="s">
        <v>120</v>
      </c>
      <c r="C278" s="106" t="s">
        <v>79</v>
      </c>
      <c r="D278" s="106"/>
      <c r="E278" s="106"/>
      <c r="F278" s="106"/>
      <c r="G278" s="106"/>
      <c r="H278" s="106"/>
      <c r="I278" s="106"/>
      <c r="J278" s="106"/>
      <c r="K278" s="106"/>
      <c r="L278" s="106"/>
      <c r="M278" s="105"/>
      <c r="N278" s="105"/>
      <c r="O278" s="544" t="s">
        <v>239</v>
      </c>
      <c r="P278" s="544"/>
      <c r="Q278" s="544"/>
      <c r="R278" s="106"/>
      <c r="S278" s="91"/>
      <c r="T278" s="91"/>
      <c r="U278" s="91"/>
    </row>
    <row r="279" spans="1:21" x14ac:dyDescent="0.25">
      <c r="A279" s="105">
        <v>36</v>
      </c>
      <c r="B279" s="105" t="s">
        <v>533</v>
      </c>
      <c r="C279" s="106" t="s">
        <v>162</v>
      </c>
      <c r="D279" s="106"/>
      <c r="E279" s="106"/>
      <c r="F279" s="106"/>
      <c r="G279" s="106"/>
      <c r="H279" s="106"/>
      <c r="I279" s="106"/>
      <c r="J279" s="106"/>
      <c r="K279" s="106"/>
      <c r="L279" s="106"/>
      <c r="M279" s="105"/>
      <c r="N279" s="105"/>
      <c r="O279" s="106" t="s">
        <v>190</v>
      </c>
      <c r="P279" s="106"/>
      <c r="Q279" s="106"/>
      <c r="R279" s="106"/>
      <c r="S279" s="91"/>
      <c r="T279" s="91"/>
      <c r="U279" s="91"/>
    </row>
    <row r="280" spans="1:21" x14ac:dyDescent="0.25">
      <c r="A280" s="105">
        <v>36</v>
      </c>
      <c r="B280" s="105" t="s">
        <v>84</v>
      </c>
      <c r="C280" s="106" t="s">
        <v>576</v>
      </c>
      <c r="D280" s="106"/>
      <c r="E280" s="106"/>
      <c r="F280" s="106"/>
      <c r="G280" s="106"/>
      <c r="H280" s="106"/>
      <c r="I280" s="106"/>
      <c r="J280" s="106"/>
      <c r="K280" s="106"/>
      <c r="L280" s="106"/>
      <c r="M280" s="105"/>
      <c r="N280" s="105"/>
      <c r="O280" s="106" t="s">
        <v>190</v>
      </c>
      <c r="P280" s="106"/>
      <c r="Q280" s="106"/>
      <c r="R280" s="106"/>
      <c r="S280" s="91"/>
      <c r="T280" s="91"/>
      <c r="U280" s="91"/>
    </row>
    <row r="281" spans="1:21" x14ac:dyDescent="0.25">
      <c r="A281" s="105">
        <v>36</v>
      </c>
      <c r="B281" s="105" t="s">
        <v>139</v>
      </c>
      <c r="C281" s="106" t="s">
        <v>140</v>
      </c>
      <c r="D281" s="106"/>
      <c r="E281" s="106"/>
      <c r="F281" s="106"/>
      <c r="G281" s="106"/>
      <c r="H281" s="106"/>
      <c r="I281" s="106"/>
      <c r="J281" s="106"/>
      <c r="K281" s="106"/>
      <c r="L281" s="106"/>
      <c r="M281" s="105"/>
      <c r="N281" s="105"/>
      <c r="O281" s="544" t="s">
        <v>239</v>
      </c>
      <c r="P281" s="544"/>
      <c r="Q281" s="544"/>
      <c r="R281" s="106"/>
      <c r="S281" s="91"/>
      <c r="T281" s="91"/>
      <c r="U281" s="91"/>
    </row>
    <row r="282" spans="1:21" x14ac:dyDescent="0.25">
      <c r="A282" s="105">
        <v>36</v>
      </c>
      <c r="B282" s="106" t="s">
        <v>242</v>
      </c>
      <c r="C282" s="106" t="s">
        <v>243</v>
      </c>
      <c r="D282" s="106">
        <v>20120406</v>
      </c>
      <c r="E282" s="106"/>
      <c r="F282" s="106"/>
      <c r="G282" s="106" t="s">
        <v>253</v>
      </c>
      <c r="H282" s="106"/>
      <c r="I282" s="106"/>
      <c r="J282" s="106"/>
      <c r="K282" s="106"/>
      <c r="L282" s="106"/>
      <c r="M282" s="105"/>
      <c r="N282" s="105"/>
      <c r="O282" s="106" t="s">
        <v>210</v>
      </c>
      <c r="P282" s="106"/>
      <c r="Q282" s="106"/>
      <c r="R282" s="106"/>
      <c r="S282" s="91"/>
      <c r="T282" s="91"/>
      <c r="U282" s="91"/>
    </row>
    <row r="283" spans="1:21" x14ac:dyDescent="0.25">
      <c r="A283" s="107">
        <v>36</v>
      </c>
      <c r="B283" s="108" t="s">
        <v>245</v>
      </c>
      <c r="C283" s="108" t="s">
        <v>246</v>
      </c>
      <c r="D283" s="108">
        <v>20120406</v>
      </c>
      <c r="E283" s="108"/>
      <c r="F283" s="108"/>
      <c r="G283" s="108" t="s">
        <v>253</v>
      </c>
      <c r="H283" s="108"/>
      <c r="I283" s="108"/>
      <c r="J283" s="108"/>
      <c r="K283" s="108"/>
      <c r="L283" s="108"/>
      <c r="M283" s="107"/>
      <c r="N283" s="107"/>
      <c r="O283" s="108" t="s">
        <v>254</v>
      </c>
      <c r="P283" s="108"/>
      <c r="Q283" s="108"/>
      <c r="R283" s="106"/>
      <c r="S283" s="91"/>
      <c r="T283" s="91"/>
      <c r="U283" s="91"/>
    </row>
    <row r="284" spans="1:21" x14ac:dyDescent="0.25">
      <c r="A284" s="123" t="s">
        <v>255</v>
      </c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5"/>
      <c r="N284" s="105"/>
      <c r="O284" s="106"/>
      <c r="P284" s="106"/>
      <c r="Q284" s="106"/>
      <c r="R284" s="106"/>
      <c r="S284" s="91"/>
      <c r="T284" s="91"/>
      <c r="U284" s="91"/>
    </row>
    <row r="285" spans="1:21" x14ac:dyDescent="0.25">
      <c r="A285" s="105">
        <v>37</v>
      </c>
      <c r="B285" s="105" t="s">
        <v>78</v>
      </c>
      <c r="C285" s="106" t="s">
        <v>79</v>
      </c>
      <c r="D285" s="106">
        <v>20120501</v>
      </c>
      <c r="E285" s="122"/>
      <c r="F285" s="122"/>
      <c r="G285" s="106" t="s">
        <v>256</v>
      </c>
      <c r="H285" s="106"/>
      <c r="I285" s="106"/>
      <c r="J285" s="106"/>
      <c r="K285" s="106"/>
      <c r="L285" s="106"/>
      <c r="M285" s="105"/>
      <c r="N285" s="105">
        <v>2</v>
      </c>
      <c r="O285" s="544" t="s">
        <v>257</v>
      </c>
      <c r="P285" s="544"/>
      <c r="Q285" s="544"/>
      <c r="R285" s="106"/>
      <c r="S285" s="91"/>
      <c r="T285" s="91"/>
      <c r="U285" s="91"/>
    </row>
    <row r="286" spans="1:21" x14ac:dyDescent="0.25">
      <c r="A286" s="105">
        <v>37</v>
      </c>
      <c r="B286" s="105" t="s">
        <v>530</v>
      </c>
      <c r="C286" s="106" t="s">
        <v>79</v>
      </c>
      <c r="D286" s="106"/>
      <c r="E286" s="106"/>
      <c r="F286" s="106"/>
      <c r="G286" s="106"/>
      <c r="H286" s="106"/>
      <c r="I286" s="106"/>
      <c r="J286" s="106"/>
      <c r="K286" s="106"/>
      <c r="L286" s="106"/>
      <c r="M286" s="105"/>
      <c r="N286" s="105"/>
      <c r="O286" s="106" t="s">
        <v>190</v>
      </c>
      <c r="P286" s="106"/>
      <c r="Q286" s="106"/>
      <c r="R286" s="106"/>
      <c r="S286" s="91"/>
      <c r="T286" s="91"/>
      <c r="U286" s="91"/>
    </row>
    <row r="287" spans="1:21" x14ac:dyDescent="0.25">
      <c r="A287" s="105">
        <v>37</v>
      </c>
      <c r="B287" s="105" t="s">
        <v>531</v>
      </c>
      <c r="C287" s="106" t="s">
        <v>79</v>
      </c>
      <c r="D287" s="106"/>
      <c r="E287" s="106"/>
      <c r="F287" s="106"/>
      <c r="G287" s="106"/>
      <c r="H287" s="106"/>
      <c r="I287" s="106"/>
      <c r="J287" s="106"/>
      <c r="K287" s="106"/>
      <c r="L287" s="106"/>
      <c r="M287" s="105"/>
      <c r="N287" s="105"/>
      <c r="O287" s="544" t="s">
        <v>239</v>
      </c>
      <c r="P287" s="544"/>
      <c r="Q287" s="544"/>
      <c r="R287" s="106"/>
      <c r="S287" s="91"/>
      <c r="T287" s="91"/>
      <c r="U287" s="91"/>
    </row>
    <row r="288" spans="1:21" x14ac:dyDescent="0.25">
      <c r="A288" s="105">
        <v>37</v>
      </c>
      <c r="B288" s="105" t="s">
        <v>97</v>
      </c>
      <c r="C288" s="106" t="s">
        <v>79</v>
      </c>
      <c r="D288" s="106"/>
      <c r="E288" s="106"/>
      <c r="F288" s="106"/>
      <c r="G288" s="106"/>
      <c r="H288" s="106"/>
      <c r="I288" s="106"/>
      <c r="J288" s="106"/>
      <c r="K288" s="106"/>
      <c r="L288" s="106"/>
      <c r="M288" s="105"/>
      <c r="N288" s="105"/>
      <c r="O288" s="106" t="s">
        <v>190</v>
      </c>
      <c r="P288" s="106"/>
      <c r="Q288" s="106"/>
      <c r="R288" s="106"/>
      <c r="S288" s="91"/>
      <c r="T288" s="91"/>
      <c r="U288" s="91"/>
    </row>
    <row r="289" spans="1:21" x14ac:dyDescent="0.25">
      <c r="A289" s="105">
        <v>37</v>
      </c>
      <c r="B289" s="105" t="s">
        <v>120</v>
      </c>
      <c r="C289" s="106" t="s">
        <v>79</v>
      </c>
      <c r="D289" s="106">
        <v>20120501</v>
      </c>
      <c r="E289" s="106"/>
      <c r="F289" s="106"/>
      <c r="G289" s="106" t="s">
        <v>256</v>
      </c>
      <c r="H289" s="106"/>
      <c r="I289" s="106"/>
      <c r="J289" s="106"/>
      <c r="K289" s="106"/>
      <c r="L289" s="106"/>
      <c r="M289" s="105"/>
      <c r="N289" s="105">
        <v>4</v>
      </c>
      <c r="O289" s="544" t="s">
        <v>258</v>
      </c>
      <c r="P289" s="544"/>
      <c r="Q289" s="544"/>
      <c r="R289" s="106"/>
      <c r="S289" s="91"/>
      <c r="T289" s="91"/>
      <c r="U289" s="91"/>
    </row>
    <row r="290" spans="1:21" x14ac:dyDescent="0.25">
      <c r="A290" s="105">
        <v>37</v>
      </c>
      <c r="B290" s="105" t="s">
        <v>533</v>
      </c>
      <c r="C290" s="106" t="s">
        <v>162</v>
      </c>
      <c r="D290" s="106">
        <v>20120501</v>
      </c>
      <c r="E290" s="106" t="s">
        <v>259</v>
      </c>
      <c r="F290" s="106">
        <v>1</v>
      </c>
      <c r="G290" s="106" t="s">
        <v>256</v>
      </c>
      <c r="H290" s="106"/>
      <c r="I290" s="106"/>
      <c r="J290" s="106"/>
      <c r="K290" s="106"/>
      <c r="L290" s="106"/>
      <c r="M290" s="105"/>
      <c r="N290" s="105">
        <v>19</v>
      </c>
      <c r="O290" s="106" t="s">
        <v>260</v>
      </c>
      <c r="P290" s="106"/>
      <c r="Q290" s="106"/>
      <c r="R290" s="106"/>
      <c r="S290" s="91"/>
      <c r="T290" s="91"/>
      <c r="U290" s="91"/>
    </row>
    <row r="291" spans="1:21" x14ac:dyDescent="0.25">
      <c r="A291" s="105">
        <v>37</v>
      </c>
      <c r="B291" s="105" t="s">
        <v>84</v>
      </c>
      <c r="C291" s="106" t="s">
        <v>576</v>
      </c>
      <c r="D291" s="106">
        <v>20120501</v>
      </c>
      <c r="E291" s="106"/>
      <c r="F291" s="106"/>
      <c r="G291" s="106" t="s">
        <v>256</v>
      </c>
      <c r="H291" s="106"/>
      <c r="I291" s="106"/>
      <c r="J291" s="106"/>
      <c r="K291" s="106"/>
      <c r="L291" s="106"/>
      <c r="M291" s="105"/>
      <c r="N291" s="105">
        <v>18</v>
      </c>
      <c r="O291" s="106" t="s">
        <v>261</v>
      </c>
      <c r="P291" s="106"/>
      <c r="Q291" s="106"/>
      <c r="R291" s="106"/>
      <c r="S291" s="91"/>
      <c r="T291" s="91"/>
      <c r="U291" s="91"/>
    </row>
    <row r="292" spans="1:21" x14ac:dyDescent="0.25">
      <c r="A292" s="105">
        <v>37</v>
      </c>
      <c r="B292" s="105" t="s">
        <v>139</v>
      </c>
      <c r="C292" s="106" t="s">
        <v>140</v>
      </c>
      <c r="D292" s="106"/>
      <c r="E292" s="106"/>
      <c r="F292" s="106"/>
      <c r="G292" s="106"/>
      <c r="H292" s="106"/>
      <c r="I292" s="106"/>
      <c r="J292" s="106"/>
      <c r="K292" s="106"/>
      <c r="L292" s="106"/>
      <c r="M292" s="105"/>
      <c r="N292" s="105"/>
      <c r="O292" s="544" t="s">
        <v>239</v>
      </c>
      <c r="P292" s="544"/>
      <c r="Q292" s="544"/>
      <c r="R292" s="106"/>
      <c r="S292" s="91"/>
      <c r="T292" s="91"/>
      <c r="U292" s="91"/>
    </row>
    <row r="293" spans="1:21" x14ac:dyDescent="0.25">
      <c r="A293" s="105">
        <v>37</v>
      </c>
      <c r="B293" s="106" t="s">
        <v>242</v>
      </c>
      <c r="C293" s="106" t="s">
        <v>243</v>
      </c>
      <c r="D293" s="106">
        <v>20120501</v>
      </c>
      <c r="E293" s="106" t="s">
        <v>262</v>
      </c>
      <c r="F293" s="106">
        <v>10</v>
      </c>
      <c r="G293" s="106" t="s">
        <v>263</v>
      </c>
      <c r="H293" s="106"/>
      <c r="I293" s="106"/>
      <c r="J293" s="106"/>
      <c r="K293" s="106"/>
      <c r="L293" s="106"/>
      <c r="M293" s="105"/>
      <c r="N293" s="105"/>
      <c r="O293" s="106" t="s">
        <v>210</v>
      </c>
      <c r="P293" s="106"/>
      <c r="Q293" s="106"/>
      <c r="R293" s="106"/>
      <c r="S293" s="91"/>
      <c r="T293" s="91"/>
      <c r="U293" s="91"/>
    </row>
    <row r="294" spans="1:21" x14ac:dyDescent="0.25">
      <c r="A294" s="107">
        <v>37</v>
      </c>
      <c r="B294" s="108" t="s">
        <v>245</v>
      </c>
      <c r="C294" s="108" t="s">
        <v>246</v>
      </c>
      <c r="D294" s="108">
        <v>20120501</v>
      </c>
      <c r="E294" s="108" t="s">
        <v>264</v>
      </c>
      <c r="F294" s="108">
        <v>2</v>
      </c>
      <c r="G294" s="108" t="s">
        <v>263</v>
      </c>
      <c r="H294" s="106" t="s">
        <v>604</v>
      </c>
      <c r="I294" s="108">
        <v>3</v>
      </c>
      <c r="J294" s="108">
        <v>2</v>
      </c>
      <c r="K294" s="108" t="s">
        <v>605</v>
      </c>
      <c r="L294" s="108"/>
      <c r="M294" s="107"/>
      <c r="N294" s="107"/>
      <c r="O294" s="108" t="s">
        <v>265</v>
      </c>
      <c r="P294" s="108"/>
      <c r="Q294" s="108" t="s">
        <v>606</v>
      </c>
      <c r="R294" s="106"/>
      <c r="S294" s="91"/>
      <c r="T294" s="91"/>
      <c r="U294" s="91"/>
    </row>
    <row r="295" spans="1:21" x14ac:dyDescent="0.25">
      <c r="A295" s="105">
        <v>38</v>
      </c>
      <c r="B295" s="105" t="s">
        <v>78</v>
      </c>
      <c r="C295" s="106" t="s">
        <v>79</v>
      </c>
      <c r="D295" s="106">
        <v>20120501</v>
      </c>
      <c r="E295" s="122"/>
      <c r="F295" s="122"/>
      <c r="G295" s="106" t="s">
        <v>266</v>
      </c>
      <c r="H295" s="106"/>
      <c r="I295" s="106"/>
      <c r="J295" s="106"/>
      <c r="K295" s="106"/>
      <c r="L295" s="106"/>
      <c r="M295" s="105"/>
      <c r="N295" s="105">
        <v>21</v>
      </c>
      <c r="O295" s="544" t="s">
        <v>603</v>
      </c>
      <c r="P295" s="544"/>
      <c r="Q295" s="544"/>
      <c r="R295" s="106"/>
      <c r="S295" s="91"/>
      <c r="T295" s="91"/>
      <c r="U295" s="91"/>
    </row>
    <row r="296" spans="1:21" x14ac:dyDescent="0.25">
      <c r="A296" s="105">
        <v>38</v>
      </c>
      <c r="B296" s="105" t="s">
        <v>530</v>
      </c>
      <c r="C296" s="106" t="s">
        <v>79</v>
      </c>
      <c r="D296" s="106">
        <v>20120501</v>
      </c>
      <c r="E296" s="106"/>
      <c r="F296" s="106"/>
      <c r="G296" s="106" t="s">
        <v>266</v>
      </c>
      <c r="H296" s="106" t="s">
        <v>537</v>
      </c>
      <c r="I296" s="106"/>
      <c r="J296" s="106"/>
      <c r="K296" s="106" t="s">
        <v>555</v>
      </c>
      <c r="L296" s="106" t="s">
        <v>586</v>
      </c>
      <c r="M296" s="105"/>
      <c r="N296" s="105">
        <v>11</v>
      </c>
      <c r="O296" s="538" t="s">
        <v>137</v>
      </c>
      <c r="P296" s="538"/>
      <c r="Q296" s="538"/>
      <c r="R296" s="106"/>
      <c r="S296" s="91"/>
      <c r="T296" s="91"/>
      <c r="U296" s="91"/>
    </row>
    <row r="297" spans="1:21" x14ac:dyDescent="0.25">
      <c r="A297" s="105">
        <v>38</v>
      </c>
      <c r="B297" s="105" t="s">
        <v>531</v>
      </c>
      <c r="C297" s="106" t="s">
        <v>79</v>
      </c>
      <c r="D297" s="106">
        <v>20120501</v>
      </c>
      <c r="E297" s="106"/>
      <c r="F297" s="106"/>
      <c r="G297" s="106" t="s">
        <v>266</v>
      </c>
      <c r="H297" s="106"/>
      <c r="I297" s="106"/>
      <c r="J297" s="106"/>
      <c r="K297" s="106"/>
      <c r="L297" s="106"/>
      <c r="M297" s="105"/>
      <c r="N297" s="105">
        <v>20</v>
      </c>
      <c r="O297" s="544" t="s">
        <v>267</v>
      </c>
      <c r="P297" s="544"/>
      <c r="Q297" s="544"/>
      <c r="R297" s="106"/>
      <c r="S297" s="91"/>
      <c r="T297" s="91"/>
      <c r="U297" s="91"/>
    </row>
    <row r="298" spans="1:21" x14ac:dyDescent="0.25">
      <c r="A298" s="105">
        <v>38</v>
      </c>
      <c r="B298" s="105" t="s">
        <v>97</v>
      </c>
      <c r="C298" s="106" t="s">
        <v>79</v>
      </c>
      <c r="D298" s="106">
        <v>20120501</v>
      </c>
      <c r="E298" s="106"/>
      <c r="F298" s="106"/>
      <c r="G298" s="106" t="s">
        <v>266</v>
      </c>
      <c r="H298" s="106" t="s">
        <v>537</v>
      </c>
      <c r="I298" s="106"/>
      <c r="J298" s="106"/>
      <c r="K298" s="106" t="s">
        <v>538</v>
      </c>
      <c r="L298" s="106" t="s">
        <v>607</v>
      </c>
      <c r="M298" s="105"/>
      <c r="N298" s="105">
        <v>20</v>
      </c>
      <c r="O298" s="544" t="s">
        <v>540</v>
      </c>
      <c r="P298" s="544"/>
      <c r="Q298" s="544"/>
      <c r="R298" s="106"/>
      <c r="S298" s="91"/>
      <c r="T298" s="91"/>
      <c r="U298" s="91"/>
    </row>
    <row r="299" spans="1:21" x14ac:dyDescent="0.25">
      <c r="A299" s="105">
        <v>38</v>
      </c>
      <c r="B299" s="105" t="s">
        <v>120</v>
      </c>
      <c r="C299" s="106" t="s">
        <v>79</v>
      </c>
      <c r="D299" s="106">
        <v>20120501</v>
      </c>
      <c r="E299" s="106"/>
      <c r="F299" s="106"/>
      <c r="G299" s="106" t="s">
        <v>266</v>
      </c>
      <c r="H299" s="106"/>
      <c r="I299" s="106"/>
      <c r="J299" s="106"/>
      <c r="K299" s="106"/>
      <c r="L299" s="106"/>
      <c r="M299" s="105"/>
      <c r="N299" s="105">
        <v>14</v>
      </c>
      <c r="O299" s="106" t="s">
        <v>268</v>
      </c>
      <c r="P299" s="106"/>
      <c r="Q299" s="106"/>
      <c r="R299" s="106"/>
      <c r="S299" s="91"/>
      <c r="T299" s="91"/>
      <c r="U299" s="91"/>
    </row>
    <row r="300" spans="1:21" x14ac:dyDescent="0.25">
      <c r="A300" s="105">
        <v>38</v>
      </c>
      <c r="B300" s="105" t="s">
        <v>533</v>
      </c>
      <c r="C300" s="106" t="s">
        <v>162</v>
      </c>
      <c r="D300" s="106">
        <v>20120501</v>
      </c>
      <c r="E300" s="106" t="s">
        <v>269</v>
      </c>
      <c r="F300" s="106">
        <v>1</v>
      </c>
      <c r="G300" s="106" t="s">
        <v>266</v>
      </c>
      <c r="H300" s="106"/>
      <c r="I300" s="106"/>
      <c r="J300" s="106"/>
      <c r="K300" s="106"/>
      <c r="L300" s="106"/>
      <c r="M300" s="105"/>
      <c r="N300" s="105">
        <v>30</v>
      </c>
      <c r="O300" s="106" t="s">
        <v>226</v>
      </c>
      <c r="P300" s="106"/>
      <c r="Q300" s="106"/>
      <c r="R300" s="106"/>
      <c r="S300" s="91"/>
      <c r="T300" s="91"/>
      <c r="U300" s="91"/>
    </row>
    <row r="301" spans="1:21" x14ac:dyDescent="0.25">
      <c r="A301" s="105">
        <v>38</v>
      </c>
      <c r="B301" s="105" t="s">
        <v>84</v>
      </c>
      <c r="C301" s="106" t="s">
        <v>576</v>
      </c>
      <c r="D301" s="106">
        <v>20120501</v>
      </c>
      <c r="E301" s="106"/>
      <c r="F301" s="106"/>
      <c r="G301" s="106" t="s">
        <v>266</v>
      </c>
      <c r="H301" s="106"/>
      <c r="I301" s="106"/>
      <c r="J301" s="106"/>
      <c r="K301" s="106"/>
      <c r="L301" s="106"/>
      <c r="M301" s="105"/>
      <c r="N301" s="105">
        <v>45</v>
      </c>
      <c r="O301" s="106" t="s">
        <v>270</v>
      </c>
      <c r="P301" s="106"/>
      <c r="Q301" s="106"/>
      <c r="R301" s="106"/>
      <c r="S301" s="91"/>
      <c r="T301" s="91"/>
      <c r="U301" s="91"/>
    </row>
    <row r="302" spans="1:21" x14ac:dyDescent="0.25">
      <c r="A302" s="105">
        <v>38</v>
      </c>
      <c r="B302" s="105" t="s">
        <v>139</v>
      </c>
      <c r="C302" s="106" t="s">
        <v>140</v>
      </c>
      <c r="D302" s="106">
        <v>20120501</v>
      </c>
      <c r="E302" s="106"/>
      <c r="F302" s="106"/>
      <c r="G302" s="106" t="s">
        <v>266</v>
      </c>
      <c r="H302" s="106"/>
      <c r="I302" s="106"/>
      <c r="J302" s="106"/>
      <c r="K302" s="106"/>
      <c r="L302" s="106"/>
      <c r="M302" s="105"/>
      <c r="N302" s="105">
        <v>16</v>
      </c>
      <c r="O302" s="544" t="s">
        <v>271</v>
      </c>
      <c r="P302" s="544"/>
      <c r="Q302" s="544"/>
      <c r="R302" s="106"/>
      <c r="S302" s="91"/>
      <c r="T302" s="91"/>
      <c r="U302" s="91"/>
    </row>
    <row r="303" spans="1:21" x14ac:dyDescent="0.25">
      <c r="A303" s="105">
        <v>38</v>
      </c>
      <c r="B303" s="106" t="s">
        <v>242</v>
      </c>
      <c r="C303" s="106" t="s">
        <v>243</v>
      </c>
      <c r="D303" s="106">
        <v>20120501</v>
      </c>
      <c r="E303" s="106" t="s">
        <v>262</v>
      </c>
      <c r="F303" s="106">
        <v>13</v>
      </c>
      <c r="G303" s="106" t="s">
        <v>272</v>
      </c>
      <c r="H303" s="106"/>
      <c r="I303" s="106"/>
      <c r="J303" s="106"/>
      <c r="K303" s="106"/>
      <c r="L303" s="106"/>
      <c r="M303" s="105"/>
      <c r="N303" s="105"/>
      <c r="O303" s="106" t="s">
        <v>273</v>
      </c>
      <c r="P303" s="106"/>
      <c r="Q303" s="124"/>
      <c r="R303" s="106"/>
      <c r="S303" s="91"/>
      <c r="T303" s="91"/>
      <c r="U303" s="91"/>
    </row>
    <row r="304" spans="1:21" x14ac:dyDescent="0.25">
      <c r="A304" s="107">
        <v>38</v>
      </c>
      <c r="B304" s="108" t="s">
        <v>245</v>
      </c>
      <c r="C304" s="108" t="s">
        <v>246</v>
      </c>
      <c r="D304" s="108">
        <v>20120501</v>
      </c>
      <c r="E304" s="108" t="s">
        <v>264</v>
      </c>
      <c r="F304" s="108">
        <v>2</v>
      </c>
      <c r="G304" s="108" t="s">
        <v>272</v>
      </c>
      <c r="H304" s="106" t="s">
        <v>604</v>
      </c>
      <c r="I304" s="108">
        <v>3</v>
      </c>
      <c r="J304" s="108">
        <v>2</v>
      </c>
      <c r="K304" s="108" t="s">
        <v>605</v>
      </c>
      <c r="L304" s="108"/>
      <c r="M304" s="107"/>
      <c r="N304" s="107"/>
      <c r="O304" s="108" t="s">
        <v>265</v>
      </c>
      <c r="P304" s="108"/>
      <c r="Q304" s="108" t="s">
        <v>606</v>
      </c>
      <c r="R304" s="106"/>
      <c r="S304" s="91"/>
      <c r="T304" s="91"/>
      <c r="U304" s="91"/>
    </row>
    <row r="305" spans="1:21" x14ac:dyDescent="0.25">
      <c r="A305" s="105">
        <v>39</v>
      </c>
      <c r="B305" s="105" t="s">
        <v>78</v>
      </c>
      <c r="C305" s="106" t="s">
        <v>79</v>
      </c>
      <c r="D305" s="108">
        <v>20120607</v>
      </c>
      <c r="E305" s="122"/>
      <c r="F305" s="122"/>
      <c r="G305" s="108" t="s">
        <v>274</v>
      </c>
      <c r="H305" s="106"/>
      <c r="I305" s="106"/>
      <c r="J305" s="106"/>
      <c r="K305" s="106"/>
      <c r="L305" s="106"/>
      <c r="M305" s="105"/>
      <c r="N305" s="105">
        <v>1</v>
      </c>
      <c r="O305" s="552" t="s">
        <v>275</v>
      </c>
      <c r="P305" s="552"/>
      <c r="Q305" s="552"/>
      <c r="R305" s="106"/>
      <c r="S305" s="91"/>
      <c r="T305" s="91"/>
      <c r="U305" s="91"/>
    </row>
    <row r="306" spans="1:21" x14ac:dyDescent="0.25">
      <c r="A306" s="105">
        <v>39</v>
      </c>
      <c r="B306" s="105" t="s">
        <v>530</v>
      </c>
      <c r="C306" s="106" t="s">
        <v>79</v>
      </c>
      <c r="D306" s="108">
        <v>20120607</v>
      </c>
      <c r="E306" s="106"/>
      <c r="F306" s="106"/>
      <c r="G306" s="108" t="s">
        <v>276</v>
      </c>
      <c r="H306" s="106" t="s">
        <v>537</v>
      </c>
      <c r="I306" s="106"/>
      <c r="J306" s="106"/>
      <c r="K306" s="106" t="s">
        <v>555</v>
      </c>
      <c r="L306" s="106" t="s">
        <v>588</v>
      </c>
      <c r="M306" s="105"/>
      <c r="N306" s="105">
        <v>4</v>
      </c>
      <c r="O306" s="538" t="s">
        <v>137</v>
      </c>
      <c r="P306" s="538"/>
      <c r="Q306" s="538"/>
      <c r="R306" s="106"/>
      <c r="S306" s="91"/>
      <c r="T306" s="91"/>
      <c r="U306" s="91"/>
    </row>
    <row r="307" spans="1:21" x14ac:dyDescent="0.25">
      <c r="A307" s="105">
        <v>39</v>
      </c>
      <c r="B307" s="105" t="s">
        <v>531</v>
      </c>
      <c r="C307" s="106" t="s">
        <v>79</v>
      </c>
      <c r="D307" s="108">
        <v>20120607</v>
      </c>
      <c r="E307" s="106"/>
      <c r="F307" s="106"/>
      <c r="G307" s="108" t="s">
        <v>276</v>
      </c>
      <c r="H307" s="106"/>
      <c r="I307" s="106"/>
      <c r="J307" s="106"/>
      <c r="K307" s="106"/>
      <c r="L307" s="106"/>
      <c r="M307" s="105"/>
      <c r="N307" s="105">
        <v>4</v>
      </c>
      <c r="O307" s="553" t="s">
        <v>277</v>
      </c>
      <c r="P307" s="553"/>
      <c r="Q307" s="553"/>
      <c r="R307" s="106"/>
      <c r="S307" s="91"/>
      <c r="T307" s="91"/>
      <c r="U307" s="91"/>
    </row>
    <row r="308" spans="1:21" x14ac:dyDescent="0.25">
      <c r="A308" s="105">
        <v>39</v>
      </c>
      <c r="B308" s="105" t="s">
        <v>97</v>
      </c>
      <c r="C308" s="106" t="s">
        <v>79</v>
      </c>
      <c r="D308" s="108">
        <v>20120607</v>
      </c>
      <c r="E308" s="106"/>
      <c r="F308" s="106"/>
      <c r="G308" s="108" t="s">
        <v>276</v>
      </c>
      <c r="H308" s="106" t="s">
        <v>537</v>
      </c>
      <c r="I308" s="106"/>
      <c r="J308" s="106"/>
      <c r="K308" s="106" t="s">
        <v>538</v>
      </c>
      <c r="L308" s="106" t="s">
        <v>608</v>
      </c>
      <c r="M308" s="105"/>
      <c r="N308" s="105">
        <v>17</v>
      </c>
      <c r="O308" s="544" t="s">
        <v>540</v>
      </c>
      <c r="P308" s="544"/>
      <c r="Q308" s="544"/>
      <c r="R308" s="106"/>
      <c r="S308" s="91"/>
      <c r="T308" s="91"/>
      <c r="U308" s="91"/>
    </row>
    <row r="309" spans="1:21" x14ac:dyDescent="0.25">
      <c r="A309" s="105">
        <v>39</v>
      </c>
      <c r="B309" s="105" t="s">
        <v>120</v>
      </c>
      <c r="C309" s="106" t="s">
        <v>79</v>
      </c>
      <c r="D309" s="108">
        <v>20120607</v>
      </c>
      <c r="E309" s="106"/>
      <c r="F309" s="106"/>
      <c r="G309" s="108" t="s">
        <v>276</v>
      </c>
      <c r="H309" s="106"/>
      <c r="I309" s="106"/>
      <c r="J309" s="106"/>
      <c r="K309" s="106"/>
      <c r="L309" s="106"/>
      <c r="M309" s="105"/>
      <c r="N309" s="105">
        <v>15</v>
      </c>
      <c r="O309" s="106" t="s">
        <v>169</v>
      </c>
      <c r="P309" s="106"/>
      <c r="Q309" s="106"/>
      <c r="R309" s="106"/>
      <c r="S309" s="91"/>
      <c r="T309" s="91"/>
      <c r="U309" s="91"/>
    </row>
    <row r="310" spans="1:21" x14ac:dyDescent="0.25">
      <c r="A310" s="105">
        <v>39</v>
      </c>
      <c r="B310" s="105" t="s">
        <v>533</v>
      </c>
      <c r="C310" s="106" t="s">
        <v>162</v>
      </c>
      <c r="D310" s="108">
        <v>20120607</v>
      </c>
      <c r="E310" s="106" t="s">
        <v>259</v>
      </c>
      <c r="F310" s="106">
        <v>1</v>
      </c>
      <c r="G310" s="108" t="s">
        <v>276</v>
      </c>
      <c r="H310" s="106"/>
      <c r="I310" s="106"/>
      <c r="J310" s="106"/>
      <c r="K310" s="106"/>
      <c r="L310" s="106"/>
      <c r="M310" s="105"/>
      <c r="N310" s="105">
        <v>2</v>
      </c>
      <c r="O310" s="106" t="s">
        <v>226</v>
      </c>
      <c r="P310" s="106"/>
      <c r="Q310" s="106"/>
      <c r="R310" s="106"/>
      <c r="S310" s="91"/>
      <c r="T310" s="91"/>
      <c r="U310" s="91"/>
    </row>
    <row r="311" spans="1:21" x14ac:dyDescent="0.25">
      <c r="A311" s="105">
        <v>39</v>
      </c>
      <c r="B311" s="105" t="s">
        <v>84</v>
      </c>
      <c r="C311" s="106" t="s">
        <v>576</v>
      </c>
      <c r="D311" s="108">
        <v>20120607</v>
      </c>
      <c r="E311" s="106"/>
      <c r="F311" s="106"/>
      <c r="G311" s="108" t="s">
        <v>278</v>
      </c>
      <c r="H311" s="106"/>
      <c r="I311" s="106"/>
      <c r="J311" s="106"/>
      <c r="K311" s="106"/>
      <c r="L311" s="106"/>
      <c r="M311" s="105"/>
      <c r="N311" s="105">
        <v>18</v>
      </c>
      <c r="O311" s="106" t="s">
        <v>184</v>
      </c>
      <c r="P311" s="106"/>
      <c r="Q311" s="106"/>
      <c r="R311" s="106"/>
      <c r="S311" s="91"/>
      <c r="T311" s="91"/>
      <c r="U311" s="91"/>
    </row>
    <row r="312" spans="1:21" x14ac:dyDescent="0.25">
      <c r="A312" s="105">
        <v>39</v>
      </c>
      <c r="B312" s="105" t="s">
        <v>139</v>
      </c>
      <c r="C312" s="106" t="s">
        <v>140</v>
      </c>
      <c r="D312" s="108">
        <v>20120607</v>
      </c>
      <c r="E312" s="106"/>
      <c r="F312" s="106"/>
      <c r="G312" s="108" t="s">
        <v>276</v>
      </c>
      <c r="H312" s="106"/>
      <c r="I312" s="106"/>
      <c r="J312" s="106"/>
      <c r="K312" s="106"/>
      <c r="L312" s="106"/>
      <c r="M312" s="105"/>
      <c r="N312" s="105">
        <v>11</v>
      </c>
      <c r="O312" s="544" t="s">
        <v>279</v>
      </c>
      <c r="P312" s="544"/>
      <c r="Q312" s="544"/>
      <c r="R312" s="106"/>
      <c r="S312" s="91"/>
      <c r="T312" s="91"/>
      <c r="U312" s="91"/>
    </row>
    <row r="313" spans="1:21" x14ac:dyDescent="0.25">
      <c r="A313" s="105">
        <v>39</v>
      </c>
      <c r="B313" s="106" t="s">
        <v>242</v>
      </c>
      <c r="C313" s="106" t="s">
        <v>243</v>
      </c>
      <c r="D313" s="108">
        <v>20120607</v>
      </c>
      <c r="E313" s="106" t="s">
        <v>280</v>
      </c>
      <c r="F313" s="106">
        <v>15</v>
      </c>
      <c r="G313" s="108" t="s">
        <v>281</v>
      </c>
      <c r="H313" s="106"/>
      <c r="I313" s="106"/>
      <c r="J313" s="106"/>
      <c r="K313" s="106"/>
      <c r="L313" s="106"/>
      <c r="M313" s="105"/>
      <c r="N313" s="105"/>
      <c r="O313" s="106" t="s">
        <v>282</v>
      </c>
      <c r="P313" s="106"/>
      <c r="Q313" s="124"/>
      <c r="R313" s="106"/>
      <c r="S313" s="91"/>
      <c r="T313" s="91"/>
      <c r="U313" s="91"/>
    </row>
    <row r="314" spans="1:21" x14ac:dyDescent="0.25">
      <c r="A314" s="107">
        <v>39</v>
      </c>
      <c r="B314" s="108" t="s">
        <v>245</v>
      </c>
      <c r="C314" s="108" t="s">
        <v>246</v>
      </c>
      <c r="D314" s="108">
        <v>20120607</v>
      </c>
      <c r="E314" s="108"/>
      <c r="F314" s="108"/>
      <c r="G314" s="108" t="s">
        <v>281</v>
      </c>
      <c r="H314" s="106" t="s">
        <v>604</v>
      </c>
      <c r="I314" s="108">
        <v>3</v>
      </c>
      <c r="J314" s="108">
        <v>2</v>
      </c>
      <c r="K314" s="108" t="s">
        <v>605</v>
      </c>
      <c r="L314" s="108"/>
      <c r="M314" s="107"/>
      <c r="N314" s="107"/>
      <c r="O314" s="108" t="s">
        <v>283</v>
      </c>
      <c r="P314" s="108"/>
      <c r="Q314" s="108"/>
      <c r="R314" s="106"/>
      <c r="S314" s="91"/>
      <c r="T314" s="91"/>
      <c r="U314" s="91"/>
    </row>
    <row r="315" spans="1:21" ht="15.75" x14ac:dyDescent="0.25">
      <c r="A315" s="554" t="s">
        <v>689</v>
      </c>
      <c r="B315" s="555"/>
      <c r="C315" s="555"/>
      <c r="D315" s="555"/>
      <c r="E315" s="555"/>
      <c r="F315" s="555"/>
      <c r="G315" s="555"/>
      <c r="H315" s="555"/>
      <c r="I315" s="555"/>
      <c r="J315" s="555"/>
      <c r="K315" s="555"/>
      <c r="L315" s="555"/>
      <c r="M315" s="555"/>
      <c r="N315" s="555"/>
      <c r="O315" s="555"/>
      <c r="P315" s="556"/>
      <c r="Q315" s="213"/>
      <c r="R315" s="213"/>
      <c r="S315" s="91"/>
      <c r="T315" s="91"/>
      <c r="U315" s="91"/>
    </row>
    <row r="316" spans="1:21" x14ac:dyDescent="0.25">
      <c r="A316" s="217">
        <v>40</v>
      </c>
      <c r="B316" s="217" t="s">
        <v>78</v>
      </c>
      <c r="C316" s="124" t="s">
        <v>79</v>
      </c>
      <c r="D316" s="124">
        <v>20120620</v>
      </c>
      <c r="E316" s="124"/>
      <c r="F316" s="124"/>
      <c r="G316" s="124" t="s">
        <v>284</v>
      </c>
      <c r="H316" s="124"/>
      <c r="I316" s="124"/>
      <c r="J316" s="124"/>
      <c r="K316" s="124"/>
      <c r="L316" s="124"/>
      <c r="M316" s="217"/>
      <c r="N316" s="217">
        <v>11</v>
      </c>
      <c r="O316" s="550" t="s">
        <v>279</v>
      </c>
      <c r="P316" s="550"/>
      <c r="Q316" s="550"/>
      <c r="R316" s="106"/>
      <c r="S316" s="91"/>
      <c r="T316" s="91"/>
      <c r="U316" s="91"/>
    </row>
    <row r="317" spans="1:21" x14ac:dyDescent="0.25">
      <c r="A317" s="217">
        <v>40</v>
      </c>
      <c r="B317" s="217" t="s">
        <v>530</v>
      </c>
      <c r="C317" s="124" t="s">
        <v>79</v>
      </c>
      <c r="D317" s="124">
        <v>20120620</v>
      </c>
      <c r="E317" s="124"/>
      <c r="F317" s="124"/>
      <c r="G317" s="124" t="s">
        <v>285</v>
      </c>
      <c r="H317" s="124" t="s">
        <v>537</v>
      </c>
      <c r="I317" s="124"/>
      <c r="J317" s="124"/>
      <c r="K317" s="124" t="s">
        <v>555</v>
      </c>
      <c r="L317" s="124" t="s">
        <v>590</v>
      </c>
      <c r="M317" s="217"/>
      <c r="N317" s="217">
        <v>7</v>
      </c>
      <c r="O317" s="551" t="s">
        <v>137</v>
      </c>
      <c r="P317" s="551"/>
      <c r="Q317" s="551"/>
      <c r="R317" s="106"/>
      <c r="S317" s="91"/>
      <c r="T317" s="91"/>
      <c r="U317" s="91"/>
    </row>
    <row r="318" spans="1:21" x14ac:dyDescent="0.25">
      <c r="A318" s="217">
        <v>40</v>
      </c>
      <c r="B318" s="217" t="s">
        <v>531</v>
      </c>
      <c r="C318" s="124" t="s">
        <v>79</v>
      </c>
      <c r="D318" s="124">
        <v>20120620</v>
      </c>
      <c r="E318" s="124"/>
      <c r="F318" s="124"/>
      <c r="G318" s="124" t="s">
        <v>285</v>
      </c>
      <c r="H318" s="124"/>
      <c r="I318" s="124"/>
      <c r="J318" s="124"/>
      <c r="K318" s="124"/>
      <c r="L318" s="124"/>
      <c r="M318" s="217"/>
      <c r="N318" s="217">
        <v>14</v>
      </c>
      <c r="O318" s="550" t="s">
        <v>100</v>
      </c>
      <c r="P318" s="550"/>
      <c r="Q318" s="550"/>
      <c r="R318" s="106"/>
      <c r="S318" s="91"/>
      <c r="T318" s="91"/>
      <c r="U318" s="91"/>
    </row>
    <row r="319" spans="1:21" x14ac:dyDescent="0.25">
      <c r="A319" s="217">
        <v>40</v>
      </c>
      <c r="B319" s="217" t="s">
        <v>97</v>
      </c>
      <c r="C319" s="124" t="s">
        <v>79</v>
      </c>
      <c r="D319" s="124">
        <v>20120620</v>
      </c>
      <c r="E319" s="124"/>
      <c r="F319" s="124"/>
      <c r="G319" s="124" t="s">
        <v>285</v>
      </c>
      <c r="H319" s="124" t="s">
        <v>537</v>
      </c>
      <c r="I319" s="124"/>
      <c r="J319" s="124"/>
      <c r="K319" s="124" t="s">
        <v>538</v>
      </c>
      <c r="L319" s="124" t="s">
        <v>609</v>
      </c>
      <c r="M319" s="217"/>
      <c r="N319" s="217">
        <v>7</v>
      </c>
      <c r="O319" s="550" t="s">
        <v>540</v>
      </c>
      <c r="P319" s="550"/>
      <c r="Q319" s="550"/>
      <c r="R319" s="106"/>
      <c r="S319" s="91"/>
      <c r="T319" s="91"/>
      <c r="U319" s="91"/>
    </row>
    <row r="320" spans="1:21" x14ac:dyDescent="0.25">
      <c r="A320" s="217">
        <v>40</v>
      </c>
      <c r="B320" s="217" t="s">
        <v>120</v>
      </c>
      <c r="C320" s="124" t="s">
        <v>79</v>
      </c>
      <c r="D320" s="124">
        <v>20120620</v>
      </c>
      <c r="E320" s="124"/>
      <c r="F320" s="124"/>
      <c r="G320" s="124" t="s">
        <v>285</v>
      </c>
      <c r="H320" s="124"/>
      <c r="I320" s="124"/>
      <c r="J320" s="124"/>
      <c r="K320" s="124"/>
      <c r="L320" s="124"/>
      <c r="M320" s="217"/>
      <c r="N320" s="217">
        <v>3</v>
      </c>
      <c r="O320" s="124" t="s">
        <v>169</v>
      </c>
      <c r="P320" s="124"/>
      <c r="Q320" s="124"/>
      <c r="R320" s="106"/>
      <c r="S320" s="91"/>
      <c r="T320" s="91"/>
      <c r="U320" s="91"/>
    </row>
    <row r="321" spans="1:21" x14ac:dyDescent="0.25">
      <c r="A321" s="217">
        <v>40</v>
      </c>
      <c r="B321" s="217" t="s">
        <v>533</v>
      </c>
      <c r="C321" s="124" t="s">
        <v>162</v>
      </c>
      <c r="D321" s="124">
        <v>20120620</v>
      </c>
      <c r="E321" s="124" t="s">
        <v>286</v>
      </c>
      <c r="F321" s="124">
        <v>1</v>
      </c>
      <c r="G321" s="124" t="s">
        <v>285</v>
      </c>
      <c r="H321" s="124"/>
      <c r="I321" s="124"/>
      <c r="J321" s="124"/>
      <c r="K321" s="124"/>
      <c r="L321" s="124"/>
      <c r="M321" s="217"/>
      <c r="N321" s="217">
        <v>11</v>
      </c>
      <c r="O321" s="124" t="s">
        <v>226</v>
      </c>
      <c r="P321" s="124"/>
      <c r="Q321" s="124"/>
      <c r="R321" s="106"/>
      <c r="S321" s="91"/>
      <c r="T321" s="91"/>
      <c r="U321" s="91"/>
    </row>
    <row r="322" spans="1:21" x14ac:dyDescent="0.25">
      <c r="A322" s="217">
        <v>40</v>
      </c>
      <c r="B322" s="217" t="s">
        <v>84</v>
      </c>
      <c r="C322" s="124" t="s">
        <v>576</v>
      </c>
      <c r="D322" s="124">
        <v>20120620</v>
      </c>
      <c r="E322" s="124"/>
      <c r="F322" s="124"/>
      <c r="G322" s="124" t="s">
        <v>287</v>
      </c>
      <c r="H322" s="124"/>
      <c r="I322" s="124"/>
      <c r="J322" s="124"/>
      <c r="K322" s="124"/>
      <c r="L322" s="124"/>
      <c r="M322" s="217"/>
      <c r="N322" s="217" t="s">
        <v>288</v>
      </c>
      <c r="O322" s="124" t="s">
        <v>289</v>
      </c>
      <c r="P322" s="124"/>
      <c r="Q322" s="124"/>
      <c r="R322" s="106"/>
      <c r="S322" s="91"/>
      <c r="T322" s="91"/>
      <c r="U322" s="91"/>
    </row>
    <row r="323" spans="1:21" x14ac:dyDescent="0.25">
      <c r="A323" s="217">
        <v>40</v>
      </c>
      <c r="B323" s="217" t="s">
        <v>139</v>
      </c>
      <c r="C323" s="124" t="s">
        <v>140</v>
      </c>
      <c r="D323" s="124">
        <v>20120620</v>
      </c>
      <c r="E323" s="124"/>
      <c r="F323" s="124"/>
      <c r="G323" s="124" t="s">
        <v>285</v>
      </c>
      <c r="H323" s="124"/>
      <c r="I323" s="124"/>
      <c r="J323" s="124"/>
      <c r="K323" s="124"/>
      <c r="L323" s="124"/>
      <c r="M323" s="217"/>
      <c r="N323" s="217">
        <v>10</v>
      </c>
      <c r="O323" s="550" t="s">
        <v>100</v>
      </c>
      <c r="P323" s="550"/>
      <c r="Q323" s="550"/>
      <c r="R323" s="106"/>
      <c r="S323" s="91"/>
      <c r="T323" s="91"/>
      <c r="U323" s="91"/>
    </row>
    <row r="324" spans="1:21" x14ac:dyDescent="0.25">
      <c r="A324" s="217">
        <v>40</v>
      </c>
      <c r="B324" s="124" t="s">
        <v>242</v>
      </c>
      <c r="C324" s="124" t="s">
        <v>243</v>
      </c>
      <c r="D324" s="124">
        <v>20120620</v>
      </c>
      <c r="E324" s="124"/>
      <c r="F324" s="124">
        <v>15</v>
      </c>
      <c r="G324" s="124" t="s">
        <v>290</v>
      </c>
      <c r="H324" s="124"/>
      <c r="I324" s="124"/>
      <c r="J324" s="124"/>
      <c r="K324" s="124"/>
      <c r="L324" s="124"/>
      <c r="M324" s="217"/>
      <c r="N324" s="217"/>
      <c r="O324" s="124" t="s">
        <v>282</v>
      </c>
      <c r="P324" s="124"/>
      <c r="Q324" s="124"/>
      <c r="R324" s="106"/>
      <c r="S324" s="91"/>
      <c r="T324" s="91"/>
      <c r="U324" s="91"/>
    </row>
    <row r="325" spans="1:21" x14ac:dyDescent="0.25">
      <c r="A325" s="218">
        <v>40</v>
      </c>
      <c r="B325" s="219" t="s">
        <v>245</v>
      </c>
      <c r="C325" s="219" t="s">
        <v>246</v>
      </c>
      <c r="D325" s="219">
        <v>20120620</v>
      </c>
      <c r="E325" s="219"/>
      <c r="F325" s="219"/>
      <c r="G325" s="219" t="s">
        <v>285</v>
      </c>
      <c r="H325" s="124" t="s">
        <v>604</v>
      </c>
      <c r="I325" s="219">
        <v>3</v>
      </c>
      <c r="J325" s="219">
        <v>2</v>
      </c>
      <c r="K325" s="219" t="s">
        <v>605</v>
      </c>
      <c r="L325" s="219"/>
      <c r="M325" s="218"/>
      <c r="N325" s="218"/>
      <c r="O325" s="219" t="s">
        <v>283</v>
      </c>
      <c r="P325" s="219"/>
      <c r="Q325" s="219"/>
      <c r="R325" s="106"/>
      <c r="S325" s="91"/>
      <c r="T325" s="91"/>
      <c r="U325" s="91"/>
    </row>
    <row r="326" spans="1:21" x14ac:dyDescent="0.25">
      <c r="A326" s="105">
        <v>41</v>
      </c>
      <c r="B326" s="105" t="s">
        <v>78</v>
      </c>
      <c r="C326" s="106" t="s">
        <v>79</v>
      </c>
      <c r="D326" s="106">
        <v>20120629</v>
      </c>
      <c r="E326" s="106"/>
      <c r="F326" s="106"/>
      <c r="G326" s="106" t="s">
        <v>291</v>
      </c>
      <c r="H326" s="106"/>
      <c r="I326" s="106"/>
      <c r="J326" s="106"/>
      <c r="K326" s="106"/>
      <c r="L326" s="106"/>
      <c r="M326" s="105"/>
      <c r="N326" s="105">
        <v>3</v>
      </c>
      <c r="O326" s="553" t="s">
        <v>292</v>
      </c>
      <c r="P326" s="553"/>
      <c r="Q326" s="553"/>
      <c r="R326" s="106"/>
      <c r="S326" s="91"/>
      <c r="T326" s="91"/>
      <c r="U326" s="91"/>
    </row>
    <row r="327" spans="1:21" x14ac:dyDescent="0.25">
      <c r="A327" s="105">
        <v>41</v>
      </c>
      <c r="B327" s="105" t="s">
        <v>530</v>
      </c>
      <c r="C327" s="106" t="s">
        <v>79</v>
      </c>
      <c r="D327" s="106">
        <v>20120629</v>
      </c>
      <c r="E327" s="106"/>
      <c r="F327" s="106"/>
      <c r="G327" s="106" t="s">
        <v>293</v>
      </c>
      <c r="H327" s="106" t="s">
        <v>537</v>
      </c>
      <c r="I327" s="106"/>
      <c r="J327" s="106"/>
      <c r="K327" s="106" t="s">
        <v>555</v>
      </c>
      <c r="L327" s="106" t="s">
        <v>591</v>
      </c>
      <c r="M327" s="105"/>
      <c r="N327" s="105">
        <v>10</v>
      </c>
      <c r="O327" s="538" t="s">
        <v>137</v>
      </c>
      <c r="P327" s="538"/>
      <c r="Q327" s="538"/>
      <c r="R327" s="106"/>
      <c r="S327" s="91"/>
      <c r="T327" s="91"/>
      <c r="U327" s="91"/>
    </row>
    <row r="328" spans="1:21" x14ac:dyDescent="0.25">
      <c r="A328" s="105">
        <v>41</v>
      </c>
      <c r="B328" s="105" t="s">
        <v>531</v>
      </c>
      <c r="C328" s="106" t="s">
        <v>79</v>
      </c>
      <c r="D328" s="106">
        <v>20120629</v>
      </c>
      <c r="E328" s="106"/>
      <c r="F328" s="106"/>
      <c r="G328" s="106" t="s">
        <v>293</v>
      </c>
      <c r="H328" s="106"/>
      <c r="I328" s="106"/>
      <c r="J328" s="106"/>
      <c r="K328" s="106"/>
      <c r="L328" s="106"/>
      <c r="M328" s="105"/>
      <c r="N328" s="105">
        <v>8</v>
      </c>
      <c r="O328" s="544" t="s">
        <v>294</v>
      </c>
      <c r="P328" s="544"/>
      <c r="Q328" s="544"/>
      <c r="R328" s="106"/>
      <c r="S328" s="91"/>
      <c r="T328" s="91"/>
      <c r="U328" s="91"/>
    </row>
    <row r="329" spans="1:21" x14ac:dyDescent="0.25">
      <c r="A329" s="105">
        <v>41</v>
      </c>
      <c r="B329" s="105" t="s">
        <v>97</v>
      </c>
      <c r="C329" s="106" t="s">
        <v>79</v>
      </c>
      <c r="D329" s="106">
        <v>20120629</v>
      </c>
      <c r="E329" s="106"/>
      <c r="F329" s="106"/>
      <c r="G329" s="106" t="s">
        <v>293</v>
      </c>
      <c r="H329" s="106" t="s">
        <v>537</v>
      </c>
      <c r="I329" s="106"/>
      <c r="J329" s="106"/>
      <c r="K329" s="106" t="s">
        <v>538</v>
      </c>
      <c r="L329" s="106" t="s">
        <v>610</v>
      </c>
      <c r="M329" s="105"/>
      <c r="N329" s="105">
        <v>2</v>
      </c>
      <c r="O329" s="544" t="s">
        <v>540</v>
      </c>
      <c r="P329" s="544"/>
      <c r="Q329" s="544"/>
      <c r="R329" s="106"/>
      <c r="S329" s="91"/>
      <c r="T329" s="91"/>
      <c r="U329" s="91"/>
    </row>
    <row r="330" spans="1:21" x14ac:dyDescent="0.25">
      <c r="A330" s="105">
        <v>41</v>
      </c>
      <c r="B330" s="105" t="s">
        <v>120</v>
      </c>
      <c r="C330" s="106" t="s">
        <v>79</v>
      </c>
      <c r="D330" s="106">
        <v>20120629</v>
      </c>
      <c r="E330" s="106"/>
      <c r="F330" s="106"/>
      <c r="G330" s="106" t="s">
        <v>293</v>
      </c>
      <c r="H330" s="106"/>
      <c r="I330" s="106"/>
      <c r="J330" s="106"/>
      <c r="K330" s="106"/>
      <c r="L330" s="106"/>
      <c r="M330" s="105"/>
      <c r="N330" s="105">
        <v>7</v>
      </c>
      <c r="O330" s="106" t="s">
        <v>169</v>
      </c>
      <c r="P330" s="106"/>
      <c r="Q330" s="106"/>
      <c r="R330" s="106"/>
      <c r="S330" s="91"/>
      <c r="T330" s="91"/>
      <c r="U330" s="91"/>
    </row>
    <row r="331" spans="1:21" x14ac:dyDescent="0.25">
      <c r="A331" s="105">
        <v>41</v>
      </c>
      <c r="B331" s="105" t="s">
        <v>533</v>
      </c>
      <c r="C331" s="106" t="s">
        <v>162</v>
      </c>
      <c r="D331" s="106">
        <v>20120629</v>
      </c>
      <c r="E331" s="106" t="s">
        <v>16</v>
      </c>
      <c r="F331" s="106"/>
      <c r="G331" s="106"/>
      <c r="H331" s="106"/>
      <c r="I331" s="106"/>
      <c r="J331" s="106"/>
      <c r="K331" s="106"/>
      <c r="L331" s="106"/>
      <c r="M331" s="105"/>
      <c r="N331" s="105">
        <v>1</v>
      </c>
      <c r="O331" s="106" t="s">
        <v>190</v>
      </c>
      <c r="P331" s="106"/>
      <c r="Q331" s="106"/>
      <c r="R331" s="106"/>
      <c r="S331" s="91"/>
      <c r="T331" s="91"/>
      <c r="U331" s="91"/>
    </row>
    <row r="332" spans="1:21" x14ac:dyDescent="0.25">
      <c r="A332" s="105">
        <v>41</v>
      </c>
      <c r="B332" s="105" t="s">
        <v>84</v>
      </c>
      <c r="C332" s="106" t="s">
        <v>576</v>
      </c>
      <c r="D332" s="106">
        <v>20120629</v>
      </c>
      <c r="E332" s="106"/>
      <c r="F332" s="106"/>
      <c r="G332" s="106" t="s">
        <v>291</v>
      </c>
      <c r="H332" s="106"/>
      <c r="I332" s="106"/>
      <c r="J332" s="106"/>
      <c r="K332" s="106"/>
      <c r="L332" s="106"/>
      <c r="M332" s="105"/>
      <c r="N332" s="105">
        <v>4</v>
      </c>
      <c r="O332" s="106" t="s">
        <v>295</v>
      </c>
      <c r="P332" s="106"/>
      <c r="Q332" s="106"/>
      <c r="R332" s="106"/>
      <c r="S332" s="91"/>
      <c r="T332" s="91"/>
      <c r="U332" s="91"/>
    </row>
    <row r="333" spans="1:21" x14ac:dyDescent="0.25">
      <c r="A333" s="105">
        <v>41</v>
      </c>
      <c r="B333" s="105" t="s">
        <v>139</v>
      </c>
      <c r="C333" s="106" t="s">
        <v>140</v>
      </c>
      <c r="D333" s="106">
        <v>20120629</v>
      </c>
      <c r="E333" s="106"/>
      <c r="F333" s="106"/>
      <c r="G333" s="106" t="s">
        <v>291</v>
      </c>
      <c r="H333" s="106"/>
      <c r="I333" s="106"/>
      <c r="J333" s="106"/>
      <c r="K333" s="106"/>
      <c r="L333" s="106"/>
      <c r="M333" s="105"/>
      <c r="N333" s="105">
        <v>16</v>
      </c>
      <c r="O333" s="544" t="s">
        <v>296</v>
      </c>
      <c r="P333" s="544"/>
      <c r="Q333" s="544"/>
      <c r="R333" s="106"/>
      <c r="S333" s="91"/>
      <c r="T333" s="91"/>
      <c r="U333" s="91"/>
    </row>
    <row r="334" spans="1:21" x14ac:dyDescent="0.25">
      <c r="A334" s="105">
        <v>41</v>
      </c>
      <c r="B334" s="106" t="s">
        <v>242</v>
      </c>
      <c r="C334" s="106" t="s">
        <v>243</v>
      </c>
      <c r="D334" s="106">
        <v>20120629</v>
      </c>
      <c r="E334" s="106"/>
      <c r="F334" s="106">
        <v>13</v>
      </c>
      <c r="G334" s="106" t="s">
        <v>297</v>
      </c>
      <c r="H334" s="106"/>
      <c r="I334" s="106"/>
      <c r="J334" s="106"/>
      <c r="K334" s="106"/>
      <c r="L334" s="106"/>
      <c r="M334" s="105"/>
      <c r="N334" s="105"/>
      <c r="O334" s="106" t="s">
        <v>282</v>
      </c>
      <c r="P334" s="106"/>
      <c r="Q334" s="124"/>
      <c r="R334" s="106"/>
      <c r="S334" s="91"/>
      <c r="T334" s="91"/>
      <c r="U334" s="91"/>
    </row>
    <row r="335" spans="1:21" x14ac:dyDescent="0.25">
      <c r="A335" s="107">
        <v>41</v>
      </c>
      <c r="B335" s="108" t="s">
        <v>245</v>
      </c>
      <c r="C335" s="108" t="s">
        <v>246</v>
      </c>
      <c r="D335" s="108">
        <v>20120629</v>
      </c>
      <c r="E335" s="108"/>
      <c r="F335" s="108"/>
      <c r="G335" s="108" t="s">
        <v>297</v>
      </c>
      <c r="H335" s="106" t="s">
        <v>604</v>
      </c>
      <c r="I335" s="108">
        <v>3</v>
      </c>
      <c r="J335" s="108">
        <v>2</v>
      </c>
      <c r="K335" s="108" t="s">
        <v>605</v>
      </c>
      <c r="L335" s="108"/>
      <c r="M335" s="107"/>
      <c r="N335" s="107"/>
      <c r="O335" s="108" t="s">
        <v>283</v>
      </c>
      <c r="P335" s="108"/>
      <c r="Q335" s="108"/>
      <c r="R335" s="106"/>
      <c r="S335" s="91"/>
      <c r="T335" s="91"/>
      <c r="U335" s="91"/>
    </row>
    <row r="336" spans="1:21" x14ac:dyDescent="0.25">
      <c r="A336" s="105">
        <v>42</v>
      </c>
      <c r="B336" s="105" t="s">
        <v>78</v>
      </c>
      <c r="C336" s="106" t="s">
        <v>79</v>
      </c>
      <c r="D336" s="106">
        <v>20120702</v>
      </c>
      <c r="E336" s="106"/>
      <c r="F336" s="106"/>
      <c r="G336" s="106" t="s">
        <v>298</v>
      </c>
      <c r="H336" s="106"/>
      <c r="I336" s="106"/>
      <c r="J336" s="106"/>
      <c r="K336" s="106"/>
      <c r="L336" s="106"/>
      <c r="M336" s="105"/>
      <c r="N336" s="105">
        <v>12</v>
      </c>
      <c r="O336" s="557" t="s">
        <v>279</v>
      </c>
      <c r="P336" s="557"/>
      <c r="Q336" s="557"/>
      <c r="R336" s="106"/>
      <c r="S336" s="91"/>
      <c r="T336" s="91"/>
      <c r="U336" s="91"/>
    </row>
    <row r="337" spans="1:21" x14ac:dyDescent="0.25">
      <c r="A337" s="105">
        <v>42</v>
      </c>
      <c r="B337" s="105" t="s">
        <v>530</v>
      </c>
      <c r="C337" s="106" t="s">
        <v>79</v>
      </c>
      <c r="D337" s="106">
        <v>20120702</v>
      </c>
      <c r="E337" s="106"/>
      <c r="F337" s="106"/>
      <c r="G337" s="106" t="s">
        <v>299</v>
      </c>
      <c r="H337" s="106" t="s">
        <v>537</v>
      </c>
      <c r="I337" s="106"/>
      <c r="J337" s="106"/>
      <c r="K337" s="106" t="s">
        <v>555</v>
      </c>
      <c r="L337" s="106" t="s">
        <v>594</v>
      </c>
      <c r="M337" s="105"/>
      <c r="N337" s="105">
        <v>5</v>
      </c>
      <c r="O337" s="538" t="s">
        <v>137</v>
      </c>
      <c r="P337" s="538"/>
      <c r="Q337" s="538"/>
      <c r="R337" s="106"/>
      <c r="S337" s="91"/>
      <c r="T337" s="91"/>
      <c r="U337" s="91"/>
    </row>
    <row r="338" spans="1:21" x14ac:dyDescent="0.25">
      <c r="A338" s="105">
        <v>42</v>
      </c>
      <c r="B338" s="105" t="s">
        <v>531</v>
      </c>
      <c r="C338" s="106" t="s">
        <v>79</v>
      </c>
      <c r="D338" s="106">
        <v>20120702</v>
      </c>
      <c r="E338" s="106"/>
      <c r="F338" s="106"/>
      <c r="G338" s="106" t="s">
        <v>299</v>
      </c>
      <c r="H338" s="106"/>
      <c r="I338" s="106"/>
      <c r="J338" s="106"/>
      <c r="K338" s="106"/>
      <c r="L338" s="106"/>
      <c r="M338" s="105"/>
      <c r="N338" s="105">
        <v>10</v>
      </c>
      <c r="O338" s="544" t="s">
        <v>294</v>
      </c>
      <c r="P338" s="544"/>
      <c r="Q338" s="544"/>
      <c r="R338" s="106"/>
      <c r="S338" s="91"/>
      <c r="T338" s="91"/>
      <c r="U338" s="91"/>
    </row>
    <row r="339" spans="1:21" x14ac:dyDescent="0.25">
      <c r="A339" s="105">
        <v>42</v>
      </c>
      <c r="B339" s="105" t="s">
        <v>97</v>
      </c>
      <c r="C339" s="106" t="s">
        <v>79</v>
      </c>
      <c r="D339" s="106">
        <v>20120702</v>
      </c>
      <c r="E339" s="106"/>
      <c r="F339" s="106"/>
      <c r="G339" s="106" t="s">
        <v>299</v>
      </c>
      <c r="H339" s="106" t="s">
        <v>537</v>
      </c>
      <c r="I339" s="106"/>
      <c r="J339" s="106"/>
      <c r="K339" s="106" t="s">
        <v>538</v>
      </c>
      <c r="L339" s="106" t="s">
        <v>611</v>
      </c>
      <c r="M339" s="105"/>
      <c r="N339" s="105">
        <v>46</v>
      </c>
      <c r="O339" s="544" t="s">
        <v>540</v>
      </c>
      <c r="P339" s="544"/>
      <c r="Q339" s="544"/>
      <c r="R339" s="106"/>
      <c r="S339" s="91"/>
      <c r="T339" s="91"/>
      <c r="U339" s="91"/>
    </row>
    <row r="340" spans="1:21" x14ac:dyDescent="0.25">
      <c r="A340" s="105">
        <v>42</v>
      </c>
      <c r="B340" s="105" t="s">
        <v>120</v>
      </c>
      <c r="C340" s="106" t="s">
        <v>79</v>
      </c>
      <c r="D340" s="106">
        <v>20120702</v>
      </c>
      <c r="E340" s="106"/>
      <c r="F340" s="106"/>
      <c r="G340" s="106" t="s">
        <v>299</v>
      </c>
      <c r="H340" s="106"/>
      <c r="I340" s="106"/>
      <c r="J340" s="106"/>
      <c r="K340" s="106"/>
      <c r="L340" s="106"/>
      <c r="M340" s="105"/>
      <c r="N340" s="105">
        <v>23</v>
      </c>
      <c r="O340" s="106" t="s">
        <v>169</v>
      </c>
      <c r="P340" s="106"/>
      <c r="Q340" s="106"/>
      <c r="R340" s="106"/>
      <c r="S340" s="91"/>
      <c r="T340" s="91"/>
      <c r="U340" s="91"/>
    </row>
    <row r="341" spans="1:21" x14ac:dyDescent="0.25">
      <c r="A341" s="105">
        <v>42</v>
      </c>
      <c r="B341" s="105" t="s">
        <v>533</v>
      </c>
      <c r="C341" s="106" t="s">
        <v>162</v>
      </c>
      <c r="D341" s="106">
        <v>20120702</v>
      </c>
      <c r="E341" s="106" t="s">
        <v>16</v>
      </c>
      <c r="F341" s="106"/>
      <c r="G341" s="106"/>
      <c r="H341" s="106"/>
      <c r="I341" s="106"/>
      <c r="J341" s="106"/>
      <c r="K341" s="106"/>
      <c r="L341" s="106"/>
      <c r="M341" s="105"/>
      <c r="N341" s="105">
        <v>1</v>
      </c>
      <c r="O341" s="106" t="s">
        <v>190</v>
      </c>
      <c r="P341" s="106"/>
      <c r="Q341" s="106"/>
      <c r="R341" s="106"/>
      <c r="S341" s="91"/>
      <c r="T341" s="91"/>
      <c r="U341" s="91"/>
    </row>
    <row r="342" spans="1:21" x14ac:dyDescent="0.25">
      <c r="A342" s="105">
        <v>42</v>
      </c>
      <c r="B342" s="105" t="s">
        <v>84</v>
      </c>
      <c r="C342" s="106" t="s">
        <v>576</v>
      </c>
      <c r="D342" s="106">
        <v>20120702</v>
      </c>
      <c r="E342" s="106"/>
      <c r="F342" s="106"/>
      <c r="G342" s="106" t="s">
        <v>300</v>
      </c>
      <c r="H342" s="106"/>
      <c r="I342" s="106"/>
      <c r="J342" s="106"/>
      <c r="K342" s="106"/>
      <c r="L342" s="106"/>
      <c r="M342" s="105"/>
      <c r="N342" s="105">
        <v>10</v>
      </c>
      <c r="O342" s="106" t="s">
        <v>270</v>
      </c>
      <c r="P342" s="106"/>
      <c r="Q342" s="106"/>
      <c r="R342" s="106"/>
      <c r="S342" s="91"/>
      <c r="T342" s="91"/>
      <c r="U342" s="91"/>
    </row>
    <row r="343" spans="1:21" x14ac:dyDescent="0.25">
      <c r="A343" s="105">
        <v>42</v>
      </c>
      <c r="B343" s="105" t="s">
        <v>139</v>
      </c>
      <c r="C343" s="106" t="s">
        <v>140</v>
      </c>
      <c r="D343" s="106">
        <v>20120702</v>
      </c>
      <c r="E343" s="106"/>
      <c r="F343" s="106"/>
      <c r="G343" s="106" t="s">
        <v>299</v>
      </c>
      <c r="H343" s="106"/>
      <c r="I343" s="106"/>
      <c r="J343" s="106"/>
      <c r="K343" s="106"/>
      <c r="L343" s="106"/>
      <c r="M343" s="105"/>
      <c r="N343" s="105">
        <v>7</v>
      </c>
      <c r="O343" s="544" t="s">
        <v>294</v>
      </c>
      <c r="P343" s="544"/>
      <c r="Q343" s="544"/>
      <c r="R343" s="106"/>
      <c r="S343" s="91"/>
      <c r="T343" s="91"/>
      <c r="U343" s="91"/>
    </row>
    <row r="344" spans="1:21" x14ac:dyDescent="0.25">
      <c r="A344" s="105">
        <v>42</v>
      </c>
      <c r="B344" s="106" t="s">
        <v>242</v>
      </c>
      <c r="C344" s="106" t="s">
        <v>243</v>
      </c>
      <c r="D344" s="106">
        <v>20120702</v>
      </c>
      <c r="E344" s="106"/>
      <c r="F344" s="106"/>
      <c r="G344" s="106" t="s">
        <v>299</v>
      </c>
      <c r="H344" s="106"/>
      <c r="I344" s="106"/>
      <c r="J344" s="106"/>
      <c r="K344" s="106"/>
      <c r="L344" s="106"/>
      <c r="M344" s="105"/>
      <c r="N344" s="105"/>
      <c r="O344" s="106" t="s">
        <v>282</v>
      </c>
      <c r="P344" s="106"/>
      <c r="Q344" s="124"/>
      <c r="R344" s="106"/>
      <c r="S344" s="91"/>
      <c r="T344" s="91"/>
      <c r="U344" s="91"/>
    </row>
    <row r="345" spans="1:21" x14ac:dyDescent="0.25">
      <c r="A345" s="107">
        <v>42</v>
      </c>
      <c r="B345" s="108" t="s">
        <v>245</v>
      </c>
      <c r="C345" s="108" t="s">
        <v>246</v>
      </c>
      <c r="D345" s="108">
        <v>20120702</v>
      </c>
      <c r="E345" s="108" t="s">
        <v>16</v>
      </c>
      <c r="F345" s="108"/>
      <c r="G345" s="108"/>
      <c r="H345" s="108"/>
      <c r="I345" s="108"/>
      <c r="J345" s="108"/>
      <c r="K345" s="108"/>
      <c r="L345" s="108"/>
      <c r="M345" s="107"/>
      <c r="N345" s="107"/>
      <c r="O345" s="108" t="s">
        <v>190</v>
      </c>
      <c r="P345" s="108"/>
      <c r="Q345" s="108"/>
      <c r="R345" s="106"/>
      <c r="S345" s="91"/>
      <c r="T345" s="91"/>
      <c r="U345" s="91"/>
    </row>
    <row r="346" spans="1:21" x14ac:dyDescent="0.25">
      <c r="A346" s="105">
        <v>43</v>
      </c>
      <c r="B346" s="105" t="s">
        <v>78</v>
      </c>
      <c r="C346" s="106" t="s">
        <v>79</v>
      </c>
      <c r="D346" s="106">
        <v>20120720</v>
      </c>
      <c r="E346" s="106"/>
      <c r="F346" s="106"/>
      <c r="G346" s="106" t="s">
        <v>301</v>
      </c>
      <c r="H346" s="106"/>
      <c r="I346" s="106"/>
      <c r="J346" s="106"/>
      <c r="K346" s="106"/>
      <c r="L346" s="106"/>
      <c r="M346" s="105"/>
      <c r="N346" s="105">
        <v>4</v>
      </c>
      <c r="O346" s="553" t="s">
        <v>302</v>
      </c>
      <c r="P346" s="553"/>
      <c r="Q346" s="553"/>
      <c r="R346" s="106"/>
      <c r="S346" s="91"/>
      <c r="T346" s="91"/>
      <c r="U346" s="91"/>
    </row>
    <row r="347" spans="1:21" x14ac:dyDescent="0.25">
      <c r="A347" s="105">
        <v>43</v>
      </c>
      <c r="B347" s="105" t="s">
        <v>530</v>
      </c>
      <c r="C347" s="106" t="s">
        <v>79</v>
      </c>
      <c r="D347" s="106">
        <v>20120720</v>
      </c>
      <c r="E347" s="106"/>
      <c r="F347" s="106"/>
      <c r="G347" s="106" t="s">
        <v>303</v>
      </c>
      <c r="H347" s="106" t="s">
        <v>537</v>
      </c>
      <c r="I347" s="106"/>
      <c r="J347" s="106"/>
      <c r="K347" s="106" t="s">
        <v>555</v>
      </c>
      <c r="L347" s="106" t="s">
        <v>596</v>
      </c>
      <c r="M347" s="105"/>
      <c r="N347" s="105">
        <v>9</v>
      </c>
      <c r="O347" s="538" t="s">
        <v>137</v>
      </c>
      <c r="P347" s="538"/>
      <c r="Q347" s="538"/>
      <c r="R347" s="106"/>
      <c r="S347" s="91"/>
      <c r="T347" s="91"/>
      <c r="U347" s="91"/>
    </row>
    <row r="348" spans="1:21" x14ac:dyDescent="0.25">
      <c r="A348" s="105">
        <v>43</v>
      </c>
      <c r="B348" s="105" t="s">
        <v>531</v>
      </c>
      <c r="C348" s="106" t="s">
        <v>79</v>
      </c>
      <c r="D348" s="106">
        <v>20120720</v>
      </c>
      <c r="E348" s="106"/>
      <c r="F348" s="106"/>
      <c r="G348" s="106" t="s">
        <v>303</v>
      </c>
      <c r="H348" s="106"/>
      <c r="I348" s="106"/>
      <c r="J348" s="106"/>
      <c r="K348" s="106"/>
      <c r="L348" s="106"/>
      <c r="M348" s="105"/>
      <c r="N348" s="105">
        <v>5</v>
      </c>
      <c r="O348" s="544" t="s">
        <v>294</v>
      </c>
      <c r="P348" s="544"/>
      <c r="Q348" s="544"/>
      <c r="R348" s="106"/>
      <c r="S348" s="91"/>
      <c r="T348" s="91"/>
      <c r="U348" s="91"/>
    </row>
    <row r="349" spans="1:21" x14ac:dyDescent="0.25">
      <c r="A349" s="105">
        <v>43</v>
      </c>
      <c r="B349" s="105" t="s">
        <v>97</v>
      </c>
      <c r="C349" s="106" t="s">
        <v>79</v>
      </c>
      <c r="D349" s="106">
        <v>20120720</v>
      </c>
      <c r="E349" s="106"/>
      <c r="F349" s="106"/>
      <c r="G349" s="106" t="s">
        <v>303</v>
      </c>
      <c r="H349" s="106" t="s">
        <v>537</v>
      </c>
      <c r="I349" s="106"/>
      <c r="J349" s="106"/>
      <c r="K349" s="106" t="s">
        <v>538</v>
      </c>
      <c r="L349" s="106" t="s">
        <v>612</v>
      </c>
      <c r="M349" s="105"/>
      <c r="N349" s="105">
        <v>3</v>
      </c>
      <c r="O349" s="544" t="s">
        <v>540</v>
      </c>
      <c r="P349" s="544"/>
      <c r="Q349" s="544"/>
      <c r="R349" s="106"/>
      <c r="S349" s="91"/>
      <c r="T349" s="91"/>
      <c r="U349" s="91"/>
    </row>
    <row r="350" spans="1:21" x14ac:dyDescent="0.25">
      <c r="A350" s="105">
        <v>43</v>
      </c>
      <c r="B350" s="105" t="s">
        <v>120</v>
      </c>
      <c r="C350" s="106" t="s">
        <v>79</v>
      </c>
      <c r="D350" s="106">
        <v>20120720</v>
      </c>
      <c r="E350" s="106"/>
      <c r="F350" s="106"/>
      <c r="G350" s="106" t="s">
        <v>303</v>
      </c>
      <c r="H350" s="106"/>
      <c r="I350" s="106"/>
      <c r="J350" s="106"/>
      <c r="K350" s="106"/>
      <c r="L350" s="106"/>
      <c r="M350" s="105"/>
      <c r="N350" s="105">
        <v>8</v>
      </c>
      <c r="O350" s="106" t="s">
        <v>169</v>
      </c>
      <c r="P350" s="106"/>
      <c r="Q350" s="106"/>
      <c r="R350" s="106"/>
      <c r="S350" s="91"/>
      <c r="T350" s="91"/>
      <c r="U350" s="91"/>
    </row>
    <row r="351" spans="1:21" x14ac:dyDescent="0.25">
      <c r="A351" s="105">
        <v>43</v>
      </c>
      <c r="B351" s="105" t="s">
        <v>533</v>
      </c>
      <c r="C351" s="106" t="s">
        <v>162</v>
      </c>
      <c r="D351" s="106">
        <v>20120720</v>
      </c>
      <c r="E351" s="106" t="s">
        <v>304</v>
      </c>
      <c r="F351" s="106">
        <v>1</v>
      </c>
      <c r="G351" s="106" t="s">
        <v>303</v>
      </c>
      <c r="H351" s="106"/>
      <c r="I351" s="106"/>
      <c r="J351" s="106"/>
      <c r="K351" s="106"/>
      <c r="L351" s="106"/>
      <c r="M351" s="105"/>
      <c r="N351" s="105">
        <v>7</v>
      </c>
      <c r="O351" s="106" t="s">
        <v>305</v>
      </c>
      <c r="P351" s="106"/>
      <c r="Q351" s="106"/>
      <c r="R351" s="106"/>
      <c r="S351" s="91"/>
      <c r="T351" s="91"/>
      <c r="U351" s="91"/>
    </row>
    <row r="352" spans="1:21" x14ac:dyDescent="0.25">
      <c r="A352" s="105">
        <v>43</v>
      </c>
      <c r="B352" s="105" t="s">
        <v>84</v>
      </c>
      <c r="C352" s="106" t="s">
        <v>576</v>
      </c>
      <c r="D352" s="106">
        <v>20120720</v>
      </c>
      <c r="E352" s="106"/>
      <c r="F352" s="106"/>
      <c r="G352" s="106" t="s">
        <v>306</v>
      </c>
      <c r="H352" s="106"/>
      <c r="I352" s="106"/>
      <c r="J352" s="106"/>
      <c r="K352" s="106"/>
      <c r="L352" s="106"/>
      <c r="M352" s="105"/>
      <c r="N352" s="105">
        <v>10</v>
      </c>
      <c r="O352" s="106" t="s">
        <v>198</v>
      </c>
      <c r="P352" s="106"/>
      <c r="Q352" s="106"/>
      <c r="R352" s="106"/>
      <c r="S352" s="91"/>
      <c r="T352" s="91"/>
      <c r="U352" s="91"/>
    </row>
    <row r="353" spans="1:21" x14ac:dyDescent="0.25">
      <c r="A353" s="105">
        <v>43</v>
      </c>
      <c r="B353" s="105" t="s">
        <v>139</v>
      </c>
      <c r="C353" s="106" t="s">
        <v>140</v>
      </c>
      <c r="D353" s="106">
        <v>20120720</v>
      </c>
      <c r="E353" s="106"/>
      <c r="F353" s="106"/>
      <c r="G353" s="106" t="s">
        <v>301</v>
      </c>
      <c r="H353" s="106"/>
      <c r="I353" s="106"/>
      <c r="J353" s="106"/>
      <c r="K353" s="106"/>
      <c r="L353" s="106"/>
      <c r="M353" s="105"/>
      <c r="N353" s="105">
        <v>14</v>
      </c>
      <c r="O353" s="544" t="s">
        <v>279</v>
      </c>
      <c r="P353" s="544"/>
      <c r="Q353" s="544"/>
      <c r="R353" s="106"/>
      <c r="S353" s="91"/>
      <c r="T353" s="91"/>
      <c r="U353" s="91"/>
    </row>
    <row r="354" spans="1:21" x14ac:dyDescent="0.25">
      <c r="A354" s="105">
        <v>43</v>
      </c>
      <c r="B354" s="106" t="s">
        <v>242</v>
      </c>
      <c r="C354" s="106" t="s">
        <v>243</v>
      </c>
      <c r="D354" s="106">
        <v>20120720</v>
      </c>
      <c r="E354" s="106"/>
      <c r="F354" s="106"/>
      <c r="G354" s="106" t="s">
        <v>307</v>
      </c>
      <c r="H354" s="106"/>
      <c r="I354" s="106"/>
      <c r="J354" s="106"/>
      <c r="K354" s="106"/>
      <c r="L354" s="106"/>
      <c r="M354" s="105"/>
      <c r="N354" s="105"/>
      <c r="O354" s="106" t="s">
        <v>308</v>
      </c>
      <c r="P354" s="106"/>
      <c r="Q354" s="124"/>
      <c r="R354" s="106"/>
      <c r="S354" s="91"/>
      <c r="T354" s="91"/>
      <c r="U354" s="91"/>
    </row>
    <row r="355" spans="1:21" x14ac:dyDescent="0.25">
      <c r="A355" s="107">
        <v>43</v>
      </c>
      <c r="B355" s="108" t="s">
        <v>245</v>
      </c>
      <c r="C355" s="108" t="s">
        <v>246</v>
      </c>
      <c r="D355" s="108">
        <v>20120720</v>
      </c>
      <c r="E355" s="108"/>
      <c r="F355" s="108"/>
      <c r="G355" s="108" t="s">
        <v>303</v>
      </c>
      <c r="H355" s="106" t="s">
        <v>604</v>
      </c>
      <c r="I355" s="108">
        <v>3</v>
      </c>
      <c r="J355" s="108">
        <v>2</v>
      </c>
      <c r="K355" s="108" t="s">
        <v>605</v>
      </c>
      <c r="L355" s="108"/>
      <c r="M355" s="107"/>
      <c r="N355" s="107"/>
      <c r="O355" s="108" t="s">
        <v>283</v>
      </c>
      <c r="P355" s="108"/>
      <c r="Q355" s="108"/>
      <c r="R355" s="106"/>
      <c r="S355" s="91"/>
      <c r="T355" s="91"/>
      <c r="U355" s="91"/>
    </row>
    <row r="356" spans="1:21" x14ac:dyDescent="0.25">
      <c r="A356" s="105">
        <v>44</v>
      </c>
      <c r="B356" s="105" t="s">
        <v>78</v>
      </c>
      <c r="C356" s="106" t="s">
        <v>79</v>
      </c>
      <c r="D356" s="106">
        <v>20120808</v>
      </c>
      <c r="E356" s="106"/>
      <c r="F356" s="106"/>
      <c r="G356" s="106" t="s">
        <v>309</v>
      </c>
      <c r="H356" s="106"/>
      <c r="I356" s="106"/>
      <c r="J356" s="106"/>
      <c r="K356" s="106"/>
      <c r="L356" s="106"/>
      <c r="M356" s="105"/>
      <c r="N356" s="105">
        <v>13</v>
      </c>
      <c r="O356" s="557" t="s">
        <v>310</v>
      </c>
      <c r="P356" s="557"/>
      <c r="Q356" s="557"/>
      <c r="R356" s="106"/>
      <c r="S356" s="91"/>
      <c r="T356" s="91"/>
      <c r="U356" s="91"/>
    </row>
    <row r="357" spans="1:21" x14ac:dyDescent="0.25">
      <c r="A357" s="105">
        <v>44</v>
      </c>
      <c r="B357" s="105" t="s">
        <v>530</v>
      </c>
      <c r="C357" s="106" t="s">
        <v>79</v>
      </c>
      <c r="D357" s="106">
        <v>20120808</v>
      </c>
      <c r="E357" s="106"/>
      <c r="F357" s="106"/>
      <c r="G357" s="106">
        <v>20120808</v>
      </c>
      <c r="H357" s="106" t="s">
        <v>537</v>
      </c>
      <c r="I357" s="106"/>
      <c r="J357" s="106"/>
      <c r="K357" s="106" t="s">
        <v>555</v>
      </c>
      <c r="L357" s="106" t="s">
        <v>597</v>
      </c>
      <c r="M357" s="105"/>
      <c r="N357" s="105">
        <v>14</v>
      </c>
      <c r="O357" s="538" t="s">
        <v>137</v>
      </c>
      <c r="P357" s="538"/>
      <c r="Q357" s="538"/>
      <c r="R357" s="106"/>
      <c r="S357" s="91"/>
      <c r="T357" s="91"/>
      <c r="U357" s="91"/>
    </row>
    <row r="358" spans="1:21" x14ac:dyDescent="0.25">
      <c r="A358" s="105">
        <v>44</v>
      </c>
      <c r="B358" s="105" t="s">
        <v>531</v>
      </c>
      <c r="C358" s="106" t="s">
        <v>79</v>
      </c>
      <c r="D358" s="106">
        <v>20120808</v>
      </c>
      <c r="E358" s="106"/>
      <c r="F358" s="106"/>
      <c r="G358" s="106" t="s">
        <v>311</v>
      </c>
      <c r="H358" s="106"/>
      <c r="I358" s="106"/>
      <c r="J358" s="106"/>
      <c r="K358" s="106"/>
      <c r="L358" s="106"/>
      <c r="M358" s="105"/>
      <c r="N358" s="105">
        <v>22</v>
      </c>
      <c r="O358" s="544" t="s">
        <v>294</v>
      </c>
      <c r="P358" s="544"/>
      <c r="Q358" s="544"/>
      <c r="R358" s="106"/>
      <c r="S358" s="91"/>
      <c r="T358" s="91"/>
      <c r="U358" s="91"/>
    </row>
    <row r="359" spans="1:21" x14ac:dyDescent="0.25">
      <c r="A359" s="105">
        <v>44</v>
      </c>
      <c r="B359" s="105" t="s">
        <v>97</v>
      </c>
      <c r="C359" s="106" t="s">
        <v>79</v>
      </c>
      <c r="D359" s="106">
        <v>20120808</v>
      </c>
      <c r="E359" s="106"/>
      <c r="F359" s="106"/>
      <c r="G359" s="106" t="s">
        <v>311</v>
      </c>
      <c r="H359" s="106" t="s">
        <v>537</v>
      </c>
      <c r="I359" s="106"/>
      <c r="J359" s="106"/>
      <c r="K359" s="106" t="s">
        <v>538</v>
      </c>
      <c r="L359" s="106" t="s">
        <v>613</v>
      </c>
      <c r="M359" s="105"/>
      <c r="N359" s="105"/>
      <c r="O359" s="544" t="s">
        <v>540</v>
      </c>
      <c r="P359" s="544"/>
      <c r="Q359" s="544"/>
      <c r="R359" s="106"/>
      <c r="S359" s="91"/>
      <c r="T359" s="91"/>
      <c r="U359" s="91"/>
    </row>
    <row r="360" spans="1:21" x14ac:dyDescent="0.25">
      <c r="A360" s="105">
        <v>44</v>
      </c>
      <c r="B360" s="105" t="s">
        <v>120</v>
      </c>
      <c r="C360" s="106" t="s">
        <v>79</v>
      </c>
      <c r="D360" s="106">
        <v>20120808</v>
      </c>
      <c r="E360" s="106"/>
      <c r="F360" s="106"/>
      <c r="G360" s="106" t="s">
        <v>309</v>
      </c>
      <c r="H360" s="106"/>
      <c r="I360" s="106"/>
      <c r="J360" s="106"/>
      <c r="K360" s="106"/>
      <c r="L360" s="106"/>
      <c r="M360" s="105"/>
      <c r="N360" s="105">
        <v>6</v>
      </c>
      <c r="O360" s="106" t="s">
        <v>169</v>
      </c>
      <c r="P360" s="106"/>
      <c r="Q360" s="106"/>
      <c r="R360" s="106"/>
      <c r="S360" s="91"/>
      <c r="T360" s="91"/>
      <c r="U360" s="91"/>
    </row>
    <row r="361" spans="1:21" x14ac:dyDescent="0.25">
      <c r="A361" s="105">
        <v>44</v>
      </c>
      <c r="B361" s="105" t="s">
        <v>533</v>
      </c>
      <c r="C361" s="106" t="s">
        <v>162</v>
      </c>
      <c r="D361" s="106">
        <v>20120808</v>
      </c>
      <c r="E361" s="106" t="s">
        <v>312</v>
      </c>
      <c r="F361" s="106">
        <v>1</v>
      </c>
      <c r="G361" s="106" t="s">
        <v>313</v>
      </c>
      <c r="H361" s="106"/>
      <c r="I361" s="106"/>
      <c r="J361" s="106"/>
      <c r="K361" s="106"/>
      <c r="L361" s="106"/>
      <c r="M361" s="105"/>
      <c r="N361" s="105">
        <v>8</v>
      </c>
      <c r="O361" s="106" t="s">
        <v>305</v>
      </c>
      <c r="P361" s="106"/>
      <c r="Q361" s="106"/>
      <c r="R361" s="106"/>
      <c r="S361" s="91"/>
      <c r="T361" s="91"/>
      <c r="U361" s="91"/>
    </row>
    <row r="362" spans="1:21" x14ac:dyDescent="0.25">
      <c r="A362" s="105">
        <v>44</v>
      </c>
      <c r="B362" s="105" t="s">
        <v>84</v>
      </c>
      <c r="C362" s="106" t="s">
        <v>576</v>
      </c>
      <c r="D362" s="106">
        <v>20120808</v>
      </c>
      <c r="E362" s="106"/>
      <c r="F362" s="106"/>
      <c r="G362" s="106" t="s">
        <v>309</v>
      </c>
      <c r="H362" s="106"/>
      <c r="I362" s="106"/>
      <c r="J362" s="106"/>
      <c r="K362" s="106"/>
      <c r="L362" s="106"/>
      <c r="M362" s="105"/>
      <c r="N362" s="105">
        <v>17</v>
      </c>
      <c r="O362" s="106" t="s">
        <v>314</v>
      </c>
      <c r="P362" s="106"/>
      <c r="Q362" s="106"/>
      <c r="R362" s="106"/>
      <c r="S362" s="91"/>
      <c r="T362" s="91"/>
      <c r="U362" s="91"/>
    </row>
    <row r="363" spans="1:21" x14ac:dyDescent="0.25">
      <c r="A363" s="105">
        <v>44</v>
      </c>
      <c r="B363" s="105" t="s">
        <v>139</v>
      </c>
      <c r="C363" s="106" t="s">
        <v>140</v>
      </c>
      <c r="D363" s="106">
        <v>20120808</v>
      </c>
      <c r="E363" s="106"/>
      <c r="F363" s="106"/>
      <c r="G363" s="106" t="s">
        <v>315</v>
      </c>
      <c r="H363" s="106"/>
      <c r="I363" s="106"/>
      <c r="J363" s="106"/>
      <c r="K363" s="106"/>
      <c r="L363" s="106"/>
      <c r="M363" s="105"/>
      <c r="N363" s="105">
        <v>9</v>
      </c>
      <c r="O363" s="544" t="s">
        <v>294</v>
      </c>
      <c r="P363" s="544"/>
      <c r="Q363" s="544"/>
      <c r="R363" s="106"/>
      <c r="S363" s="91"/>
      <c r="T363" s="91"/>
      <c r="U363" s="91"/>
    </row>
    <row r="364" spans="1:21" x14ac:dyDescent="0.25">
      <c r="A364" s="105">
        <v>44</v>
      </c>
      <c r="B364" s="106" t="s">
        <v>242</v>
      </c>
      <c r="C364" s="106" t="s">
        <v>243</v>
      </c>
      <c r="D364" s="106"/>
      <c r="E364" s="106"/>
      <c r="F364" s="106"/>
      <c r="G364" s="106"/>
      <c r="H364" s="106"/>
      <c r="I364" s="106"/>
      <c r="J364" s="106"/>
      <c r="K364" s="106"/>
      <c r="L364" s="106"/>
      <c r="M364" s="105"/>
      <c r="N364" s="105"/>
      <c r="O364" s="106" t="s">
        <v>316</v>
      </c>
      <c r="P364" s="106"/>
      <c r="Q364" s="124"/>
      <c r="R364" s="106"/>
      <c r="S364" s="91"/>
      <c r="T364" s="91"/>
      <c r="U364" s="91"/>
    </row>
    <row r="365" spans="1:21" x14ac:dyDescent="0.25">
      <c r="A365" s="107">
        <v>44</v>
      </c>
      <c r="B365" s="108" t="s">
        <v>245</v>
      </c>
      <c r="C365" s="108" t="s">
        <v>246</v>
      </c>
      <c r="D365" s="108"/>
      <c r="E365" s="108"/>
      <c r="F365" s="108"/>
      <c r="G365" s="108"/>
      <c r="H365" s="108"/>
      <c r="I365" s="108"/>
      <c r="J365" s="108"/>
      <c r="K365" s="108"/>
      <c r="L365" s="108"/>
      <c r="M365" s="107"/>
      <c r="N365" s="107"/>
      <c r="O365" s="108" t="s">
        <v>316</v>
      </c>
      <c r="P365" s="108"/>
      <c r="Q365" s="108"/>
      <c r="R365" s="106"/>
      <c r="S365" s="91"/>
      <c r="T365" s="91"/>
      <c r="U365" s="91"/>
    </row>
    <row r="366" spans="1:21" x14ac:dyDescent="0.25">
      <c r="A366" s="105">
        <v>45</v>
      </c>
      <c r="B366" s="105" t="s">
        <v>78</v>
      </c>
      <c r="C366" s="106" t="s">
        <v>79</v>
      </c>
      <c r="D366" s="106">
        <v>20121023</v>
      </c>
      <c r="E366" s="106"/>
      <c r="F366" s="106"/>
      <c r="G366" s="106" t="s">
        <v>317</v>
      </c>
      <c r="H366" s="106"/>
      <c r="I366" s="106"/>
      <c r="J366" s="106"/>
      <c r="K366" s="106"/>
      <c r="L366" s="106"/>
      <c r="M366" s="105"/>
      <c r="N366" s="105">
        <v>13</v>
      </c>
      <c r="O366" s="557" t="s">
        <v>318</v>
      </c>
      <c r="P366" s="557"/>
      <c r="Q366" s="557"/>
      <c r="R366" s="106"/>
      <c r="S366" s="91"/>
      <c r="T366" s="91"/>
      <c r="U366" s="91"/>
    </row>
    <row r="367" spans="1:21" x14ac:dyDescent="0.25">
      <c r="A367" s="105">
        <v>45</v>
      </c>
      <c r="B367" s="105" t="s">
        <v>530</v>
      </c>
      <c r="C367" s="106" t="s">
        <v>79</v>
      </c>
      <c r="D367" s="106">
        <v>20121023</v>
      </c>
      <c r="E367" s="106"/>
      <c r="F367" s="106"/>
      <c r="G367" s="106" t="s">
        <v>319</v>
      </c>
      <c r="H367" s="106" t="s">
        <v>537</v>
      </c>
      <c r="I367" s="106"/>
      <c r="J367" s="106"/>
      <c r="K367" s="106" t="s">
        <v>555</v>
      </c>
      <c r="L367" s="106" t="s">
        <v>598</v>
      </c>
      <c r="M367" s="105"/>
      <c r="N367" s="105">
        <v>10</v>
      </c>
      <c r="O367" s="538" t="s">
        <v>137</v>
      </c>
      <c r="P367" s="538"/>
      <c r="Q367" s="538"/>
      <c r="R367" s="106"/>
      <c r="S367" s="91"/>
      <c r="T367" s="91"/>
      <c r="U367" s="91"/>
    </row>
    <row r="368" spans="1:21" x14ac:dyDescent="0.25">
      <c r="A368" s="105">
        <v>45</v>
      </c>
      <c r="B368" s="105" t="s">
        <v>531</v>
      </c>
      <c r="C368" s="106" t="s">
        <v>79</v>
      </c>
      <c r="D368" s="106">
        <v>20121023</v>
      </c>
      <c r="E368" s="106"/>
      <c r="F368" s="106"/>
      <c r="G368" s="106" t="s">
        <v>320</v>
      </c>
      <c r="H368" s="106"/>
      <c r="I368" s="106"/>
      <c r="J368" s="106"/>
      <c r="K368" s="106"/>
      <c r="L368" s="106"/>
      <c r="M368" s="105"/>
      <c r="N368" s="105">
        <v>19</v>
      </c>
      <c r="O368" s="544" t="s">
        <v>321</v>
      </c>
      <c r="P368" s="544"/>
      <c r="Q368" s="544"/>
      <c r="R368" s="106"/>
      <c r="S368" s="91"/>
      <c r="T368" s="91"/>
      <c r="U368" s="91"/>
    </row>
    <row r="369" spans="1:21" x14ac:dyDescent="0.25">
      <c r="A369" s="105">
        <v>45</v>
      </c>
      <c r="B369" s="105" t="s">
        <v>97</v>
      </c>
      <c r="C369" s="106" t="s">
        <v>79</v>
      </c>
      <c r="D369" s="106">
        <v>20121023</v>
      </c>
      <c r="E369" s="106"/>
      <c r="F369" s="106"/>
      <c r="G369" s="106" t="s">
        <v>319</v>
      </c>
      <c r="H369" s="106" t="s">
        <v>537</v>
      </c>
      <c r="I369" s="106"/>
      <c r="J369" s="106"/>
      <c r="K369" s="106" t="s">
        <v>538</v>
      </c>
      <c r="L369" s="106" t="s">
        <v>614</v>
      </c>
      <c r="M369" s="105"/>
      <c r="N369" s="105">
        <v>9</v>
      </c>
      <c r="O369" s="544" t="s">
        <v>540</v>
      </c>
      <c r="P369" s="544"/>
      <c r="Q369" s="544"/>
      <c r="R369" s="106"/>
      <c r="S369" s="91"/>
      <c r="T369" s="91"/>
      <c r="U369" s="91"/>
    </row>
    <row r="370" spans="1:21" x14ac:dyDescent="0.25">
      <c r="A370" s="105">
        <v>45</v>
      </c>
      <c r="B370" s="105" t="s">
        <v>120</v>
      </c>
      <c r="C370" s="106" t="s">
        <v>79</v>
      </c>
      <c r="D370" s="106">
        <v>20121023</v>
      </c>
      <c r="E370" s="106"/>
      <c r="F370" s="106"/>
      <c r="G370" s="106" t="s">
        <v>322</v>
      </c>
      <c r="H370" s="106"/>
      <c r="I370" s="106"/>
      <c r="J370" s="106"/>
      <c r="K370" s="106"/>
      <c r="L370" s="106"/>
      <c r="M370" s="105"/>
      <c r="N370" s="105">
        <v>12</v>
      </c>
      <c r="O370" s="106" t="s">
        <v>169</v>
      </c>
      <c r="P370" s="106"/>
      <c r="Q370" s="106" t="s">
        <v>615</v>
      </c>
      <c r="R370" s="106"/>
      <c r="S370" s="91"/>
      <c r="T370" s="91"/>
      <c r="U370" s="91"/>
    </row>
    <row r="371" spans="1:21" x14ac:dyDescent="0.25">
      <c r="A371" s="105">
        <v>45</v>
      </c>
      <c r="B371" s="105" t="s">
        <v>533</v>
      </c>
      <c r="C371" s="106" t="s">
        <v>162</v>
      </c>
      <c r="D371" s="106"/>
      <c r="E371" s="106"/>
      <c r="F371" s="106"/>
      <c r="G371" s="106"/>
      <c r="H371" s="106"/>
      <c r="I371" s="106"/>
      <c r="J371" s="106"/>
      <c r="K371" s="106"/>
      <c r="L371" s="106"/>
      <c r="M371" s="105"/>
      <c r="N371" s="105"/>
      <c r="O371" s="106" t="s">
        <v>239</v>
      </c>
      <c r="P371" s="106"/>
      <c r="Q371" s="106"/>
      <c r="R371" s="106"/>
      <c r="S371" s="91"/>
      <c r="T371" s="91"/>
      <c r="U371" s="91"/>
    </row>
    <row r="372" spans="1:21" x14ac:dyDescent="0.25">
      <c r="A372" s="105">
        <v>45</v>
      </c>
      <c r="B372" s="105" t="s">
        <v>84</v>
      </c>
      <c r="C372" s="106" t="s">
        <v>576</v>
      </c>
      <c r="D372" s="106">
        <v>20121023</v>
      </c>
      <c r="E372" s="106"/>
      <c r="F372" s="106"/>
      <c r="G372" s="106" t="s">
        <v>323</v>
      </c>
      <c r="H372" s="106"/>
      <c r="I372" s="106"/>
      <c r="J372" s="106"/>
      <c r="K372" s="106"/>
      <c r="L372" s="106"/>
      <c r="M372" s="105"/>
      <c r="N372" s="105">
        <v>9</v>
      </c>
      <c r="O372" s="106" t="s">
        <v>324</v>
      </c>
      <c r="P372" s="106"/>
      <c r="Q372" s="106"/>
      <c r="R372" s="106"/>
      <c r="S372" s="91"/>
      <c r="T372" s="91"/>
      <c r="U372" s="91"/>
    </row>
    <row r="373" spans="1:21" x14ac:dyDescent="0.25">
      <c r="A373" s="105">
        <v>45</v>
      </c>
      <c r="B373" s="105" t="s">
        <v>139</v>
      </c>
      <c r="C373" s="106" t="s">
        <v>140</v>
      </c>
      <c r="D373" s="106">
        <v>20121023</v>
      </c>
      <c r="E373" s="106"/>
      <c r="F373" s="106"/>
      <c r="G373" s="106" t="s">
        <v>320</v>
      </c>
      <c r="H373" s="106"/>
      <c r="I373" s="106"/>
      <c r="J373" s="106"/>
      <c r="K373" s="106"/>
      <c r="L373" s="106"/>
      <c r="M373" s="105"/>
      <c r="N373" s="105">
        <v>11</v>
      </c>
      <c r="O373" s="544" t="s">
        <v>325</v>
      </c>
      <c r="P373" s="544"/>
      <c r="Q373" s="544"/>
      <c r="R373" s="106"/>
      <c r="S373" s="91"/>
      <c r="T373" s="91"/>
      <c r="U373" s="91"/>
    </row>
    <row r="374" spans="1:21" x14ac:dyDescent="0.25">
      <c r="A374" s="105">
        <v>45</v>
      </c>
      <c r="B374" s="106" t="s">
        <v>242</v>
      </c>
      <c r="C374" s="106" t="s">
        <v>243</v>
      </c>
      <c r="D374" s="106">
        <v>20121023</v>
      </c>
      <c r="E374" s="106"/>
      <c r="F374" s="106"/>
      <c r="G374" s="106" t="s">
        <v>326</v>
      </c>
      <c r="H374" s="106"/>
      <c r="I374" s="106"/>
      <c r="J374" s="106"/>
      <c r="K374" s="106"/>
      <c r="L374" s="106"/>
      <c r="M374" s="105"/>
      <c r="N374" s="105"/>
      <c r="O374" s="106" t="s">
        <v>210</v>
      </c>
      <c r="P374" s="106"/>
      <c r="Q374" s="106" t="s">
        <v>616</v>
      </c>
      <c r="R374" s="106"/>
      <c r="S374" s="91"/>
      <c r="T374" s="91"/>
      <c r="U374" s="91"/>
    </row>
    <row r="375" spans="1:21" x14ac:dyDescent="0.25">
      <c r="A375" s="107">
        <v>45</v>
      </c>
      <c r="B375" s="108" t="s">
        <v>245</v>
      </c>
      <c r="C375" s="108" t="s">
        <v>246</v>
      </c>
      <c r="D375" s="108">
        <v>20121023</v>
      </c>
      <c r="E375" s="108"/>
      <c r="F375" s="108"/>
      <c r="G375" s="106" t="s">
        <v>326</v>
      </c>
      <c r="H375" s="106" t="s">
        <v>604</v>
      </c>
      <c r="I375" s="108">
        <v>3</v>
      </c>
      <c r="J375" s="108">
        <v>2</v>
      </c>
      <c r="K375" s="108" t="s">
        <v>605</v>
      </c>
      <c r="L375" s="106"/>
      <c r="M375" s="107"/>
      <c r="N375" s="107"/>
      <c r="O375" s="108" t="s">
        <v>283</v>
      </c>
      <c r="P375" s="108"/>
      <c r="Q375" s="108"/>
      <c r="R375" s="106"/>
      <c r="S375" s="91"/>
      <c r="T375" s="91"/>
      <c r="U375" s="91"/>
    </row>
    <row r="376" spans="1:21" x14ac:dyDescent="0.25">
      <c r="A376" s="105">
        <v>46</v>
      </c>
      <c r="B376" s="105" t="s">
        <v>78</v>
      </c>
      <c r="C376" s="106" t="s">
        <v>79</v>
      </c>
      <c r="D376" s="106">
        <v>20121026</v>
      </c>
      <c r="E376" s="106"/>
      <c r="F376" s="106"/>
      <c r="G376" s="106" t="s">
        <v>327</v>
      </c>
      <c r="H376" s="106"/>
      <c r="I376" s="106"/>
      <c r="J376" s="106"/>
      <c r="K376" s="106"/>
      <c r="L376" s="106"/>
      <c r="M376" s="105"/>
      <c r="N376" s="105">
        <v>3</v>
      </c>
      <c r="O376" s="544" t="s">
        <v>318</v>
      </c>
      <c r="P376" s="544"/>
      <c r="Q376" s="544"/>
      <c r="R376" s="106"/>
      <c r="S376" s="91"/>
      <c r="T376" s="91"/>
      <c r="U376" s="91"/>
    </row>
    <row r="377" spans="1:21" x14ac:dyDescent="0.25">
      <c r="A377" s="105">
        <v>46</v>
      </c>
      <c r="B377" s="105" t="s">
        <v>530</v>
      </c>
      <c r="C377" s="106" t="s">
        <v>79</v>
      </c>
      <c r="D377" s="106">
        <v>20121026</v>
      </c>
      <c r="E377" s="106"/>
      <c r="F377" s="106"/>
      <c r="G377" s="106" t="s">
        <v>328</v>
      </c>
      <c r="H377" s="106" t="s">
        <v>537</v>
      </c>
      <c r="I377" s="106"/>
      <c r="J377" s="106"/>
      <c r="K377" s="106" t="s">
        <v>555</v>
      </c>
      <c r="L377" s="106" t="s">
        <v>599</v>
      </c>
      <c r="M377" s="105"/>
      <c r="N377" s="105">
        <v>6</v>
      </c>
      <c r="O377" s="538" t="s">
        <v>137</v>
      </c>
      <c r="P377" s="538"/>
      <c r="Q377" s="538"/>
      <c r="R377" s="106"/>
      <c r="S377" s="91"/>
      <c r="T377" s="91"/>
      <c r="U377" s="91"/>
    </row>
    <row r="378" spans="1:21" x14ac:dyDescent="0.25">
      <c r="A378" s="105">
        <v>46</v>
      </c>
      <c r="B378" s="105" t="s">
        <v>531</v>
      </c>
      <c r="C378" s="106" t="s">
        <v>79</v>
      </c>
      <c r="D378" s="106">
        <v>20121026</v>
      </c>
      <c r="E378" s="106"/>
      <c r="F378" s="106"/>
      <c r="G378" s="106" t="s">
        <v>328</v>
      </c>
      <c r="H378" s="106"/>
      <c r="I378" s="106"/>
      <c r="J378" s="106"/>
      <c r="K378" s="106"/>
      <c r="L378" s="106"/>
      <c r="M378" s="105"/>
      <c r="N378" s="105">
        <v>8</v>
      </c>
      <c r="O378" s="544" t="s">
        <v>329</v>
      </c>
      <c r="P378" s="544"/>
      <c r="Q378" s="544"/>
      <c r="R378" s="106"/>
      <c r="S378" s="91"/>
      <c r="T378" s="91"/>
      <c r="U378" s="91"/>
    </row>
    <row r="379" spans="1:21" x14ac:dyDescent="0.25">
      <c r="A379" s="105">
        <v>46</v>
      </c>
      <c r="B379" s="105" t="s">
        <v>97</v>
      </c>
      <c r="C379" s="106" t="s">
        <v>79</v>
      </c>
      <c r="D379" s="106">
        <v>20121026</v>
      </c>
      <c r="E379" s="106"/>
      <c r="F379" s="106"/>
      <c r="G379" s="106" t="s">
        <v>328</v>
      </c>
      <c r="H379" s="106" t="s">
        <v>537</v>
      </c>
      <c r="I379" s="106"/>
      <c r="J379" s="106"/>
      <c r="K379" s="106" t="s">
        <v>538</v>
      </c>
      <c r="L379" s="106" t="s">
        <v>617</v>
      </c>
      <c r="M379" s="105"/>
      <c r="N379" s="105">
        <v>30</v>
      </c>
      <c r="O379" s="544" t="s">
        <v>540</v>
      </c>
      <c r="P379" s="544"/>
      <c r="Q379" s="544"/>
      <c r="R379" s="106"/>
      <c r="S379" s="91"/>
      <c r="T379" s="91"/>
      <c r="U379" s="91"/>
    </row>
    <row r="380" spans="1:21" x14ac:dyDescent="0.25">
      <c r="A380" s="105">
        <v>46</v>
      </c>
      <c r="B380" s="105" t="s">
        <v>120</v>
      </c>
      <c r="C380" s="106" t="s">
        <v>79</v>
      </c>
      <c r="D380" s="106">
        <v>20121026</v>
      </c>
      <c r="E380" s="106"/>
      <c r="F380" s="106"/>
      <c r="G380" s="106" t="s">
        <v>328</v>
      </c>
      <c r="H380" s="106"/>
      <c r="I380" s="106"/>
      <c r="J380" s="106"/>
      <c r="K380" s="106"/>
      <c r="L380" s="106"/>
      <c r="M380" s="105"/>
      <c r="N380" s="105">
        <v>5</v>
      </c>
      <c r="O380" s="106" t="s">
        <v>169</v>
      </c>
      <c r="P380" s="106"/>
      <c r="Q380" s="106" t="s">
        <v>618</v>
      </c>
      <c r="R380" s="106"/>
      <c r="S380" s="91"/>
      <c r="T380" s="91"/>
      <c r="U380" s="91"/>
    </row>
    <row r="381" spans="1:21" x14ac:dyDescent="0.25">
      <c r="A381" s="105">
        <v>46</v>
      </c>
      <c r="B381" s="105" t="s">
        <v>533</v>
      </c>
      <c r="C381" s="106" t="s">
        <v>162</v>
      </c>
      <c r="D381" s="106"/>
      <c r="E381" s="106"/>
      <c r="F381" s="106"/>
      <c r="G381" s="106"/>
      <c r="H381" s="106"/>
      <c r="I381" s="106"/>
      <c r="J381" s="106"/>
      <c r="K381" s="106"/>
      <c r="L381" s="106"/>
      <c r="M381" s="105"/>
      <c r="N381" s="105"/>
      <c r="O381" s="106" t="s">
        <v>239</v>
      </c>
      <c r="P381" s="106"/>
      <c r="Q381" s="106"/>
      <c r="R381" s="106"/>
      <c r="S381" s="91"/>
      <c r="T381" s="91"/>
      <c r="U381" s="91"/>
    </row>
    <row r="382" spans="1:21" x14ac:dyDescent="0.25">
      <c r="A382" s="105">
        <v>46</v>
      </c>
      <c r="B382" s="105" t="s">
        <v>84</v>
      </c>
      <c r="C382" s="106" t="s">
        <v>576</v>
      </c>
      <c r="D382" s="106">
        <v>20121026</v>
      </c>
      <c r="E382" s="106"/>
      <c r="F382" s="106"/>
      <c r="G382" s="106" t="s">
        <v>330</v>
      </c>
      <c r="H382" s="106"/>
      <c r="I382" s="106"/>
      <c r="J382" s="106"/>
      <c r="K382" s="106"/>
      <c r="L382" s="106"/>
      <c r="M382" s="105"/>
      <c r="N382" s="105">
        <v>9</v>
      </c>
      <c r="O382" s="106" t="s">
        <v>331</v>
      </c>
      <c r="P382" s="106"/>
      <c r="Q382" s="106"/>
      <c r="R382" s="106"/>
      <c r="S382" s="91"/>
      <c r="T382" s="91"/>
      <c r="U382" s="91"/>
    </row>
    <row r="383" spans="1:21" x14ac:dyDescent="0.25">
      <c r="A383" s="105">
        <v>46</v>
      </c>
      <c r="B383" s="105" t="s">
        <v>139</v>
      </c>
      <c r="C383" s="106" t="s">
        <v>140</v>
      </c>
      <c r="D383" s="106">
        <v>20121026</v>
      </c>
      <c r="E383" s="106"/>
      <c r="F383" s="106"/>
      <c r="G383" s="106" t="s">
        <v>330</v>
      </c>
      <c r="H383" s="106"/>
      <c r="I383" s="106"/>
      <c r="J383" s="106"/>
      <c r="K383" s="106"/>
      <c r="L383" s="106"/>
      <c r="M383" s="105"/>
      <c r="N383" s="105">
        <v>5</v>
      </c>
      <c r="O383" s="544" t="s">
        <v>332</v>
      </c>
      <c r="P383" s="544"/>
      <c r="Q383" s="544"/>
      <c r="R383" s="106"/>
      <c r="S383" s="91"/>
      <c r="T383" s="91"/>
      <c r="U383" s="91"/>
    </row>
    <row r="384" spans="1:21" x14ac:dyDescent="0.25">
      <c r="A384" s="105">
        <v>46</v>
      </c>
      <c r="B384" s="106" t="s">
        <v>242</v>
      </c>
      <c r="C384" s="106" t="s">
        <v>243</v>
      </c>
      <c r="D384" s="106">
        <v>20121026</v>
      </c>
      <c r="E384" s="106"/>
      <c r="F384" s="106"/>
      <c r="G384" s="106" t="s">
        <v>333</v>
      </c>
      <c r="H384" s="106"/>
      <c r="I384" s="106"/>
      <c r="J384" s="106"/>
      <c r="K384" s="106"/>
      <c r="L384" s="106"/>
      <c r="M384" s="105"/>
      <c r="N384" s="105"/>
      <c r="O384" s="106" t="s">
        <v>210</v>
      </c>
      <c r="P384" s="106"/>
      <c r="Q384" s="106" t="s">
        <v>616</v>
      </c>
      <c r="R384" s="106"/>
      <c r="S384" s="91"/>
      <c r="T384" s="91"/>
      <c r="U384" s="91"/>
    </row>
    <row r="385" spans="1:21" x14ac:dyDescent="0.25">
      <c r="A385" s="107">
        <v>46</v>
      </c>
      <c r="B385" s="108" t="s">
        <v>245</v>
      </c>
      <c r="C385" s="108" t="s">
        <v>246</v>
      </c>
      <c r="D385" s="108">
        <v>20121026</v>
      </c>
      <c r="E385" s="108"/>
      <c r="F385" s="108"/>
      <c r="G385" s="106" t="s">
        <v>333</v>
      </c>
      <c r="H385" s="106" t="s">
        <v>604</v>
      </c>
      <c r="I385" s="108">
        <v>3</v>
      </c>
      <c r="J385" s="108">
        <v>2</v>
      </c>
      <c r="K385" s="108" t="s">
        <v>605</v>
      </c>
      <c r="L385" s="106"/>
      <c r="M385" s="107"/>
      <c r="N385" s="107"/>
      <c r="O385" s="108" t="s">
        <v>283</v>
      </c>
      <c r="P385" s="108"/>
      <c r="Q385" s="108"/>
      <c r="R385" s="106"/>
      <c r="S385" s="91"/>
      <c r="T385" s="91"/>
      <c r="U385" s="91"/>
    </row>
    <row r="386" spans="1:21" ht="15.75" x14ac:dyDescent="0.25">
      <c r="A386" s="554" t="s">
        <v>688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6"/>
      <c r="Q386" s="213"/>
      <c r="R386" s="213"/>
      <c r="S386" s="91"/>
      <c r="T386" s="91"/>
      <c r="U386" s="91"/>
    </row>
    <row r="387" spans="1:21" x14ac:dyDescent="0.25">
      <c r="A387" s="217">
        <v>47</v>
      </c>
      <c r="B387" s="217" t="s">
        <v>78</v>
      </c>
      <c r="C387" s="124" t="s">
        <v>79</v>
      </c>
      <c r="D387" s="124">
        <v>20121030</v>
      </c>
      <c r="E387" s="124"/>
      <c r="F387" s="124"/>
      <c r="G387" s="220" t="s">
        <v>334</v>
      </c>
      <c r="H387" s="124"/>
      <c r="I387" s="124"/>
      <c r="J387" s="124"/>
      <c r="K387" s="124"/>
      <c r="L387" s="124"/>
      <c r="M387" s="217"/>
      <c r="N387" s="217">
        <v>6</v>
      </c>
      <c r="O387" s="550" t="s">
        <v>318</v>
      </c>
      <c r="P387" s="550"/>
      <c r="Q387" s="550"/>
      <c r="R387" s="106"/>
      <c r="S387" s="91"/>
      <c r="T387" s="91"/>
      <c r="U387" s="91"/>
    </row>
    <row r="388" spans="1:21" x14ac:dyDescent="0.25">
      <c r="A388" s="217">
        <v>47</v>
      </c>
      <c r="B388" s="217" t="s">
        <v>530</v>
      </c>
      <c r="C388" s="124" t="s">
        <v>79</v>
      </c>
      <c r="D388" s="124">
        <v>20121030</v>
      </c>
      <c r="E388" s="124"/>
      <c r="F388" s="124"/>
      <c r="G388" s="124" t="s">
        <v>335</v>
      </c>
      <c r="H388" s="124" t="s">
        <v>537</v>
      </c>
      <c r="I388" s="124"/>
      <c r="J388" s="124"/>
      <c r="K388" s="124" t="s">
        <v>555</v>
      </c>
      <c r="L388" s="124" t="s">
        <v>600</v>
      </c>
      <c r="M388" s="217"/>
      <c r="N388" s="217">
        <v>8</v>
      </c>
      <c r="O388" s="551" t="s">
        <v>137</v>
      </c>
      <c r="P388" s="551"/>
      <c r="Q388" s="551"/>
      <c r="R388" s="106"/>
      <c r="S388" s="91"/>
      <c r="T388" s="91"/>
      <c r="U388" s="91"/>
    </row>
    <row r="389" spans="1:21" x14ac:dyDescent="0.25">
      <c r="A389" s="217">
        <v>47</v>
      </c>
      <c r="B389" s="217" t="s">
        <v>531</v>
      </c>
      <c r="C389" s="124" t="s">
        <v>79</v>
      </c>
      <c r="D389" s="124">
        <v>20121030</v>
      </c>
      <c r="E389" s="124"/>
      <c r="F389" s="124"/>
      <c r="G389" s="124" t="s">
        <v>335</v>
      </c>
      <c r="H389" s="124"/>
      <c r="I389" s="124"/>
      <c r="J389" s="124"/>
      <c r="K389" s="124"/>
      <c r="L389" s="124"/>
      <c r="M389" s="217"/>
      <c r="N389" s="217">
        <v>7</v>
      </c>
      <c r="O389" s="550" t="s">
        <v>336</v>
      </c>
      <c r="P389" s="550"/>
      <c r="Q389" s="550"/>
      <c r="R389" s="106"/>
      <c r="S389" s="91"/>
      <c r="T389" s="91"/>
      <c r="U389" s="91"/>
    </row>
    <row r="390" spans="1:21" x14ac:dyDescent="0.25">
      <c r="A390" s="217">
        <v>47</v>
      </c>
      <c r="B390" s="217" t="s">
        <v>97</v>
      </c>
      <c r="C390" s="124" t="s">
        <v>79</v>
      </c>
      <c r="D390" s="124">
        <v>20121030</v>
      </c>
      <c r="E390" s="124"/>
      <c r="F390" s="124"/>
      <c r="G390" s="124" t="s">
        <v>335</v>
      </c>
      <c r="H390" s="124" t="s">
        <v>537</v>
      </c>
      <c r="I390" s="124"/>
      <c r="J390" s="124"/>
      <c r="K390" s="124" t="s">
        <v>538</v>
      </c>
      <c r="L390" s="124" t="s">
        <v>619</v>
      </c>
      <c r="M390" s="217"/>
      <c r="N390" s="217">
        <v>7</v>
      </c>
      <c r="O390" s="550" t="s">
        <v>540</v>
      </c>
      <c r="P390" s="550"/>
      <c r="Q390" s="550"/>
      <c r="R390" s="106"/>
      <c r="S390" s="91"/>
      <c r="T390" s="91"/>
      <c r="U390" s="91"/>
    </row>
    <row r="391" spans="1:21" x14ac:dyDescent="0.25">
      <c r="A391" s="217">
        <v>47</v>
      </c>
      <c r="B391" s="217" t="s">
        <v>120</v>
      </c>
      <c r="C391" s="124" t="s">
        <v>79</v>
      </c>
      <c r="D391" s="124">
        <v>20121030</v>
      </c>
      <c r="E391" s="124"/>
      <c r="F391" s="124"/>
      <c r="G391" s="124" t="s">
        <v>335</v>
      </c>
      <c r="H391" s="124"/>
      <c r="I391" s="124"/>
      <c r="J391" s="124"/>
      <c r="K391" s="124"/>
      <c r="L391" s="124"/>
      <c r="M391" s="217"/>
      <c r="N391" s="217">
        <v>9</v>
      </c>
      <c r="O391" s="124" t="s">
        <v>169</v>
      </c>
      <c r="P391" s="124"/>
      <c r="Q391" s="124" t="s">
        <v>618</v>
      </c>
      <c r="R391" s="106"/>
      <c r="S391" s="91"/>
      <c r="T391" s="91"/>
      <c r="U391" s="91"/>
    </row>
    <row r="392" spans="1:21" x14ac:dyDescent="0.25">
      <c r="A392" s="217">
        <v>47</v>
      </c>
      <c r="B392" s="217" t="s">
        <v>533</v>
      </c>
      <c r="C392" s="124" t="s">
        <v>162</v>
      </c>
      <c r="D392" s="124"/>
      <c r="E392" s="124"/>
      <c r="F392" s="124"/>
      <c r="G392" s="124"/>
      <c r="H392" s="124"/>
      <c r="I392" s="124"/>
      <c r="J392" s="124"/>
      <c r="K392" s="124"/>
      <c r="L392" s="124"/>
      <c r="M392" s="217"/>
      <c r="N392" s="217"/>
      <c r="O392" s="124" t="s">
        <v>239</v>
      </c>
      <c r="P392" s="124"/>
      <c r="Q392" s="124"/>
      <c r="R392" s="106"/>
      <c r="S392" s="91"/>
      <c r="T392" s="91"/>
      <c r="U392" s="91"/>
    </row>
    <row r="393" spans="1:21" x14ac:dyDescent="0.25">
      <c r="A393" s="217">
        <v>47</v>
      </c>
      <c r="B393" s="217" t="s">
        <v>84</v>
      </c>
      <c r="C393" s="124" t="s">
        <v>576</v>
      </c>
      <c r="D393" s="124">
        <v>20121030</v>
      </c>
      <c r="E393" s="124"/>
      <c r="F393" s="124"/>
      <c r="G393" s="124" t="s">
        <v>335</v>
      </c>
      <c r="H393" s="124"/>
      <c r="I393" s="124"/>
      <c r="J393" s="124"/>
      <c r="K393" s="124"/>
      <c r="L393" s="124"/>
      <c r="M393" s="217"/>
      <c r="N393" s="217">
        <v>10</v>
      </c>
      <c r="O393" s="124" t="s">
        <v>331</v>
      </c>
      <c r="P393" s="124"/>
      <c r="Q393" s="124"/>
      <c r="R393" s="106"/>
      <c r="S393" s="91"/>
      <c r="T393" s="91"/>
      <c r="U393" s="91"/>
    </row>
    <row r="394" spans="1:21" x14ac:dyDescent="0.25">
      <c r="A394" s="217">
        <v>47</v>
      </c>
      <c r="B394" s="217" t="s">
        <v>139</v>
      </c>
      <c r="C394" s="124" t="s">
        <v>140</v>
      </c>
      <c r="D394" s="124">
        <v>20121030</v>
      </c>
      <c r="E394" s="124"/>
      <c r="F394" s="124"/>
      <c r="G394" s="124" t="s">
        <v>335</v>
      </c>
      <c r="H394" s="124"/>
      <c r="I394" s="124"/>
      <c r="J394" s="124"/>
      <c r="K394" s="124"/>
      <c r="L394" s="124"/>
      <c r="M394" s="217"/>
      <c r="N394" s="217">
        <v>9</v>
      </c>
      <c r="O394" s="550" t="s">
        <v>337</v>
      </c>
      <c r="P394" s="550"/>
      <c r="Q394" s="550"/>
      <c r="R394" s="106"/>
      <c r="S394" s="91"/>
      <c r="T394" s="91"/>
      <c r="U394" s="91"/>
    </row>
    <row r="395" spans="1:21" x14ac:dyDescent="0.25">
      <c r="A395" s="217">
        <v>47</v>
      </c>
      <c r="B395" s="124" t="s">
        <v>242</v>
      </c>
      <c r="C395" s="124" t="s">
        <v>243</v>
      </c>
      <c r="D395" s="124">
        <v>20121030</v>
      </c>
      <c r="E395" s="124"/>
      <c r="F395" s="124"/>
      <c r="G395" s="124" t="s">
        <v>335</v>
      </c>
      <c r="H395" s="124"/>
      <c r="I395" s="124"/>
      <c r="J395" s="124"/>
      <c r="K395" s="124"/>
      <c r="L395" s="124"/>
      <c r="M395" s="217"/>
      <c r="N395" s="217"/>
      <c r="O395" s="124" t="s">
        <v>210</v>
      </c>
      <c r="P395" s="124"/>
      <c r="Q395" s="124" t="s">
        <v>616</v>
      </c>
      <c r="R395" s="106"/>
      <c r="S395" s="91"/>
      <c r="T395" s="91"/>
      <c r="U395" s="91"/>
    </row>
    <row r="396" spans="1:21" x14ac:dyDescent="0.25">
      <c r="A396" s="218">
        <v>47</v>
      </c>
      <c r="B396" s="219" t="s">
        <v>245</v>
      </c>
      <c r="C396" s="219" t="s">
        <v>246</v>
      </c>
      <c r="D396" s="124">
        <v>20121030</v>
      </c>
      <c r="E396" s="219"/>
      <c r="F396" s="219"/>
      <c r="G396" s="219" t="s">
        <v>335</v>
      </c>
      <c r="H396" s="124" t="s">
        <v>604</v>
      </c>
      <c r="I396" s="219">
        <v>3</v>
      </c>
      <c r="J396" s="219">
        <v>2</v>
      </c>
      <c r="K396" s="219" t="s">
        <v>605</v>
      </c>
      <c r="L396" s="219"/>
      <c r="M396" s="218"/>
      <c r="N396" s="218"/>
      <c r="O396" s="219" t="s">
        <v>283</v>
      </c>
      <c r="P396" s="219">
        <v>3</v>
      </c>
      <c r="Q396" s="219"/>
      <c r="R396" s="106"/>
      <c r="S396" s="91"/>
      <c r="T396" s="91"/>
      <c r="U396" s="91"/>
    </row>
    <row r="397" spans="1:21" x14ac:dyDescent="0.25">
      <c r="A397" s="105">
        <v>48</v>
      </c>
      <c r="B397" s="105" t="s">
        <v>78</v>
      </c>
      <c r="C397" s="106" t="s">
        <v>79</v>
      </c>
      <c r="D397" s="110">
        <v>20121219</v>
      </c>
      <c r="E397" s="106"/>
      <c r="F397" s="106"/>
      <c r="G397" s="106" t="s">
        <v>338</v>
      </c>
      <c r="H397" s="106"/>
      <c r="I397" s="106"/>
      <c r="J397" s="106"/>
      <c r="K397" s="106"/>
      <c r="L397" s="106"/>
      <c r="M397" s="105"/>
      <c r="N397" s="105">
        <v>24</v>
      </c>
      <c r="O397" s="544" t="s">
        <v>620</v>
      </c>
      <c r="P397" s="544"/>
      <c r="Q397" s="544"/>
      <c r="R397" s="106"/>
      <c r="S397" s="91"/>
      <c r="T397" s="91"/>
      <c r="U397" s="91"/>
    </row>
    <row r="398" spans="1:21" x14ac:dyDescent="0.25">
      <c r="A398" s="105">
        <v>48</v>
      </c>
      <c r="B398" s="105" t="s">
        <v>530</v>
      </c>
      <c r="C398" s="106" t="s">
        <v>79</v>
      </c>
      <c r="D398" s="106">
        <v>20121219</v>
      </c>
      <c r="E398" s="106"/>
      <c r="F398" s="106"/>
      <c r="G398" s="106" t="s">
        <v>339</v>
      </c>
      <c r="H398" s="106"/>
      <c r="I398" s="106"/>
      <c r="J398" s="106"/>
      <c r="K398" s="106"/>
      <c r="L398" s="106"/>
      <c r="M398" s="105"/>
      <c r="N398" s="105">
        <v>16</v>
      </c>
      <c r="O398" s="538" t="s">
        <v>340</v>
      </c>
      <c r="P398" s="538"/>
      <c r="Q398" s="538"/>
      <c r="R398" s="106"/>
      <c r="S398" s="91"/>
      <c r="T398" s="91"/>
      <c r="U398" s="91"/>
    </row>
    <row r="399" spans="1:21" x14ac:dyDescent="0.25">
      <c r="A399" s="105">
        <v>48</v>
      </c>
      <c r="B399" s="105" t="s">
        <v>531</v>
      </c>
      <c r="C399" s="106" t="s">
        <v>79</v>
      </c>
      <c r="D399" s="106">
        <v>20121219</v>
      </c>
      <c r="E399" s="106"/>
      <c r="F399" s="106"/>
      <c r="G399" s="106" t="s">
        <v>339</v>
      </c>
      <c r="H399" s="106"/>
      <c r="I399" s="106"/>
      <c r="J399" s="106"/>
      <c r="K399" s="106"/>
      <c r="L399" s="106"/>
      <c r="M399" s="105"/>
      <c r="N399" s="105">
        <v>21</v>
      </c>
      <c r="O399" s="544" t="s">
        <v>341</v>
      </c>
      <c r="P399" s="544"/>
      <c r="Q399" s="544"/>
      <c r="R399" s="106"/>
      <c r="S399" s="91"/>
      <c r="T399" s="91"/>
      <c r="U399" s="91"/>
    </row>
    <row r="400" spans="1:21" x14ac:dyDescent="0.25">
      <c r="A400" s="105">
        <v>48</v>
      </c>
      <c r="B400" s="105" t="s">
        <v>97</v>
      </c>
      <c r="C400" s="106" t="s">
        <v>79</v>
      </c>
      <c r="D400" s="106">
        <v>20121219</v>
      </c>
      <c r="E400" s="106"/>
      <c r="F400" s="106"/>
      <c r="G400" s="106" t="s">
        <v>339</v>
      </c>
      <c r="H400" s="106" t="s">
        <v>537</v>
      </c>
      <c r="I400" s="106"/>
      <c r="J400" s="106"/>
      <c r="K400" s="106" t="s">
        <v>538</v>
      </c>
      <c r="L400" s="106" t="s">
        <v>621</v>
      </c>
      <c r="M400" s="105"/>
      <c r="N400" s="105">
        <v>6</v>
      </c>
      <c r="O400" s="544" t="s">
        <v>540</v>
      </c>
      <c r="P400" s="544"/>
      <c r="Q400" s="544"/>
      <c r="R400" s="106" t="s">
        <v>622</v>
      </c>
      <c r="S400" s="91"/>
      <c r="T400" s="91"/>
      <c r="U400" s="91"/>
    </row>
    <row r="401" spans="1:21" x14ac:dyDescent="0.25">
      <c r="A401" s="105">
        <v>48</v>
      </c>
      <c r="B401" s="105" t="s">
        <v>120</v>
      </c>
      <c r="C401" s="106" t="s">
        <v>79</v>
      </c>
      <c r="D401" s="106">
        <v>20121219</v>
      </c>
      <c r="E401" s="106"/>
      <c r="F401" s="106"/>
      <c r="G401" s="106" t="s">
        <v>338</v>
      </c>
      <c r="H401" s="106"/>
      <c r="I401" s="106"/>
      <c r="J401" s="106"/>
      <c r="K401" s="106"/>
      <c r="L401" s="106"/>
      <c r="M401" s="105"/>
      <c r="N401" s="105">
        <v>8</v>
      </c>
      <c r="O401" s="106" t="s">
        <v>169</v>
      </c>
      <c r="P401" s="106"/>
      <c r="Q401" s="106" t="s">
        <v>623</v>
      </c>
      <c r="R401" s="106"/>
      <c r="S401" s="91"/>
      <c r="T401" s="91"/>
      <c r="U401" s="91"/>
    </row>
    <row r="402" spans="1:21" x14ac:dyDescent="0.25">
      <c r="A402" s="105">
        <v>48</v>
      </c>
      <c r="B402" s="105" t="s">
        <v>533</v>
      </c>
      <c r="C402" s="106" t="s">
        <v>162</v>
      </c>
      <c r="D402" s="106">
        <v>20121219</v>
      </c>
      <c r="E402" s="106"/>
      <c r="F402" s="106">
        <v>1</v>
      </c>
      <c r="G402" s="106" t="s">
        <v>339</v>
      </c>
      <c r="H402" s="106"/>
      <c r="I402" s="106"/>
      <c r="J402" s="106"/>
      <c r="K402" s="106"/>
      <c r="L402" s="106"/>
      <c r="M402" s="105"/>
      <c r="N402" s="105">
        <v>93</v>
      </c>
      <c r="O402" s="106" t="s">
        <v>624</v>
      </c>
      <c r="P402" s="106"/>
      <c r="Q402" s="106" t="s">
        <v>625</v>
      </c>
      <c r="R402" s="106"/>
      <c r="S402" s="91"/>
      <c r="T402" s="91"/>
      <c r="U402" s="91"/>
    </row>
    <row r="403" spans="1:21" x14ac:dyDescent="0.25">
      <c r="A403" s="105">
        <v>48</v>
      </c>
      <c r="B403" s="105" t="s">
        <v>84</v>
      </c>
      <c r="C403" s="106" t="s">
        <v>576</v>
      </c>
      <c r="D403" s="106">
        <v>20121219</v>
      </c>
      <c r="E403" s="106"/>
      <c r="F403" s="106"/>
      <c r="G403" s="106" t="s">
        <v>342</v>
      </c>
      <c r="H403" s="106"/>
      <c r="I403" s="106"/>
      <c r="J403" s="106"/>
      <c r="K403" s="106"/>
      <c r="L403" s="106"/>
      <c r="M403" s="105"/>
      <c r="N403" s="105">
        <v>2</v>
      </c>
      <c r="O403" s="106" t="s">
        <v>626</v>
      </c>
      <c r="P403" s="106"/>
      <c r="Q403" s="106"/>
      <c r="R403" s="106" t="s">
        <v>627</v>
      </c>
      <c r="S403" s="91"/>
      <c r="T403" s="91"/>
      <c r="U403" s="91"/>
    </row>
    <row r="404" spans="1:21" x14ac:dyDescent="0.25">
      <c r="A404" s="105">
        <v>48</v>
      </c>
      <c r="B404" s="105" t="s">
        <v>139</v>
      </c>
      <c r="C404" s="106" t="s">
        <v>140</v>
      </c>
      <c r="D404" s="106">
        <v>20121219</v>
      </c>
      <c r="E404" s="106"/>
      <c r="F404" s="106"/>
      <c r="G404" s="106" t="s">
        <v>339</v>
      </c>
      <c r="H404" s="106"/>
      <c r="I404" s="106"/>
      <c r="J404" s="106"/>
      <c r="K404" s="106"/>
      <c r="L404" s="106"/>
      <c r="M404" s="105"/>
      <c r="N404" s="105">
        <v>105</v>
      </c>
      <c r="O404" s="106"/>
      <c r="P404" s="106"/>
      <c r="Q404" s="106"/>
      <c r="R404" s="106" t="s">
        <v>343</v>
      </c>
      <c r="S404" s="91"/>
      <c r="T404" s="91"/>
      <c r="U404" s="91"/>
    </row>
    <row r="405" spans="1:21" x14ac:dyDescent="0.25">
      <c r="A405" s="105">
        <v>48</v>
      </c>
      <c r="B405" s="106" t="s">
        <v>242</v>
      </c>
      <c r="C405" s="106" t="s">
        <v>243</v>
      </c>
      <c r="D405" s="106">
        <v>20121219</v>
      </c>
      <c r="E405" s="106"/>
      <c r="F405" s="106"/>
      <c r="G405" s="106" t="s">
        <v>338</v>
      </c>
      <c r="H405" s="106"/>
      <c r="I405" s="106"/>
      <c r="J405" s="106"/>
      <c r="K405" s="106"/>
      <c r="L405" s="106"/>
      <c r="M405" s="105"/>
      <c r="N405" s="105"/>
      <c r="O405" s="106" t="s">
        <v>210</v>
      </c>
      <c r="P405" s="106"/>
      <c r="Q405" s="106"/>
      <c r="R405" s="106"/>
      <c r="S405" s="91"/>
      <c r="T405" s="91"/>
      <c r="U405" s="91"/>
    </row>
    <row r="406" spans="1:21" x14ac:dyDescent="0.25">
      <c r="A406" s="105">
        <v>48</v>
      </c>
      <c r="B406" s="108" t="s">
        <v>245</v>
      </c>
      <c r="C406" s="108" t="s">
        <v>246</v>
      </c>
      <c r="D406" s="106">
        <v>20121219</v>
      </c>
      <c r="E406" s="108"/>
      <c r="F406" s="108"/>
      <c r="G406" s="108" t="s">
        <v>339</v>
      </c>
      <c r="H406" s="106" t="s">
        <v>604</v>
      </c>
      <c r="I406" s="108">
        <v>3</v>
      </c>
      <c r="J406" s="108">
        <v>2</v>
      </c>
      <c r="K406" s="108" t="s">
        <v>605</v>
      </c>
      <c r="L406" s="108"/>
      <c r="M406" s="107"/>
      <c r="N406" s="107"/>
      <c r="O406" s="108" t="s">
        <v>283</v>
      </c>
      <c r="P406" s="108"/>
      <c r="Q406" s="108"/>
      <c r="R406" s="108"/>
      <c r="S406" s="91"/>
      <c r="T406" s="91"/>
      <c r="U406" s="91"/>
    </row>
    <row r="407" spans="1:21" x14ac:dyDescent="0.25">
      <c r="A407" s="125" t="s">
        <v>628</v>
      </c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5"/>
      <c r="N407" s="105"/>
      <c r="O407" s="106"/>
      <c r="P407" s="106"/>
      <c r="Q407" s="106"/>
      <c r="R407" s="106"/>
      <c r="S407" s="91"/>
      <c r="T407" s="91"/>
      <c r="U407" s="91"/>
    </row>
    <row r="408" spans="1:21" x14ac:dyDescent="0.25">
      <c r="A408" s="105">
        <v>49</v>
      </c>
      <c r="B408" s="105" t="s">
        <v>78</v>
      </c>
      <c r="C408" s="106" t="s">
        <v>79</v>
      </c>
      <c r="D408" s="106">
        <v>20130104</v>
      </c>
      <c r="E408" s="106"/>
      <c r="F408" s="106"/>
      <c r="G408" s="106" t="s">
        <v>344</v>
      </c>
      <c r="H408" s="106"/>
      <c r="I408" s="106"/>
      <c r="J408" s="106"/>
      <c r="K408" s="106"/>
      <c r="L408" s="106"/>
      <c r="M408" s="105"/>
      <c r="N408" s="105">
        <v>7</v>
      </c>
      <c r="O408" s="544" t="s">
        <v>318</v>
      </c>
      <c r="P408" s="544"/>
      <c r="Q408" s="544"/>
      <c r="R408" s="106"/>
      <c r="S408" s="91"/>
      <c r="T408" s="91"/>
      <c r="U408" s="91"/>
    </row>
    <row r="409" spans="1:21" x14ac:dyDescent="0.25">
      <c r="A409" s="105">
        <v>49</v>
      </c>
      <c r="B409" s="105" t="s">
        <v>530</v>
      </c>
      <c r="C409" s="106" t="s">
        <v>79</v>
      </c>
      <c r="D409" s="106">
        <v>20130104</v>
      </c>
      <c r="E409" s="106"/>
      <c r="F409" s="106"/>
      <c r="G409" s="106" t="s">
        <v>345</v>
      </c>
      <c r="H409" s="106" t="s">
        <v>537</v>
      </c>
      <c r="I409" s="106"/>
      <c r="J409" s="106"/>
      <c r="K409" s="106" t="s">
        <v>555</v>
      </c>
      <c r="L409" s="106" t="s">
        <v>607</v>
      </c>
      <c r="M409" s="105"/>
      <c r="N409" s="105">
        <v>4</v>
      </c>
      <c r="O409" s="538" t="s">
        <v>137</v>
      </c>
      <c r="P409" s="538"/>
      <c r="Q409" s="538"/>
      <c r="R409" s="106"/>
      <c r="S409" s="91"/>
      <c r="T409" s="91"/>
      <c r="U409" s="91"/>
    </row>
    <row r="410" spans="1:21" x14ac:dyDescent="0.25">
      <c r="A410" s="105">
        <v>49</v>
      </c>
      <c r="B410" s="105" t="s">
        <v>531</v>
      </c>
      <c r="C410" s="106" t="s">
        <v>79</v>
      </c>
      <c r="D410" s="106">
        <v>20130104</v>
      </c>
      <c r="E410" s="106"/>
      <c r="F410" s="106"/>
      <c r="G410" s="106" t="s">
        <v>345</v>
      </c>
      <c r="H410" s="106"/>
      <c r="I410" s="106"/>
      <c r="J410" s="106"/>
      <c r="K410" s="106"/>
      <c r="L410" s="106"/>
      <c r="M410" s="105"/>
      <c r="N410" s="105">
        <v>13</v>
      </c>
      <c r="O410" s="544" t="s">
        <v>346</v>
      </c>
      <c r="P410" s="544"/>
      <c r="Q410" s="544"/>
      <c r="R410" s="106"/>
      <c r="S410" s="91"/>
      <c r="T410" s="91"/>
      <c r="U410" s="91"/>
    </row>
    <row r="411" spans="1:21" x14ac:dyDescent="0.25">
      <c r="A411" s="105">
        <v>49</v>
      </c>
      <c r="B411" s="105" t="s">
        <v>97</v>
      </c>
      <c r="C411" s="106" t="s">
        <v>79</v>
      </c>
      <c r="D411" s="106">
        <v>20130104</v>
      </c>
      <c r="E411" s="106"/>
      <c r="F411" s="106"/>
      <c r="G411" s="106" t="s">
        <v>345</v>
      </c>
      <c r="H411" s="106" t="s">
        <v>537</v>
      </c>
      <c r="I411" s="106"/>
      <c r="J411" s="106"/>
      <c r="K411" s="106" t="s">
        <v>538</v>
      </c>
      <c r="L411" s="106" t="s">
        <v>629</v>
      </c>
      <c r="M411" s="105"/>
      <c r="N411" s="105">
        <v>8</v>
      </c>
      <c r="O411" s="544" t="s">
        <v>540</v>
      </c>
      <c r="P411" s="544"/>
      <c r="Q411" s="544"/>
      <c r="R411" s="106"/>
      <c r="S411" s="91"/>
      <c r="T411" s="91"/>
      <c r="U411" s="91"/>
    </row>
    <row r="412" spans="1:21" x14ac:dyDescent="0.25">
      <c r="A412" s="105">
        <v>49</v>
      </c>
      <c r="B412" s="105" t="s">
        <v>120</v>
      </c>
      <c r="C412" s="106" t="s">
        <v>79</v>
      </c>
      <c r="D412" s="106">
        <v>20130104</v>
      </c>
      <c r="E412" s="106"/>
      <c r="F412" s="106"/>
      <c r="G412" s="106" t="s">
        <v>347</v>
      </c>
      <c r="H412" s="106"/>
      <c r="I412" s="106"/>
      <c r="J412" s="106"/>
      <c r="K412" s="106"/>
      <c r="L412" s="106"/>
      <c r="M412" s="105"/>
      <c r="N412" s="105">
        <v>6</v>
      </c>
      <c r="O412" s="106" t="s">
        <v>169</v>
      </c>
      <c r="P412" s="106"/>
      <c r="Q412" s="106"/>
      <c r="R412" s="106"/>
      <c r="S412" s="91"/>
      <c r="T412" s="91"/>
      <c r="U412" s="91"/>
    </row>
    <row r="413" spans="1:21" x14ac:dyDescent="0.25">
      <c r="A413" s="105">
        <v>49</v>
      </c>
      <c r="B413" s="105" t="s">
        <v>533</v>
      </c>
      <c r="C413" s="106" t="s">
        <v>162</v>
      </c>
      <c r="D413" s="106">
        <v>20130104</v>
      </c>
      <c r="E413" s="106"/>
      <c r="F413" s="106"/>
      <c r="G413" s="106"/>
      <c r="H413" s="106"/>
      <c r="I413" s="106"/>
      <c r="J413" s="106"/>
      <c r="K413" s="106"/>
      <c r="L413" s="106"/>
      <c r="M413" s="105"/>
      <c r="N413" s="105"/>
      <c r="O413" s="106" t="s">
        <v>239</v>
      </c>
      <c r="P413" s="106"/>
      <c r="Q413" s="106"/>
      <c r="R413" s="106"/>
      <c r="S413" s="91"/>
      <c r="T413" s="91"/>
      <c r="U413" s="91"/>
    </row>
    <row r="414" spans="1:21" x14ac:dyDescent="0.25">
      <c r="A414" s="105">
        <v>49</v>
      </c>
      <c r="B414" s="105" t="s">
        <v>84</v>
      </c>
      <c r="C414" s="106" t="s">
        <v>576</v>
      </c>
      <c r="D414" s="106">
        <v>20130104</v>
      </c>
      <c r="E414" s="106"/>
      <c r="F414" s="106"/>
      <c r="G414" s="106" t="s">
        <v>348</v>
      </c>
      <c r="H414" s="106"/>
      <c r="I414" s="106"/>
      <c r="J414" s="106"/>
      <c r="K414" s="106"/>
      <c r="L414" s="106"/>
      <c r="M414" s="105"/>
      <c r="N414" s="105">
        <v>7</v>
      </c>
      <c r="O414" s="106" t="s">
        <v>626</v>
      </c>
      <c r="P414" s="106"/>
      <c r="Q414" s="106"/>
      <c r="R414" s="106"/>
      <c r="S414" s="91"/>
      <c r="T414" s="91"/>
      <c r="U414" s="91"/>
    </row>
    <row r="415" spans="1:21" x14ac:dyDescent="0.25">
      <c r="A415" s="105">
        <v>49</v>
      </c>
      <c r="B415" s="105" t="s">
        <v>139</v>
      </c>
      <c r="C415" s="106" t="s">
        <v>140</v>
      </c>
      <c r="D415" s="106">
        <v>20130104</v>
      </c>
      <c r="E415" s="106"/>
      <c r="F415" s="106"/>
      <c r="G415" s="106" t="s">
        <v>345</v>
      </c>
      <c r="H415" s="106"/>
      <c r="I415" s="106"/>
      <c r="J415" s="106"/>
      <c r="K415" s="106"/>
      <c r="L415" s="106"/>
      <c r="M415" s="105"/>
      <c r="N415" s="105">
        <v>12</v>
      </c>
      <c r="O415" s="544" t="s">
        <v>349</v>
      </c>
      <c r="P415" s="544"/>
      <c r="Q415" s="544"/>
      <c r="R415" s="106"/>
      <c r="S415" s="91"/>
      <c r="T415" s="91"/>
      <c r="U415" s="91"/>
    </row>
    <row r="416" spans="1:21" x14ac:dyDescent="0.25">
      <c r="A416" s="105">
        <v>49</v>
      </c>
      <c r="B416" s="106" t="s">
        <v>242</v>
      </c>
      <c r="C416" s="106" t="s">
        <v>243</v>
      </c>
      <c r="D416" s="106">
        <v>20130104</v>
      </c>
      <c r="E416" s="106"/>
      <c r="F416" s="106"/>
      <c r="G416" s="106" t="s">
        <v>350</v>
      </c>
      <c r="H416" s="106"/>
      <c r="I416" s="106"/>
      <c r="J416" s="106"/>
      <c r="K416" s="106"/>
      <c r="L416" s="106"/>
      <c r="M416" s="105"/>
      <c r="N416" s="105"/>
      <c r="O416" s="106" t="s">
        <v>308</v>
      </c>
      <c r="P416" s="106"/>
      <c r="Q416" s="106" t="s">
        <v>630</v>
      </c>
      <c r="R416" s="106"/>
      <c r="S416" s="91"/>
      <c r="T416" s="91"/>
      <c r="U416" s="91"/>
    </row>
    <row r="417" spans="1:21" x14ac:dyDescent="0.25">
      <c r="A417" s="105">
        <v>49</v>
      </c>
      <c r="B417" s="106" t="s">
        <v>245</v>
      </c>
      <c r="C417" s="106" t="s">
        <v>246</v>
      </c>
      <c r="D417" s="106">
        <v>20130104</v>
      </c>
      <c r="E417" s="106"/>
      <c r="F417" s="106"/>
      <c r="G417" s="108" t="s">
        <v>351</v>
      </c>
      <c r="H417" s="106" t="s">
        <v>604</v>
      </c>
      <c r="I417" s="108">
        <v>3</v>
      </c>
      <c r="J417" s="106">
        <v>2</v>
      </c>
      <c r="K417" s="106" t="s">
        <v>635</v>
      </c>
      <c r="L417" s="106"/>
      <c r="M417" s="105"/>
      <c r="N417" s="105"/>
      <c r="O417" s="108" t="s">
        <v>283</v>
      </c>
      <c r="P417" s="108"/>
      <c r="Q417" s="108"/>
      <c r="R417" s="106"/>
      <c r="S417" s="91"/>
      <c r="T417" s="91"/>
      <c r="U417" s="91"/>
    </row>
    <row r="418" spans="1:21" x14ac:dyDescent="0.25">
      <c r="A418" s="109">
        <v>50</v>
      </c>
      <c r="B418" s="109" t="s">
        <v>78</v>
      </c>
      <c r="C418" s="110" t="s">
        <v>79</v>
      </c>
      <c r="D418" s="110">
        <v>20130124</v>
      </c>
      <c r="E418" s="110"/>
      <c r="F418" s="110"/>
      <c r="G418" s="106" t="s">
        <v>352</v>
      </c>
      <c r="H418" s="106"/>
      <c r="I418" s="106"/>
      <c r="J418" s="106"/>
      <c r="K418" s="106"/>
      <c r="L418" s="106"/>
      <c r="M418" s="109"/>
      <c r="N418" s="109">
        <v>2.0000000000000018</v>
      </c>
      <c r="O418" s="544" t="s">
        <v>318</v>
      </c>
      <c r="P418" s="544"/>
      <c r="Q418" s="544"/>
      <c r="R418" s="106"/>
      <c r="S418" s="91"/>
      <c r="T418" s="91"/>
      <c r="U418" s="91"/>
    </row>
    <row r="419" spans="1:21" x14ac:dyDescent="0.25">
      <c r="A419" s="105">
        <v>50</v>
      </c>
      <c r="B419" s="105" t="s">
        <v>530</v>
      </c>
      <c r="C419" s="106" t="s">
        <v>79</v>
      </c>
      <c r="D419" s="106">
        <v>20130124</v>
      </c>
      <c r="E419" s="106"/>
      <c r="F419" s="106"/>
      <c r="G419" s="106" t="s">
        <v>352</v>
      </c>
      <c r="H419" s="106" t="s">
        <v>537</v>
      </c>
      <c r="I419" s="106"/>
      <c r="J419" s="106"/>
      <c r="K419" s="106" t="s">
        <v>555</v>
      </c>
      <c r="L419" s="106" t="s">
        <v>608</v>
      </c>
      <c r="M419" s="105"/>
      <c r="N419" s="105">
        <v>8.0000000000000071</v>
      </c>
      <c r="O419" s="538" t="s">
        <v>137</v>
      </c>
      <c r="P419" s="538"/>
      <c r="Q419" s="538"/>
      <c r="R419" s="106"/>
      <c r="S419" s="91"/>
      <c r="T419" s="91"/>
      <c r="U419" s="91"/>
    </row>
    <row r="420" spans="1:21" x14ac:dyDescent="0.25">
      <c r="A420" s="105">
        <v>50</v>
      </c>
      <c r="B420" s="105" t="s">
        <v>531</v>
      </c>
      <c r="C420" s="106" t="s">
        <v>79</v>
      </c>
      <c r="D420" s="106">
        <v>20130124</v>
      </c>
      <c r="E420" s="106"/>
      <c r="F420" s="106"/>
      <c r="G420" s="106" t="s">
        <v>352</v>
      </c>
      <c r="H420" s="106"/>
      <c r="I420" s="106"/>
      <c r="J420" s="106"/>
      <c r="K420" s="106"/>
      <c r="L420" s="106"/>
      <c r="M420" s="105"/>
      <c r="N420" s="105">
        <v>2.0000000000000018</v>
      </c>
      <c r="O420" s="544" t="s">
        <v>353</v>
      </c>
      <c r="P420" s="544"/>
      <c r="Q420" s="544"/>
      <c r="R420" s="106"/>
      <c r="S420" s="91"/>
      <c r="T420" s="91"/>
      <c r="U420" s="91"/>
    </row>
    <row r="421" spans="1:21" x14ac:dyDescent="0.25">
      <c r="A421" s="105">
        <v>50</v>
      </c>
      <c r="B421" s="105" t="s">
        <v>97</v>
      </c>
      <c r="C421" s="106" t="s">
        <v>79</v>
      </c>
      <c r="D421" s="106">
        <v>20130124</v>
      </c>
      <c r="E421" s="106"/>
      <c r="F421" s="106"/>
      <c r="G421" s="106" t="s">
        <v>352</v>
      </c>
      <c r="H421" s="106" t="s">
        <v>537</v>
      </c>
      <c r="I421" s="106"/>
      <c r="J421" s="106"/>
      <c r="K421" s="106" t="s">
        <v>538</v>
      </c>
      <c r="L421" s="106" t="s">
        <v>631</v>
      </c>
      <c r="M421" s="105"/>
      <c r="N421" s="105">
        <v>5.9999999999997833</v>
      </c>
      <c r="O421" s="544" t="s">
        <v>540</v>
      </c>
      <c r="P421" s="544"/>
      <c r="Q421" s="544"/>
      <c r="R421" s="106"/>
      <c r="S421" s="91"/>
      <c r="T421" s="91"/>
      <c r="U421" s="91"/>
    </row>
    <row r="422" spans="1:21" x14ac:dyDescent="0.25">
      <c r="A422" s="105">
        <v>50</v>
      </c>
      <c r="B422" s="105" t="s">
        <v>120</v>
      </c>
      <c r="C422" s="106" t="s">
        <v>79</v>
      </c>
      <c r="D422" s="106">
        <v>20130124</v>
      </c>
      <c r="E422" s="106"/>
      <c r="F422" s="106"/>
      <c r="G422" s="106" t="s">
        <v>352</v>
      </c>
      <c r="H422" s="106"/>
      <c r="I422" s="106"/>
      <c r="J422" s="106"/>
      <c r="K422" s="106"/>
      <c r="L422" s="106"/>
      <c r="M422" s="105"/>
      <c r="N422" s="105">
        <v>21.999999999999797</v>
      </c>
      <c r="O422" s="106" t="s">
        <v>169</v>
      </c>
      <c r="P422" s="106"/>
      <c r="Q422" s="106"/>
      <c r="R422" s="106"/>
      <c r="S422" s="91"/>
      <c r="T422" s="91"/>
      <c r="U422" s="91"/>
    </row>
    <row r="423" spans="1:21" x14ac:dyDescent="0.25">
      <c r="A423" s="105">
        <v>50</v>
      </c>
      <c r="B423" s="105" t="s">
        <v>533</v>
      </c>
      <c r="C423" s="106" t="s">
        <v>162</v>
      </c>
      <c r="D423" s="106"/>
      <c r="E423" s="106"/>
      <c r="F423" s="106"/>
      <c r="G423" s="106"/>
      <c r="H423" s="106"/>
      <c r="I423" s="106"/>
      <c r="J423" s="106"/>
      <c r="K423" s="106"/>
      <c r="L423" s="106"/>
      <c r="M423" s="105"/>
      <c r="N423" s="105"/>
      <c r="O423" s="106" t="s">
        <v>239</v>
      </c>
      <c r="P423" s="106"/>
      <c r="Q423" s="106"/>
      <c r="R423" s="106"/>
      <c r="S423" s="91"/>
      <c r="T423" s="91"/>
      <c r="U423" s="91"/>
    </row>
    <row r="424" spans="1:21" x14ac:dyDescent="0.25">
      <c r="A424" s="105">
        <v>50</v>
      </c>
      <c r="B424" s="105" t="s">
        <v>84</v>
      </c>
      <c r="C424" s="106" t="s">
        <v>576</v>
      </c>
      <c r="D424" s="106">
        <v>20130124</v>
      </c>
      <c r="E424" s="106"/>
      <c r="F424" s="106"/>
      <c r="G424" s="106" t="s">
        <v>354</v>
      </c>
      <c r="H424" s="106"/>
      <c r="I424" s="106"/>
      <c r="J424" s="106"/>
      <c r="K424" s="106"/>
      <c r="L424" s="106"/>
      <c r="M424" s="105"/>
      <c r="N424" s="105">
        <v>20.000000000000018</v>
      </c>
      <c r="O424" s="106" t="s">
        <v>626</v>
      </c>
      <c r="P424" s="106"/>
      <c r="Q424" s="106"/>
      <c r="R424" s="106"/>
      <c r="S424" s="91"/>
      <c r="T424" s="91"/>
      <c r="U424" s="91"/>
    </row>
    <row r="425" spans="1:21" x14ac:dyDescent="0.25">
      <c r="A425" s="105">
        <v>50</v>
      </c>
      <c r="B425" s="105" t="s">
        <v>139</v>
      </c>
      <c r="C425" s="106" t="s">
        <v>140</v>
      </c>
      <c r="D425" s="106"/>
      <c r="E425" s="106"/>
      <c r="F425" s="106"/>
      <c r="G425" s="106"/>
      <c r="H425" s="106"/>
      <c r="I425" s="106"/>
      <c r="J425" s="106"/>
      <c r="K425" s="106"/>
      <c r="L425" s="106"/>
      <c r="M425" s="105"/>
      <c r="N425" s="105"/>
      <c r="O425" s="106" t="s">
        <v>239</v>
      </c>
      <c r="P425" s="106"/>
      <c r="Q425" s="106"/>
      <c r="R425" s="106"/>
      <c r="S425" s="91"/>
      <c r="T425" s="91"/>
      <c r="U425" s="91"/>
    </row>
    <row r="426" spans="1:21" x14ac:dyDescent="0.25">
      <c r="A426" s="105">
        <v>50</v>
      </c>
      <c r="B426" s="106" t="s">
        <v>242</v>
      </c>
      <c r="C426" s="106" t="s">
        <v>243</v>
      </c>
      <c r="D426" s="106"/>
      <c r="E426" s="106"/>
      <c r="F426" s="106"/>
      <c r="G426" s="106"/>
      <c r="H426" s="106"/>
      <c r="I426" s="106"/>
      <c r="J426" s="106"/>
      <c r="K426" s="106"/>
      <c r="L426" s="106"/>
      <c r="M426" s="105"/>
      <c r="N426" s="105"/>
      <c r="O426" s="106" t="s">
        <v>239</v>
      </c>
      <c r="P426" s="106"/>
      <c r="Q426" s="106"/>
      <c r="R426" s="106"/>
      <c r="S426" s="91"/>
      <c r="T426" s="91"/>
      <c r="U426" s="91"/>
    </row>
    <row r="427" spans="1:21" ht="15.75" thickBot="1" x14ac:dyDescent="0.3">
      <c r="A427" s="105">
        <v>50</v>
      </c>
      <c r="B427" s="106" t="s">
        <v>245</v>
      </c>
      <c r="C427" s="106" t="s">
        <v>246</v>
      </c>
      <c r="D427" s="106"/>
      <c r="E427" s="106"/>
      <c r="F427" s="106"/>
      <c r="G427" s="106"/>
      <c r="H427" s="106"/>
      <c r="I427" s="106"/>
      <c r="J427" s="106"/>
      <c r="K427" s="106"/>
      <c r="L427" s="106"/>
      <c r="M427" s="105"/>
      <c r="N427" s="105"/>
      <c r="O427" s="106" t="s">
        <v>239</v>
      </c>
      <c r="P427" s="106"/>
      <c r="Q427" s="106"/>
      <c r="R427" s="106"/>
      <c r="S427" s="91"/>
      <c r="T427" s="91"/>
      <c r="U427" s="91"/>
    </row>
    <row r="428" spans="1:21" x14ac:dyDescent="0.25">
      <c r="A428" s="145">
        <v>51</v>
      </c>
      <c r="B428" s="145" t="s">
        <v>78</v>
      </c>
      <c r="C428" s="144" t="s">
        <v>79</v>
      </c>
      <c r="D428" s="144">
        <v>20130124</v>
      </c>
      <c r="E428" s="144"/>
      <c r="F428" s="144"/>
      <c r="G428" s="144" t="s">
        <v>355</v>
      </c>
      <c r="H428" s="144"/>
      <c r="I428" s="144"/>
      <c r="J428" s="144"/>
      <c r="K428" s="144"/>
      <c r="L428" s="144"/>
      <c r="M428" s="145"/>
      <c r="N428" s="145">
        <v>4</v>
      </c>
      <c r="O428" s="558" t="s">
        <v>318</v>
      </c>
      <c r="P428" s="558"/>
      <c r="Q428" s="558"/>
      <c r="R428" s="106"/>
      <c r="S428" s="91"/>
      <c r="T428" s="91"/>
      <c r="U428" s="91"/>
    </row>
    <row r="429" spans="1:21" x14ac:dyDescent="0.25">
      <c r="A429" s="105">
        <v>51</v>
      </c>
      <c r="B429" s="105" t="s">
        <v>530</v>
      </c>
      <c r="C429" s="106" t="s">
        <v>79</v>
      </c>
      <c r="D429" s="106">
        <v>20130124</v>
      </c>
      <c r="E429" s="106"/>
      <c r="F429" s="106"/>
      <c r="G429" s="106" t="s">
        <v>355</v>
      </c>
      <c r="H429" s="106" t="s">
        <v>537</v>
      </c>
      <c r="I429" s="106"/>
      <c r="J429" s="106"/>
      <c r="K429" s="106" t="s">
        <v>555</v>
      </c>
      <c r="L429" s="106" t="s">
        <v>609</v>
      </c>
      <c r="M429" s="105"/>
      <c r="N429" s="105">
        <v>13</v>
      </c>
      <c r="O429" s="559" t="s">
        <v>137</v>
      </c>
      <c r="P429" s="559"/>
      <c r="Q429" s="559"/>
      <c r="R429" s="106"/>
      <c r="S429" s="91"/>
      <c r="T429" s="91"/>
      <c r="U429" s="91"/>
    </row>
    <row r="430" spans="1:21" x14ac:dyDescent="0.25">
      <c r="A430" s="105">
        <v>51</v>
      </c>
      <c r="B430" s="105" t="s">
        <v>531</v>
      </c>
      <c r="C430" s="106" t="s">
        <v>79</v>
      </c>
      <c r="D430" s="106">
        <v>20130124</v>
      </c>
      <c r="E430" s="106"/>
      <c r="F430" s="106"/>
      <c r="G430" s="106" t="s">
        <v>355</v>
      </c>
      <c r="H430" s="106"/>
      <c r="I430" s="106"/>
      <c r="J430" s="106"/>
      <c r="K430" s="106"/>
      <c r="L430" s="106"/>
      <c r="M430" s="105"/>
      <c r="N430" s="105">
        <v>2</v>
      </c>
      <c r="O430" s="544" t="s">
        <v>356</v>
      </c>
      <c r="P430" s="544"/>
      <c r="Q430" s="544"/>
      <c r="R430" s="106"/>
      <c r="S430" s="91"/>
      <c r="T430" s="91"/>
      <c r="U430" s="91"/>
    </row>
    <row r="431" spans="1:21" x14ac:dyDescent="0.25">
      <c r="A431" s="105">
        <v>51</v>
      </c>
      <c r="B431" s="105" t="s">
        <v>97</v>
      </c>
      <c r="C431" s="106" t="s">
        <v>79</v>
      </c>
      <c r="D431" s="106">
        <v>20130124</v>
      </c>
      <c r="E431" s="106"/>
      <c r="F431" s="106"/>
      <c r="G431" s="106" t="s">
        <v>355</v>
      </c>
      <c r="H431" s="106" t="s">
        <v>537</v>
      </c>
      <c r="I431" s="106"/>
      <c r="J431" s="106"/>
      <c r="K431" s="106" t="s">
        <v>538</v>
      </c>
      <c r="L431" s="106" t="s">
        <v>632</v>
      </c>
      <c r="M431" s="105"/>
      <c r="N431" s="105">
        <v>7</v>
      </c>
      <c r="O431" s="544" t="s">
        <v>540</v>
      </c>
      <c r="P431" s="544"/>
      <c r="Q431" s="544"/>
      <c r="R431" s="106"/>
      <c r="S431" s="91"/>
      <c r="T431" s="91"/>
      <c r="U431" s="91"/>
    </row>
    <row r="432" spans="1:21" x14ac:dyDescent="0.25">
      <c r="A432" s="105">
        <v>51</v>
      </c>
      <c r="B432" s="105" t="s">
        <v>120</v>
      </c>
      <c r="C432" s="106" t="s">
        <v>79</v>
      </c>
      <c r="D432" s="106">
        <v>20130124</v>
      </c>
      <c r="E432" s="106"/>
      <c r="F432" s="106"/>
      <c r="G432" s="106" t="s">
        <v>355</v>
      </c>
      <c r="H432" s="106"/>
      <c r="I432" s="106"/>
      <c r="J432" s="106"/>
      <c r="K432" s="106"/>
      <c r="L432" s="106"/>
      <c r="M432" s="105"/>
      <c r="N432" s="105">
        <v>4</v>
      </c>
      <c r="O432" s="106" t="s">
        <v>357</v>
      </c>
      <c r="P432" s="106"/>
      <c r="Q432" s="106"/>
      <c r="R432" s="106"/>
      <c r="S432" s="91"/>
      <c r="T432" s="91"/>
      <c r="U432" s="91"/>
    </row>
    <row r="433" spans="1:21" x14ac:dyDescent="0.25">
      <c r="A433" s="105">
        <v>51</v>
      </c>
      <c r="B433" s="105" t="s">
        <v>533</v>
      </c>
      <c r="C433" s="106" t="s">
        <v>162</v>
      </c>
      <c r="D433" s="106">
        <v>20130124</v>
      </c>
      <c r="E433" s="106"/>
      <c r="F433" s="106"/>
      <c r="G433" s="106"/>
      <c r="H433" s="106"/>
      <c r="I433" s="106"/>
      <c r="J433" s="106"/>
      <c r="K433" s="106"/>
      <c r="L433" s="106"/>
      <c r="M433" s="105"/>
      <c r="N433" s="105"/>
      <c r="O433" s="106" t="s">
        <v>239</v>
      </c>
      <c r="P433" s="106"/>
      <c r="Q433" s="106"/>
      <c r="R433" s="106"/>
      <c r="S433" s="91"/>
      <c r="T433" s="91"/>
      <c r="U433" s="91"/>
    </row>
    <row r="434" spans="1:21" x14ac:dyDescent="0.25">
      <c r="A434" s="105">
        <v>51</v>
      </c>
      <c r="B434" s="105" t="s">
        <v>84</v>
      </c>
      <c r="C434" s="106" t="s">
        <v>576</v>
      </c>
      <c r="D434" s="106">
        <v>20130124</v>
      </c>
      <c r="E434" s="106"/>
      <c r="F434" s="106"/>
      <c r="G434" s="106" t="s">
        <v>358</v>
      </c>
      <c r="H434" s="106"/>
      <c r="I434" s="106"/>
      <c r="J434" s="106"/>
      <c r="K434" s="106"/>
      <c r="L434" s="106"/>
      <c r="M434" s="105"/>
      <c r="N434" s="105">
        <v>9</v>
      </c>
      <c r="O434" s="106" t="s">
        <v>633</v>
      </c>
      <c r="P434" s="106"/>
      <c r="Q434" s="106"/>
      <c r="R434" s="106"/>
      <c r="S434" s="91"/>
      <c r="T434" s="91"/>
      <c r="U434" s="91"/>
    </row>
    <row r="435" spans="1:21" x14ac:dyDescent="0.25">
      <c r="A435" s="105">
        <v>51</v>
      </c>
      <c r="B435" s="105" t="s">
        <v>139</v>
      </c>
      <c r="C435" s="106" t="s">
        <v>140</v>
      </c>
      <c r="D435" s="106">
        <v>20130124</v>
      </c>
      <c r="E435" s="106"/>
      <c r="F435" s="106"/>
      <c r="G435" s="106" t="s">
        <v>355</v>
      </c>
      <c r="H435" s="106"/>
      <c r="I435" s="106"/>
      <c r="J435" s="106"/>
      <c r="K435" s="106"/>
      <c r="L435" s="106"/>
      <c r="M435" s="105"/>
      <c r="N435" s="105">
        <v>4</v>
      </c>
      <c r="O435" s="544" t="s">
        <v>359</v>
      </c>
      <c r="P435" s="544"/>
      <c r="Q435" s="544"/>
      <c r="R435" s="106"/>
      <c r="S435" s="91"/>
      <c r="T435" s="91"/>
      <c r="U435" s="91"/>
    </row>
    <row r="436" spans="1:21" x14ac:dyDescent="0.25">
      <c r="A436" s="105">
        <v>51</v>
      </c>
      <c r="B436" s="106" t="s">
        <v>242</v>
      </c>
      <c r="C436" s="106" t="s">
        <v>243</v>
      </c>
      <c r="D436" s="106"/>
      <c r="E436" s="106"/>
      <c r="F436" s="106"/>
      <c r="G436" s="106"/>
      <c r="H436" s="106"/>
      <c r="I436" s="106"/>
      <c r="J436" s="106"/>
      <c r="K436" s="106"/>
      <c r="L436" s="106"/>
      <c r="M436" s="105"/>
      <c r="N436" s="105"/>
      <c r="O436" s="106" t="s">
        <v>239</v>
      </c>
      <c r="P436" s="106"/>
      <c r="Q436" s="106"/>
      <c r="R436" s="106"/>
      <c r="S436" s="91"/>
      <c r="T436" s="91"/>
      <c r="U436" s="91"/>
    </row>
    <row r="437" spans="1:21" ht="15.75" thickBot="1" x14ac:dyDescent="0.3">
      <c r="A437" s="146">
        <v>51</v>
      </c>
      <c r="B437" s="147" t="s">
        <v>245</v>
      </c>
      <c r="C437" s="147" t="s">
        <v>246</v>
      </c>
      <c r="D437" s="147"/>
      <c r="E437" s="147"/>
      <c r="F437" s="147"/>
      <c r="G437" s="147"/>
      <c r="H437" s="147"/>
      <c r="I437" s="147"/>
      <c r="J437" s="147"/>
      <c r="K437" s="147"/>
      <c r="L437" s="147"/>
      <c r="M437" s="146"/>
      <c r="N437" s="146"/>
      <c r="O437" s="147" t="s">
        <v>239</v>
      </c>
      <c r="P437" s="147"/>
      <c r="Q437" s="147"/>
      <c r="R437" s="106"/>
      <c r="S437" s="91"/>
      <c r="T437" s="91"/>
      <c r="U437" s="91"/>
    </row>
    <row r="438" spans="1:21" x14ac:dyDescent="0.25">
      <c r="A438" s="126" t="s">
        <v>360</v>
      </c>
      <c r="B438" s="106"/>
      <c r="C438" s="106"/>
      <c r="D438" s="106"/>
      <c r="E438" s="106"/>
      <c r="F438" s="106"/>
      <c r="G438" s="106"/>
      <c r="H438" s="106"/>
      <c r="I438" s="106"/>
      <c r="J438" s="105"/>
      <c r="K438" s="106"/>
      <c r="L438" s="106"/>
      <c r="M438" s="105"/>
      <c r="N438" s="105"/>
      <c r="O438" s="106"/>
      <c r="P438" s="106"/>
      <c r="Q438" s="106"/>
      <c r="R438" s="106"/>
      <c r="S438" s="91"/>
      <c r="T438" s="91"/>
      <c r="U438" s="91"/>
    </row>
    <row r="439" spans="1:21" x14ac:dyDescent="0.25">
      <c r="A439" s="105">
        <v>52</v>
      </c>
      <c r="B439" s="105" t="s">
        <v>78</v>
      </c>
      <c r="C439" s="106" t="s">
        <v>79</v>
      </c>
      <c r="D439" s="106">
        <v>20130130</v>
      </c>
      <c r="E439" s="106"/>
      <c r="F439" s="106"/>
      <c r="G439" s="106" t="s">
        <v>361</v>
      </c>
      <c r="H439" s="106"/>
      <c r="I439" s="106"/>
      <c r="J439" s="105"/>
      <c r="K439" s="106"/>
      <c r="L439" s="106"/>
      <c r="M439" s="105"/>
      <c r="N439" s="105">
        <v>5</v>
      </c>
      <c r="O439" s="544" t="s">
        <v>318</v>
      </c>
      <c r="P439" s="544"/>
      <c r="Q439" s="544"/>
      <c r="R439" s="106"/>
      <c r="S439" s="91"/>
      <c r="T439" s="91"/>
      <c r="U439" s="91"/>
    </row>
    <row r="440" spans="1:21" x14ac:dyDescent="0.25">
      <c r="A440" s="105">
        <v>52</v>
      </c>
      <c r="B440" s="105" t="s">
        <v>530</v>
      </c>
      <c r="C440" s="106" t="s">
        <v>79</v>
      </c>
      <c r="D440" s="106">
        <v>20130130</v>
      </c>
      <c r="E440" s="106"/>
      <c r="F440" s="106"/>
      <c r="G440" s="106" t="s">
        <v>361</v>
      </c>
      <c r="H440" s="106" t="s">
        <v>537</v>
      </c>
      <c r="I440" s="106"/>
      <c r="J440" s="105"/>
      <c r="K440" s="106" t="s">
        <v>555</v>
      </c>
      <c r="L440" s="106" t="s">
        <v>610</v>
      </c>
      <c r="M440" s="105"/>
      <c r="N440" s="105">
        <v>21</v>
      </c>
      <c r="O440" s="538" t="s">
        <v>137</v>
      </c>
      <c r="P440" s="538"/>
      <c r="Q440" s="538"/>
      <c r="R440" s="106"/>
      <c r="S440" s="91"/>
      <c r="T440" s="91"/>
      <c r="U440" s="91"/>
    </row>
    <row r="441" spans="1:21" x14ac:dyDescent="0.25">
      <c r="A441" s="105">
        <v>52</v>
      </c>
      <c r="B441" s="105" t="s">
        <v>531</v>
      </c>
      <c r="C441" s="106" t="s">
        <v>79</v>
      </c>
      <c r="D441" s="106">
        <v>20130130</v>
      </c>
      <c r="E441" s="106"/>
      <c r="F441" s="106"/>
      <c r="G441" s="106" t="s">
        <v>361</v>
      </c>
      <c r="H441" s="106"/>
      <c r="I441" s="106"/>
      <c r="J441" s="105"/>
      <c r="K441" s="106"/>
      <c r="L441" s="106"/>
      <c r="M441" s="105"/>
      <c r="N441" s="105">
        <v>9</v>
      </c>
      <c r="O441" s="544" t="s">
        <v>362</v>
      </c>
      <c r="P441" s="544"/>
      <c r="Q441" s="544"/>
      <c r="R441" s="106"/>
      <c r="S441" s="91"/>
      <c r="T441" s="91"/>
      <c r="U441" s="91"/>
    </row>
    <row r="442" spans="1:21" x14ac:dyDescent="0.25">
      <c r="A442" s="105">
        <v>52</v>
      </c>
      <c r="B442" s="105" t="s">
        <v>120</v>
      </c>
      <c r="C442" s="106" t="s">
        <v>79</v>
      </c>
      <c r="D442" s="106">
        <v>20130130</v>
      </c>
      <c r="E442" s="106"/>
      <c r="F442" s="106"/>
      <c r="G442" s="106" t="s">
        <v>361</v>
      </c>
      <c r="H442" s="106"/>
      <c r="I442" s="106"/>
      <c r="J442" s="105"/>
      <c r="K442" s="106"/>
      <c r="L442" s="106"/>
      <c r="M442" s="105"/>
      <c r="N442" s="105">
        <v>7</v>
      </c>
      <c r="O442" s="106" t="s">
        <v>363</v>
      </c>
      <c r="P442" s="106"/>
      <c r="Q442" s="106"/>
      <c r="R442" s="106"/>
      <c r="S442" s="91"/>
      <c r="T442" s="91"/>
      <c r="U442" s="91"/>
    </row>
    <row r="443" spans="1:21" x14ac:dyDescent="0.25">
      <c r="A443" s="105">
        <v>52</v>
      </c>
      <c r="B443" s="105" t="s">
        <v>533</v>
      </c>
      <c r="C443" s="106" t="s">
        <v>162</v>
      </c>
      <c r="D443" s="106"/>
      <c r="E443" s="106"/>
      <c r="F443" s="106"/>
      <c r="G443" s="106"/>
      <c r="H443" s="106"/>
      <c r="I443" s="106"/>
      <c r="J443" s="105"/>
      <c r="K443" s="106"/>
      <c r="L443" s="106"/>
      <c r="M443" s="105"/>
      <c r="N443" s="105"/>
      <c r="O443" s="106" t="s">
        <v>239</v>
      </c>
      <c r="P443" s="106"/>
      <c r="Q443" s="106"/>
      <c r="R443" s="106"/>
      <c r="S443" s="91"/>
      <c r="T443" s="91"/>
      <c r="U443" s="91"/>
    </row>
    <row r="444" spans="1:21" x14ac:dyDescent="0.25">
      <c r="A444" s="105">
        <v>52</v>
      </c>
      <c r="B444" s="105" t="s">
        <v>84</v>
      </c>
      <c r="C444" s="106" t="s">
        <v>576</v>
      </c>
      <c r="D444" s="106">
        <v>20130130</v>
      </c>
      <c r="E444" s="106"/>
      <c r="F444" s="106"/>
      <c r="G444" s="106" t="s">
        <v>364</v>
      </c>
      <c r="H444" s="106"/>
      <c r="I444" s="106"/>
      <c r="J444" s="105"/>
      <c r="K444" s="106"/>
      <c r="L444" s="106"/>
      <c r="M444" s="105"/>
      <c r="N444" s="105">
        <v>19</v>
      </c>
      <c r="O444" s="106" t="s">
        <v>634</v>
      </c>
      <c r="P444" s="106"/>
      <c r="Q444" s="106"/>
      <c r="R444" s="106"/>
      <c r="S444" s="91"/>
      <c r="T444" s="91"/>
      <c r="U444" s="91"/>
    </row>
    <row r="445" spans="1:21" x14ac:dyDescent="0.25">
      <c r="A445" s="105">
        <v>52</v>
      </c>
      <c r="B445" s="106" t="s">
        <v>242</v>
      </c>
      <c r="C445" s="106" t="s">
        <v>243</v>
      </c>
      <c r="D445" s="106">
        <v>20130130</v>
      </c>
      <c r="E445" s="105" t="s">
        <v>365</v>
      </c>
      <c r="F445" s="105">
        <v>15</v>
      </c>
      <c r="G445" s="106" t="s">
        <v>366</v>
      </c>
      <c r="H445" s="106"/>
      <c r="I445" s="106"/>
      <c r="J445" s="105"/>
      <c r="K445" s="106"/>
      <c r="L445" s="106"/>
      <c r="M445" s="105"/>
      <c r="N445" s="105"/>
      <c r="O445" s="106" t="s">
        <v>367</v>
      </c>
      <c r="P445" s="106"/>
      <c r="Q445" s="106"/>
      <c r="R445" s="106"/>
      <c r="S445" s="91"/>
      <c r="T445" s="91"/>
      <c r="U445" s="91"/>
    </row>
    <row r="446" spans="1:21" ht="15.75" thickBot="1" x14ac:dyDescent="0.3">
      <c r="A446" s="105">
        <v>52</v>
      </c>
      <c r="B446" s="106" t="s">
        <v>245</v>
      </c>
      <c r="C446" s="106" t="s">
        <v>246</v>
      </c>
      <c r="D446" s="106">
        <v>20130130</v>
      </c>
      <c r="E446" s="106"/>
      <c r="F446" s="106"/>
      <c r="G446" s="106" t="s">
        <v>368</v>
      </c>
      <c r="H446" s="233" t="s">
        <v>702</v>
      </c>
      <c r="I446" s="106">
        <v>3</v>
      </c>
      <c r="J446" s="105">
        <v>2</v>
      </c>
      <c r="K446" s="106" t="s">
        <v>635</v>
      </c>
      <c r="L446" s="106"/>
      <c r="M446" s="105"/>
      <c r="N446" s="105"/>
      <c r="O446" s="106" t="s">
        <v>727</v>
      </c>
      <c r="P446" s="106"/>
      <c r="Q446" s="106"/>
      <c r="R446" s="106"/>
      <c r="S446" s="91"/>
      <c r="T446" s="91"/>
      <c r="U446" s="91"/>
    </row>
    <row r="447" spans="1:21" x14ac:dyDescent="0.25">
      <c r="A447" s="145">
        <v>53</v>
      </c>
      <c r="B447" s="145" t="s">
        <v>78</v>
      </c>
      <c r="C447" s="144" t="s">
        <v>79</v>
      </c>
      <c r="D447" s="144">
        <v>20130509</v>
      </c>
      <c r="E447" s="144"/>
      <c r="F447" s="144"/>
      <c r="G447" s="144" t="s">
        <v>636</v>
      </c>
      <c r="H447" s="144"/>
      <c r="I447" s="144"/>
      <c r="J447" s="145"/>
      <c r="K447" s="144"/>
      <c r="L447" s="144"/>
      <c r="M447" s="145"/>
      <c r="N447" s="145">
        <v>40</v>
      </c>
      <c r="O447" s="537" t="s">
        <v>662</v>
      </c>
      <c r="P447" s="537"/>
      <c r="Q447" s="537"/>
      <c r="R447" s="144"/>
      <c r="S447" s="91"/>
      <c r="T447" s="91"/>
      <c r="U447" s="91"/>
    </row>
    <row r="448" spans="1:21" x14ac:dyDescent="0.25">
      <c r="A448" s="105">
        <v>53</v>
      </c>
      <c r="B448" s="105" t="s">
        <v>531</v>
      </c>
      <c r="C448" s="106" t="s">
        <v>140</v>
      </c>
      <c r="D448" s="106">
        <v>20130509</v>
      </c>
      <c r="E448" s="106"/>
      <c r="F448" s="106"/>
      <c r="G448" s="106" t="s">
        <v>636</v>
      </c>
      <c r="H448" s="260" t="s">
        <v>171</v>
      </c>
      <c r="I448" s="106">
        <v>3</v>
      </c>
      <c r="J448" s="105">
        <v>2</v>
      </c>
      <c r="K448" s="106" t="s">
        <v>637</v>
      </c>
      <c r="L448" s="106"/>
      <c r="M448" s="105"/>
      <c r="N448" s="105">
        <v>50</v>
      </c>
      <c r="O448" s="538" t="s">
        <v>741</v>
      </c>
      <c r="P448" s="538"/>
      <c r="Q448" s="538"/>
      <c r="R448" s="538"/>
      <c r="S448" s="91"/>
      <c r="T448" s="91"/>
      <c r="U448" s="91"/>
    </row>
    <row r="449" spans="1:21" x14ac:dyDescent="0.25">
      <c r="A449" s="105">
        <v>53</v>
      </c>
      <c r="B449" s="105" t="s">
        <v>120</v>
      </c>
      <c r="C449" s="106" t="s">
        <v>79</v>
      </c>
      <c r="D449" s="106">
        <v>20130509</v>
      </c>
      <c r="E449" s="106"/>
      <c r="F449" s="106"/>
      <c r="G449" s="106" t="s">
        <v>636</v>
      </c>
      <c r="H449" s="106"/>
      <c r="I449" s="106"/>
      <c r="J449" s="105"/>
      <c r="K449" s="106"/>
      <c r="L449" s="106"/>
      <c r="M449" s="105"/>
      <c r="N449" s="105">
        <v>25</v>
      </c>
      <c r="O449" s="106" t="s">
        <v>363</v>
      </c>
      <c r="P449" s="106"/>
      <c r="Q449" s="106"/>
      <c r="R449" s="106"/>
      <c r="S449" s="91"/>
      <c r="T449" s="91"/>
      <c r="U449" s="91"/>
    </row>
    <row r="450" spans="1:21" x14ac:dyDescent="0.25">
      <c r="A450" s="105">
        <v>53</v>
      </c>
      <c r="B450" s="105" t="s">
        <v>533</v>
      </c>
      <c r="C450" s="106" t="s">
        <v>162</v>
      </c>
      <c r="D450" s="106">
        <v>20130509</v>
      </c>
      <c r="E450" s="106" t="s">
        <v>56</v>
      </c>
      <c r="F450" s="106"/>
      <c r="G450" s="106"/>
      <c r="H450" s="106"/>
      <c r="I450" s="106"/>
      <c r="J450" s="105"/>
      <c r="K450" s="106"/>
      <c r="L450" s="106"/>
      <c r="M450" s="105"/>
      <c r="N450" s="105"/>
      <c r="O450" s="106" t="s">
        <v>239</v>
      </c>
      <c r="P450" s="106"/>
      <c r="Q450" s="106"/>
      <c r="R450" s="106"/>
      <c r="S450" s="91"/>
      <c r="T450" s="91"/>
      <c r="U450" s="91"/>
    </row>
    <row r="451" spans="1:21" x14ac:dyDescent="0.25">
      <c r="A451" s="105">
        <v>53</v>
      </c>
      <c r="B451" s="105" t="s">
        <v>84</v>
      </c>
      <c r="C451" s="106" t="s">
        <v>576</v>
      </c>
      <c r="D451" s="106">
        <v>20130509</v>
      </c>
      <c r="E451" s="106"/>
      <c r="F451" s="106"/>
      <c r="G451" s="106" t="s">
        <v>639</v>
      </c>
      <c r="H451" s="106"/>
      <c r="I451" s="106"/>
      <c r="J451" s="105"/>
      <c r="K451" s="106"/>
      <c r="L451" s="106"/>
      <c r="M451" s="105"/>
      <c r="N451" s="105">
        <v>22</v>
      </c>
      <c r="O451" s="176" t="s">
        <v>661</v>
      </c>
      <c r="P451" s="106"/>
      <c r="Q451" s="106"/>
      <c r="R451" s="106"/>
      <c r="S451" s="91"/>
      <c r="T451" s="91"/>
      <c r="U451" s="91"/>
    </row>
    <row r="452" spans="1:21" x14ac:dyDescent="0.25">
      <c r="A452" s="105">
        <v>53</v>
      </c>
      <c r="B452" s="106" t="s">
        <v>242</v>
      </c>
      <c r="C452" s="106" t="s">
        <v>243</v>
      </c>
      <c r="D452" s="106">
        <v>20130509</v>
      </c>
      <c r="E452" s="106"/>
      <c r="F452" s="106"/>
      <c r="G452" s="106" t="s">
        <v>636</v>
      </c>
      <c r="H452" s="106"/>
      <c r="I452" s="106"/>
      <c r="J452" s="105"/>
      <c r="K452" s="106"/>
      <c r="L452" s="106"/>
      <c r="M452" s="105"/>
      <c r="N452" s="105"/>
      <c r="O452" s="106" t="s">
        <v>640</v>
      </c>
      <c r="P452" s="106"/>
      <c r="Q452" s="106"/>
      <c r="R452" s="106"/>
      <c r="S452" s="91"/>
      <c r="T452" s="91"/>
      <c r="U452" s="91"/>
    </row>
    <row r="453" spans="1:21" ht="15.75" thickBot="1" x14ac:dyDescent="0.3">
      <c r="A453" s="146">
        <v>53</v>
      </c>
      <c r="B453" s="147" t="s">
        <v>245</v>
      </c>
      <c r="C453" s="147" t="s">
        <v>246</v>
      </c>
      <c r="D453" s="147">
        <v>20130509</v>
      </c>
      <c r="E453" s="147"/>
      <c r="F453" s="147"/>
      <c r="G453" s="147"/>
      <c r="H453" s="147"/>
      <c r="I453" s="147"/>
      <c r="J453" s="146"/>
      <c r="K453" s="147"/>
      <c r="L453" s="147"/>
      <c r="M453" s="146"/>
      <c r="N453" s="146"/>
      <c r="O453" s="147" t="s">
        <v>239</v>
      </c>
      <c r="P453" s="147"/>
      <c r="Q453" s="147"/>
      <c r="R453" s="147"/>
      <c r="S453" s="91"/>
      <c r="T453" s="91"/>
      <c r="U453" s="91"/>
    </row>
    <row r="454" spans="1:21" ht="15.75" thickBot="1" x14ac:dyDescent="0.3">
      <c r="A454" s="105">
        <v>55</v>
      </c>
      <c r="B454" s="105" t="s">
        <v>84</v>
      </c>
      <c r="C454" s="176" t="s">
        <v>576</v>
      </c>
      <c r="D454" s="176">
        <v>20130625</v>
      </c>
      <c r="E454" s="176"/>
      <c r="F454" s="176"/>
      <c r="G454" s="176"/>
      <c r="H454" s="176"/>
      <c r="I454" s="176"/>
      <c r="J454" s="105"/>
      <c r="K454" s="176"/>
      <c r="L454" s="176"/>
      <c r="M454" s="105"/>
      <c r="N454" s="105">
        <v>0.19</v>
      </c>
      <c r="O454" s="199" t="s">
        <v>666</v>
      </c>
      <c r="P454" s="199"/>
      <c r="Q454" s="176"/>
      <c r="R454" s="176"/>
      <c r="S454" s="91"/>
      <c r="T454" s="91"/>
      <c r="U454" s="91"/>
    </row>
    <row r="455" spans="1:21" x14ac:dyDescent="0.25">
      <c r="A455" s="145">
        <v>56</v>
      </c>
      <c r="B455" s="145" t="s">
        <v>78</v>
      </c>
      <c r="C455" s="144" t="s">
        <v>79</v>
      </c>
      <c r="D455" s="144">
        <v>20130926</v>
      </c>
      <c r="E455" s="144"/>
      <c r="F455" s="144"/>
      <c r="G455" s="144">
        <v>20130926</v>
      </c>
      <c r="H455" s="144"/>
      <c r="I455" s="144"/>
      <c r="J455" s="145"/>
      <c r="K455" s="144"/>
      <c r="L455" s="144"/>
      <c r="M455" s="145"/>
      <c r="N455" s="145">
        <v>20</v>
      </c>
      <c r="O455" s="537" t="s">
        <v>681</v>
      </c>
      <c r="P455" s="537"/>
      <c r="Q455" s="537"/>
      <c r="R455" s="144"/>
    </row>
    <row r="456" spans="1:21" x14ac:dyDescent="0.25">
      <c r="A456" s="105">
        <v>56</v>
      </c>
      <c r="B456" s="105" t="s">
        <v>531</v>
      </c>
      <c r="C456" s="203" t="s">
        <v>140</v>
      </c>
      <c r="D456" s="203">
        <v>20130926</v>
      </c>
      <c r="E456" s="203"/>
      <c r="F456" s="203"/>
      <c r="G456" s="203" t="s">
        <v>673</v>
      </c>
      <c r="H456" s="260" t="s">
        <v>728</v>
      </c>
      <c r="I456" s="203">
        <v>3</v>
      </c>
      <c r="J456" s="105">
        <v>2</v>
      </c>
      <c r="K456" s="203" t="s">
        <v>637</v>
      </c>
      <c r="L456" s="203"/>
      <c r="M456" s="105"/>
      <c r="N456" s="105">
        <v>27</v>
      </c>
      <c r="O456" s="538" t="s">
        <v>638</v>
      </c>
      <c r="P456" s="538"/>
      <c r="Q456" s="538"/>
      <c r="R456" s="538"/>
    </row>
    <row r="457" spans="1:21" x14ac:dyDescent="0.25">
      <c r="A457" s="105">
        <v>56</v>
      </c>
      <c r="B457" s="105" t="s">
        <v>120</v>
      </c>
      <c r="C457" s="203" t="s">
        <v>79</v>
      </c>
      <c r="D457" s="203">
        <v>20130926</v>
      </c>
      <c r="E457" s="203"/>
      <c r="F457" s="203"/>
      <c r="G457" s="203" t="s">
        <v>672</v>
      </c>
      <c r="H457" s="203" t="s">
        <v>676</v>
      </c>
      <c r="I457" s="203"/>
      <c r="J457" s="105" t="s">
        <v>654</v>
      </c>
      <c r="K457" s="203">
        <v>1</v>
      </c>
      <c r="L457" s="203" t="s">
        <v>652</v>
      </c>
      <c r="M457" s="105"/>
      <c r="N457" s="105">
        <v>40</v>
      </c>
      <c r="O457" s="203" t="s">
        <v>675</v>
      </c>
      <c r="P457" s="203"/>
      <c r="Q457" s="203"/>
      <c r="R457" s="203"/>
    </row>
    <row r="458" spans="1:21" ht="15.75" thickBot="1" x14ac:dyDescent="0.3">
      <c r="A458" s="105">
        <v>56</v>
      </c>
      <c r="B458" s="105" t="s">
        <v>84</v>
      </c>
      <c r="C458" s="205" t="s">
        <v>576</v>
      </c>
      <c r="D458" s="205">
        <v>20130926</v>
      </c>
      <c r="E458" s="205"/>
      <c r="F458" s="205"/>
      <c r="G458" s="205">
        <v>20130926</v>
      </c>
      <c r="H458" s="147"/>
      <c r="I458" s="147"/>
      <c r="J458" s="146"/>
      <c r="K458" s="147"/>
      <c r="L458" s="147"/>
      <c r="M458" s="146"/>
      <c r="N458" s="146">
        <v>33</v>
      </c>
      <c r="O458" s="147" t="s">
        <v>674</v>
      </c>
      <c r="P458" s="147"/>
      <c r="Q458" s="203"/>
      <c r="R458" s="203"/>
    </row>
    <row r="459" spans="1:21" x14ac:dyDescent="0.25">
      <c r="A459" s="145">
        <v>57</v>
      </c>
      <c r="B459" s="145" t="s">
        <v>78</v>
      </c>
      <c r="C459" s="207" t="s">
        <v>79</v>
      </c>
      <c r="D459" s="207">
        <v>20131217</v>
      </c>
      <c r="E459" s="207"/>
      <c r="F459" s="207"/>
      <c r="G459" s="208">
        <v>20131217</v>
      </c>
      <c r="H459" s="208"/>
      <c r="I459" s="144"/>
      <c r="J459" s="145"/>
      <c r="K459" s="144"/>
      <c r="L459" s="144"/>
      <c r="M459" s="145"/>
      <c r="N459" s="145">
        <v>15</v>
      </c>
      <c r="O459" s="537" t="s">
        <v>680</v>
      </c>
      <c r="P459" s="537"/>
      <c r="Q459" s="537"/>
      <c r="R459" s="144"/>
    </row>
    <row r="460" spans="1:21" x14ac:dyDescent="0.25">
      <c r="A460" s="105">
        <v>57</v>
      </c>
      <c r="B460" s="105" t="s">
        <v>531</v>
      </c>
      <c r="C460" s="205" t="s">
        <v>140</v>
      </c>
      <c r="D460" s="205">
        <v>20131217</v>
      </c>
      <c r="E460" s="205"/>
      <c r="F460" s="205"/>
      <c r="G460" s="206" t="s">
        <v>678</v>
      </c>
      <c r="H460" s="260" t="s">
        <v>728</v>
      </c>
      <c r="I460" s="204"/>
      <c r="J460" s="105"/>
      <c r="K460" s="204" t="s">
        <v>637</v>
      </c>
      <c r="L460" s="204"/>
      <c r="M460" s="105"/>
      <c r="N460" s="105">
        <v>48</v>
      </c>
      <c r="O460" s="538" t="s">
        <v>742</v>
      </c>
      <c r="P460" s="538"/>
      <c r="Q460" s="538"/>
      <c r="R460" s="538"/>
    </row>
    <row r="461" spans="1:21" x14ac:dyDescent="0.25">
      <c r="A461" s="105">
        <v>57</v>
      </c>
      <c r="B461" s="105" t="s">
        <v>120</v>
      </c>
      <c r="C461" s="205" t="s">
        <v>79</v>
      </c>
      <c r="D461" s="205">
        <v>20131217</v>
      </c>
      <c r="E461" s="205"/>
      <c r="F461" s="205"/>
      <c r="G461" s="206" t="s">
        <v>679</v>
      </c>
      <c r="H461" s="206" t="s">
        <v>676</v>
      </c>
      <c r="I461" s="204"/>
      <c r="J461" s="105" t="s">
        <v>653</v>
      </c>
      <c r="K461" s="204">
        <v>3</v>
      </c>
      <c r="L461" s="204" t="s">
        <v>607</v>
      </c>
      <c r="M461" s="105"/>
      <c r="N461" s="105">
        <v>24</v>
      </c>
      <c r="O461" s="204" t="s">
        <v>675</v>
      </c>
      <c r="P461" s="204"/>
      <c r="Q461" s="204"/>
      <c r="R461" s="204"/>
    </row>
    <row r="462" spans="1:21" ht="15.75" thickBot="1" x14ac:dyDescent="0.3">
      <c r="A462" s="146">
        <v>57</v>
      </c>
      <c r="B462" s="146" t="s">
        <v>84</v>
      </c>
      <c r="C462" s="147" t="s">
        <v>576</v>
      </c>
      <c r="D462" s="147">
        <v>20131217</v>
      </c>
      <c r="E462" s="147"/>
      <c r="F462" s="147"/>
      <c r="G462" s="209">
        <v>20131217</v>
      </c>
      <c r="H462" s="209"/>
      <c r="I462" s="147"/>
      <c r="J462" s="146"/>
      <c r="K462" s="147"/>
      <c r="L462" s="147"/>
      <c r="M462" s="146"/>
      <c r="N462" s="146">
        <v>24</v>
      </c>
      <c r="O462" s="147" t="s">
        <v>682</v>
      </c>
      <c r="P462" s="147"/>
      <c r="Q462" s="204"/>
      <c r="R462" s="204"/>
    </row>
    <row r="463" spans="1:21" x14ac:dyDescent="0.25">
      <c r="A463" s="145">
        <v>58</v>
      </c>
      <c r="B463" s="145" t="s">
        <v>78</v>
      </c>
      <c r="C463" s="211" t="s">
        <v>79</v>
      </c>
      <c r="D463" s="211">
        <v>20131219</v>
      </c>
      <c r="E463" s="211"/>
      <c r="F463" s="211"/>
      <c r="G463" s="208">
        <v>20131219</v>
      </c>
      <c r="H463" s="208"/>
      <c r="I463" s="211"/>
      <c r="J463" s="145"/>
      <c r="K463" s="211"/>
      <c r="L463" s="211"/>
      <c r="M463" s="145"/>
      <c r="N463" s="145">
        <v>57</v>
      </c>
      <c r="O463" s="537" t="s">
        <v>696</v>
      </c>
      <c r="P463" s="537"/>
      <c r="Q463" s="537"/>
      <c r="R463" s="211"/>
    </row>
    <row r="464" spans="1:21" ht="15" customHeight="1" x14ac:dyDescent="0.25">
      <c r="A464" s="105">
        <v>58</v>
      </c>
      <c r="B464" s="105" t="s">
        <v>531</v>
      </c>
      <c r="C464" s="210" t="s">
        <v>140</v>
      </c>
      <c r="D464" s="210">
        <v>20131219</v>
      </c>
      <c r="E464" s="210"/>
      <c r="F464" s="210"/>
      <c r="G464" s="212" t="s">
        <v>685</v>
      </c>
      <c r="H464" s="260" t="s">
        <v>728</v>
      </c>
      <c r="I464" s="210"/>
      <c r="J464" s="105"/>
      <c r="K464" s="210" t="s">
        <v>637</v>
      </c>
      <c r="L464" s="210"/>
      <c r="M464" s="105"/>
      <c r="N464" s="105">
        <v>61</v>
      </c>
      <c r="O464" s="283" t="s">
        <v>638</v>
      </c>
      <c r="P464" s="282" t="s">
        <v>738</v>
      </c>
      <c r="Q464" s="281"/>
      <c r="R464" s="281"/>
    </row>
    <row r="465" spans="1:18" x14ac:dyDescent="0.25">
      <c r="A465" s="105">
        <v>58</v>
      </c>
      <c r="B465" s="105" t="s">
        <v>120</v>
      </c>
      <c r="C465" s="210" t="s">
        <v>79</v>
      </c>
      <c r="D465" s="210">
        <v>20131219</v>
      </c>
      <c r="E465" s="210"/>
      <c r="F465" s="210"/>
      <c r="G465" s="212" t="s">
        <v>685</v>
      </c>
      <c r="H465" s="212" t="s">
        <v>676</v>
      </c>
      <c r="I465" s="210"/>
      <c r="J465" s="105" t="s">
        <v>653</v>
      </c>
      <c r="K465" s="210">
        <v>3</v>
      </c>
      <c r="L465" s="210" t="s">
        <v>619</v>
      </c>
      <c r="M465" s="105"/>
      <c r="N465" s="105">
        <v>62</v>
      </c>
      <c r="O465" s="210" t="s">
        <v>675</v>
      </c>
      <c r="P465" s="210"/>
      <c r="Q465" s="210"/>
      <c r="R465" s="210"/>
    </row>
    <row r="466" spans="1:18" ht="15.75" thickBot="1" x14ac:dyDescent="0.3">
      <c r="A466" s="146">
        <v>58</v>
      </c>
      <c r="B466" s="146" t="s">
        <v>84</v>
      </c>
      <c r="C466" s="147" t="s">
        <v>576</v>
      </c>
      <c r="D466" s="221">
        <v>20131219</v>
      </c>
      <c r="E466" s="147"/>
      <c r="F466" s="147"/>
      <c r="G466" s="209">
        <v>20131219</v>
      </c>
      <c r="H466" s="209"/>
      <c r="I466" s="147"/>
      <c r="J466" s="146"/>
      <c r="K466" s="147"/>
      <c r="L466" s="147"/>
      <c r="M466" s="146"/>
      <c r="N466" s="146">
        <v>32</v>
      </c>
      <c r="O466" s="147" t="s">
        <v>682</v>
      </c>
      <c r="P466" s="147"/>
      <c r="Q466" s="210"/>
      <c r="R466" s="210"/>
    </row>
    <row r="467" spans="1:18" x14ac:dyDescent="0.25">
      <c r="A467" s="145">
        <v>59</v>
      </c>
      <c r="B467" s="145" t="s">
        <v>78</v>
      </c>
      <c r="C467" s="225" t="s">
        <v>79</v>
      </c>
      <c r="D467" s="222">
        <v>20140313</v>
      </c>
      <c r="E467" s="208"/>
      <c r="F467" s="222"/>
      <c r="G467" s="208" t="s">
        <v>691</v>
      </c>
      <c r="H467" s="208"/>
      <c r="I467" s="222"/>
      <c r="J467" s="145"/>
      <c r="K467" s="222"/>
      <c r="L467" s="222"/>
      <c r="M467" s="145"/>
      <c r="N467" s="145">
        <v>18</v>
      </c>
      <c r="O467" s="537" t="s">
        <v>701</v>
      </c>
      <c r="P467" s="537"/>
      <c r="Q467" s="537"/>
      <c r="R467" s="222"/>
    </row>
    <row r="468" spans="1:18" x14ac:dyDescent="0.25">
      <c r="A468" s="105">
        <v>59</v>
      </c>
      <c r="B468" s="105" t="s">
        <v>531</v>
      </c>
      <c r="C468" s="223" t="s">
        <v>140</v>
      </c>
      <c r="D468" s="221">
        <v>20140313</v>
      </c>
      <c r="E468" s="224"/>
      <c r="F468" s="221"/>
      <c r="G468" s="224" t="s">
        <v>690</v>
      </c>
      <c r="H468" s="260" t="s">
        <v>728</v>
      </c>
      <c r="I468" s="221"/>
      <c r="J468" s="105"/>
      <c r="K468" s="221"/>
      <c r="L468" s="221"/>
      <c r="M468" s="105"/>
      <c r="N468" s="105">
        <v>8</v>
      </c>
      <c r="O468" s="538" t="s">
        <v>694</v>
      </c>
      <c r="P468" s="538"/>
      <c r="Q468" s="538"/>
      <c r="R468" s="538"/>
    </row>
    <row r="469" spans="1:18" x14ac:dyDescent="0.25">
      <c r="A469" s="105">
        <v>59</v>
      </c>
      <c r="B469" s="105" t="s">
        <v>120</v>
      </c>
      <c r="C469" s="223" t="s">
        <v>79</v>
      </c>
      <c r="D469" s="221">
        <v>20140313</v>
      </c>
      <c r="E469" s="224"/>
      <c r="F469" s="221"/>
      <c r="G469" s="224" t="s">
        <v>690</v>
      </c>
      <c r="H469" s="224" t="s">
        <v>676</v>
      </c>
      <c r="I469" s="221"/>
      <c r="J469" s="105" t="s">
        <v>654</v>
      </c>
      <c r="K469" s="221">
        <v>1</v>
      </c>
      <c r="L469" s="221" t="s">
        <v>546</v>
      </c>
      <c r="M469" s="105"/>
      <c r="N469" s="105" t="s">
        <v>695</v>
      </c>
      <c r="O469" s="221" t="s">
        <v>675</v>
      </c>
      <c r="P469" s="221"/>
      <c r="Q469" s="221"/>
      <c r="R469" s="221"/>
    </row>
    <row r="470" spans="1:18" ht="15.75" thickBot="1" x14ac:dyDescent="0.3">
      <c r="A470" s="146">
        <v>59</v>
      </c>
      <c r="B470" s="146" t="s">
        <v>84</v>
      </c>
      <c r="C470" s="226" t="s">
        <v>576</v>
      </c>
      <c r="D470" s="147">
        <v>20140313</v>
      </c>
      <c r="E470" s="209"/>
      <c r="F470" s="147"/>
      <c r="G470" s="209" t="s">
        <v>692</v>
      </c>
      <c r="H470" s="209"/>
      <c r="I470" s="147"/>
      <c r="J470" s="146"/>
      <c r="K470" s="147"/>
      <c r="L470" s="147"/>
      <c r="M470" s="146"/>
      <c r="N470" s="146">
        <v>47</v>
      </c>
      <c r="O470" s="147" t="s">
        <v>693</v>
      </c>
      <c r="P470" s="147"/>
      <c r="Q470" s="221"/>
      <c r="R470" s="221"/>
    </row>
    <row r="471" spans="1:18" x14ac:dyDescent="0.25">
      <c r="A471" s="145">
        <v>60</v>
      </c>
      <c r="B471" s="145" t="s">
        <v>705</v>
      </c>
      <c r="C471" s="225" t="s">
        <v>79</v>
      </c>
      <c r="D471" s="231">
        <v>20140904</v>
      </c>
      <c r="E471" s="208"/>
      <c r="F471" s="230"/>
      <c r="G471" s="231" t="s">
        <v>704</v>
      </c>
      <c r="H471" s="249" t="s">
        <v>709</v>
      </c>
      <c r="I471" s="230"/>
      <c r="J471" s="145" t="s">
        <v>654</v>
      </c>
      <c r="K471" s="230">
        <v>1</v>
      </c>
      <c r="L471" s="230" t="s">
        <v>565</v>
      </c>
      <c r="M471" s="145"/>
      <c r="N471" s="145" t="s">
        <v>706</v>
      </c>
      <c r="O471" s="537" t="s">
        <v>708</v>
      </c>
      <c r="P471" s="537"/>
      <c r="Q471" s="537"/>
      <c r="R471" s="230"/>
    </row>
    <row r="472" spans="1:18" x14ac:dyDescent="0.25">
      <c r="A472" s="105">
        <v>60</v>
      </c>
      <c r="B472" s="105" t="s">
        <v>531</v>
      </c>
      <c r="C472" s="228" t="s">
        <v>140</v>
      </c>
      <c r="D472" s="232">
        <v>20140904</v>
      </c>
      <c r="E472" s="229"/>
      <c r="F472" s="227"/>
      <c r="G472" s="232" t="s">
        <v>704</v>
      </c>
      <c r="H472" s="249" t="s">
        <v>709</v>
      </c>
      <c r="I472" s="227"/>
      <c r="J472" s="105"/>
      <c r="K472" s="227"/>
      <c r="L472" s="227"/>
      <c r="M472" s="105"/>
      <c r="N472" s="105">
        <v>49</v>
      </c>
      <c r="O472" s="538" t="s">
        <v>703</v>
      </c>
      <c r="P472" s="538"/>
      <c r="Q472" s="538"/>
      <c r="R472" s="538"/>
    </row>
    <row r="473" spans="1:18" x14ac:dyDescent="0.25">
      <c r="A473" s="105">
        <v>60</v>
      </c>
      <c r="B473" s="105" t="s">
        <v>707</v>
      </c>
      <c r="C473" s="228" t="s">
        <v>79</v>
      </c>
      <c r="D473" s="232">
        <v>20140904</v>
      </c>
      <c r="E473" s="229"/>
      <c r="F473" s="227" t="s">
        <v>171</v>
      </c>
      <c r="G473" s="232" t="s">
        <v>704</v>
      </c>
      <c r="H473" s="249" t="s">
        <v>709</v>
      </c>
      <c r="I473" s="227"/>
      <c r="J473" s="105" t="s">
        <v>654</v>
      </c>
      <c r="K473" s="227">
        <v>1</v>
      </c>
      <c r="L473" s="227" t="s">
        <v>588</v>
      </c>
      <c r="M473" s="105"/>
      <c r="N473" s="105" t="s">
        <v>706</v>
      </c>
      <c r="O473" s="232" t="s">
        <v>675</v>
      </c>
      <c r="P473" s="227"/>
      <c r="Q473" s="227"/>
      <c r="R473" s="227"/>
    </row>
    <row r="474" spans="1:18" ht="15.75" thickBot="1" x14ac:dyDescent="0.3">
      <c r="A474" s="146">
        <v>60</v>
      </c>
      <c r="B474" s="146" t="s">
        <v>84</v>
      </c>
      <c r="C474" s="226" t="s">
        <v>576</v>
      </c>
      <c r="D474" s="256"/>
      <c r="E474" s="209"/>
      <c r="F474" s="147"/>
      <c r="G474" s="258"/>
      <c r="H474" s="250" t="s">
        <v>710</v>
      </c>
      <c r="I474" s="147"/>
      <c r="J474" s="146"/>
      <c r="K474" s="147"/>
      <c r="L474" s="147"/>
      <c r="M474" s="146"/>
      <c r="N474" s="146"/>
      <c r="O474" s="147" t="s">
        <v>239</v>
      </c>
      <c r="P474" s="147"/>
      <c r="Q474" s="227"/>
      <c r="R474" s="227"/>
    </row>
    <row r="475" spans="1:18" x14ac:dyDescent="0.25">
      <c r="A475" s="145">
        <v>61</v>
      </c>
      <c r="B475" s="145" t="s">
        <v>78</v>
      </c>
      <c r="C475" s="225" t="s">
        <v>79</v>
      </c>
      <c r="D475" s="255">
        <v>20150113</v>
      </c>
      <c r="E475" s="208"/>
      <c r="F475" s="225"/>
      <c r="G475" s="255" t="s">
        <v>720</v>
      </c>
      <c r="H475" s="208"/>
      <c r="I475" s="255"/>
      <c r="J475" s="145"/>
      <c r="K475" s="255"/>
      <c r="L475" s="255"/>
      <c r="M475" s="145"/>
      <c r="N475" s="145" t="s">
        <v>723</v>
      </c>
      <c r="O475" s="537" t="s">
        <v>721</v>
      </c>
      <c r="P475" s="537"/>
      <c r="Q475" s="537"/>
      <c r="R475" s="255"/>
    </row>
    <row r="476" spans="1:18" x14ac:dyDescent="0.25">
      <c r="A476" s="105">
        <v>61</v>
      </c>
      <c r="B476" s="105" t="s">
        <v>531</v>
      </c>
      <c r="C476" s="257" t="s">
        <v>140</v>
      </c>
      <c r="D476" s="256">
        <v>20150113</v>
      </c>
      <c r="E476" s="258"/>
      <c r="F476" s="257"/>
      <c r="G476" s="256" t="s">
        <v>720</v>
      </c>
      <c r="H476" s="258" t="s">
        <v>728</v>
      </c>
      <c r="I476" s="256"/>
      <c r="M476" s="105"/>
      <c r="N476" s="105" t="s">
        <v>724</v>
      </c>
      <c r="O476" s="538" t="s">
        <v>726</v>
      </c>
      <c r="P476" s="538"/>
      <c r="Q476" s="538"/>
      <c r="R476" s="538"/>
    </row>
    <row r="477" spans="1:18" ht="15.75" thickBot="1" x14ac:dyDescent="0.3">
      <c r="A477" s="105">
        <v>61</v>
      </c>
      <c r="B477" s="105" t="s">
        <v>120</v>
      </c>
      <c r="C477" s="257" t="s">
        <v>79</v>
      </c>
      <c r="D477" s="147">
        <v>20150113</v>
      </c>
      <c r="E477" s="258"/>
      <c r="F477" s="257"/>
      <c r="G477" s="147" t="s">
        <v>720</v>
      </c>
      <c r="H477" s="258" t="s">
        <v>676</v>
      </c>
      <c r="I477" s="256"/>
      <c r="J477" s="105" t="s">
        <v>654</v>
      </c>
      <c r="K477" s="256">
        <v>1</v>
      </c>
      <c r="L477" s="256" t="s">
        <v>565</v>
      </c>
      <c r="M477" s="105"/>
      <c r="N477" s="105">
        <v>21</v>
      </c>
      <c r="O477" s="256" t="s">
        <v>722</v>
      </c>
      <c r="P477" s="256"/>
      <c r="Q477" s="256"/>
      <c r="R477" s="256"/>
    </row>
    <row r="478" spans="1:18" x14ac:dyDescent="0.25">
      <c r="A478" s="145">
        <v>62</v>
      </c>
      <c r="B478" s="145" t="s">
        <v>78</v>
      </c>
      <c r="C478" s="225" t="s">
        <v>79</v>
      </c>
      <c r="D478" s="255">
        <v>20150113</v>
      </c>
      <c r="E478" s="208"/>
      <c r="F478" s="225"/>
      <c r="G478" s="255" t="s">
        <v>725</v>
      </c>
      <c r="H478" s="208"/>
      <c r="I478" s="255"/>
      <c r="J478" s="145"/>
      <c r="K478" s="255"/>
      <c r="L478" s="255"/>
      <c r="M478" s="145"/>
      <c r="N478" s="145">
        <v>42</v>
      </c>
      <c r="O478" s="537" t="s">
        <v>721</v>
      </c>
      <c r="P478" s="537"/>
      <c r="Q478" s="537"/>
      <c r="R478" s="255"/>
    </row>
    <row r="479" spans="1:18" x14ac:dyDescent="0.25">
      <c r="A479" s="105">
        <v>62</v>
      </c>
      <c r="B479" s="105" t="s">
        <v>531</v>
      </c>
      <c r="C479" s="257" t="s">
        <v>140</v>
      </c>
      <c r="D479" s="256">
        <v>20150113</v>
      </c>
      <c r="E479" s="258"/>
      <c r="F479" s="257"/>
      <c r="G479" s="256" t="s">
        <v>725</v>
      </c>
      <c r="H479" s="260" t="s">
        <v>728</v>
      </c>
      <c r="I479" s="256"/>
      <c r="M479" s="105"/>
      <c r="N479" s="105">
        <v>38</v>
      </c>
      <c r="O479" s="538" t="s">
        <v>743</v>
      </c>
      <c r="P479" s="538"/>
      <c r="Q479" s="538"/>
      <c r="R479" s="538"/>
    </row>
    <row r="480" spans="1:18" ht="15.75" thickBot="1" x14ac:dyDescent="0.3">
      <c r="A480" s="146">
        <v>62</v>
      </c>
      <c r="B480" s="146" t="s">
        <v>120</v>
      </c>
      <c r="C480" s="226" t="s">
        <v>79</v>
      </c>
      <c r="D480" s="147">
        <v>20150113</v>
      </c>
      <c r="E480" s="209"/>
      <c r="F480" s="226"/>
      <c r="G480" s="147" t="s">
        <v>725</v>
      </c>
      <c r="H480" s="209" t="s">
        <v>676</v>
      </c>
      <c r="I480" s="147"/>
      <c r="J480" s="105" t="s">
        <v>654</v>
      </c>
      <c r="K480" s="256">
        <v>1</v>
      </c>
      <c r="L480" s="256" t="s">
        <v>588</v>
      </c>
      <c r="M480" s="146"/>
      <c r="N480" s="146">
        <v>43</v>
      </c>
      <c r="O480" s="147" t="s">
        <v>722</v>
      </c>
      <c r="P480" s="147"/>
      <c r="Q480" s="147"/>
      <c r="R480" s="147"/>
    </row>
    <row r="481" spans="1:18" ht="15.75" thickBot="1" x14ac:dyDescent="0.3">
      <c r="A481" s="145">
        <v>63</v>
      </c>
      <c r="B481" s="145" t="s">
        <v>78</v>
      </c>
      <c r="C481" s="225" t="s">
        <v>79</v>
      </c>
      <c r="D481" s="264">
        <v>20150129</v>
      </c>
      <c r="E481" s="208"/>
      <c r="F481" s="225"/>
      <c r="G481" s="264" t="s">
        <v>729</v>
      </c>
      <c r="H481" s="208"/>
      <c r="I481" s="264"/>
      <c r="J481" s="145"/>
      <c r="K481" s="264"/>
      <c r="L481" s="264"/>
      <c r="M481" s="145"/>
      <c r="N481" s="145">
        <v>11</v>
      </c>
      <c r="O481" s="537" t="s">
        <v>721</v>
      </c>
      <c r="P481" s="537"/>
      <c r="Q481" s="537"/>
      <c r="R481" s="264"/>
    </row>
    <row r="482" spans="1:18" ht="15.75" thickBot="1" x14ac:dyDescent="0.3">
      <c r="A482" s="105">
        <v>63</v>
      </c>
      <c r="B482" s="105" t="s">
        <v>531</v>
      </c>
      <c r="C482" s="261" t="s">
        <v>140</v>
      </c>
      <c r="D482" s="264">
        <v>20150129</v>
      </c>
      <c r="E482" s="262"/>
      <c r="F482" s="261"/>
      <c r="G482" s="264" t="s">
        <v>729</v>
      </c>
      <c r="H482" s="262" t="s">
        <v>728</v>
      </c>
      <c r="I482" s="263"/>
      <c r="J482" s="105"/>
      <c r="K482" s="263"/>
      <c r="L482" s="263"/>
      <c r="M482" s="105"/>
      <c r="N482" s="105">
        <v>10</v>
      </c>
      <c r="O482" s="538" t="s">
        <v>726</v>
      </c>
      <c r="P482" s="538"/>
      <c r="Q482" s="538"/>
      <c r="R482" s="538"/>
    </row>
    <row r="483" spans="1:18" ht="15.75" thickBot="1" x14ac:dyDescent="0.3">
      <c r="A483" s="146">
        <v>63</v>
      </c>
      <c r="B483" s="146" t="s">
        <v>120</v>
      </c>
      <c r="C483" s="226" t="s">
        <v>79</v>
      </c>
      <c r="D483" s="264">
        <v>20150129</v>
      </c>
      <c r="E483" s="209"/>
      <c r="F483" s="226"/>
      <c r="G483" s="264" t="s">
        <v>729</v>
      </c>
      <c r="H483" s="209" t="s">
        <v>676</v>
      </c>
      <c r="I483" s="147"/>
      <c r="J483" s="105" t="s">
        <v>654</v>
      </c>
      <c r="K483" s="263">
        <v>1</v>
      </c>
      <c r="L483" s="263" t="s">
        <v>607</v>
      </c>
      <c r="M483" s="146"/>
      <c r="N483" s="146">
        <v>75</v>
      </c>
      <c r="O483" s="147" t="s">
        <v>722</v>
      </c>
      <c r="P483" s="147"/>
      <c r="Q483" s="147"/>
      <c r="R483" s="147"/>
    </row>
    <row r="484" spans="1:18" ht="15.75" thickBot="1" x14ac:dyDescent="0.3">
      <c r="A484" s="145">
        <v>64</v>
      </c>
      <c r="B484" s="145" t="s">
        <v>78</v>
      </c>
      <c r="C484" s="225" t="s">
        <v>79</v>
      </c>
      <c r="D484" s="265">
        <v>20150213</v>
      </c>
      <c r="E484" s="208"/>
      <c r="F484" s="225"/>
      <c r="G484" s="265" t="s">
        <v>730</v>
      </c>
      <c r="H484" s="208"/>
      <c r="I484" s="265"/>
      <c r="J484" s="145"/>
      <c r="K484" s="265"/>
      <c r="L484" s="265"/>
      <c r="M484" s="145"/>
      <c r="N484" s="145" t="s">
        <v>731</v>
      </c>
      <c r="O484" s="537" t="s">
        <v>732</v>
      </c>
      <c r="P484" s="537"/>
      <c r="Q484" s="537"/>
      <c r="R484" s="265"/>
    </row>
    <row r="485" spans="1:18" ht="15.75" thickBot="1" x14ac:dyDescent="0.3">
      <c r="A485" s="105">
        <v>64</v>
      </c>
      <c r="B485" s="105" t="s">
        <v>531</v>
      </c>
      <c r="C485" s="266" t="s">
        <v>140</v>
      </c>
      <c r="D485" s="267">
        <v>20150213</v>
      </c>
      <c r="E485" s="269"/>
      <c r="F485" s="268"/>
      <c r="G485" s="267" t="s">
        <v>730</v>
      </c>
      <c r="H485" s="269" t="s">
        <v>728</v>
      </c>
      <c r="I485" s="270"/>
      <c r="J485" s="105"/>
      <c r="K485" s="270"/>
      <c r="L485" s="270"/>
      <c r="M485" s="105"/>
      <c r="N485" s="105" t="s">
        <v>731</v>
      </c>
      <c r="O485" s="538" t="s">
        <v>726</v>
      </c>
      <c r="P485" s="538"/>
      <c r="Q485" s="538"/>
      <c r="R485" s="538"/>
    </row>
    <row r="486" spans="1:18" ht="15.75" thickBot="1" x14ac:dyDescent="0.3">
      <c r="A486" s="146">
        <v>64</v>
      </c>
      <c r="B486" s="146" t="s">
        <v>120</v>
      </c>
      <c r="C486" s="226" t="s">
        <v>79</v>
      </c>
      <c r="D486" s="271">
        <v>20150213</v>
      </c>
      <c r="E486" s="209"/>
      <c r="F486" s="226"/>
      <c r="G486" s="271" t="s">
        <v>730</v>
      </c>
      <c r="H486" s="209" t="s">
        <v>676</v>
      </c>
      <c r="I486" s="147"/>
      <c r="J486" s="146" t="s">
        <v>654</v>
      </c>
      <c r="K486" s="147">
        <v>1</v>
      </c>
      <c r="L486" s="147" t="s">
        <v>619</v>
      </c>
      <c r="M486" s="146"/>
      <c r="N486" s="146" t="s">
        <v>731</v>
      </c>
      <c r="O486" s="147" t="s">
        <v>733</v>
      </c>
      <c r="P486" s="147"/>
      <c r="Q486" s="147"/>
      <c r="R486" s="147"/>
    </row>
    <row r="487" spans="1:18" ht="15.75" thickBot="1" x14ac:dyDescent="0.3">
      <c r="A487" s="119">
        <v>65</v>
      </c>
      <c r="B487" s="119" t="s">
        <v>56</v>
      </c>
      <c r="D487" s="271">
        <v>20150409</v>
      </c>
      <c r="G487" s="272"/>
      <c r="O487" s="149" t="s">
        <v>740</v>
      </c>
    </row>
    <row r="488" spans="1:18" x14ac:dyDescent="0.25">
      <c r="A488" s="145">
        <v>66</v>
      </c>
      <c r="B488" s="524" t="s">
        <v>982</v>
      </c>
      <c r="C488" s="225" t="s">
        <v>983</v>
      </c>
      <c r="D488" s="225">
        <v>20151105</v>
      </c>
      <c r="E488" s="507"/>
      <c r="F488" s="208"/>
      <c r="G488" s="525" t="s">
        <v>984</v>
      </c>
      <c r="H488" s="225"/>
      <c r="I488" s="507"/>
      <c r="J488" s="526"/>
      <c r="K488" s="525"/>
      <c r="L488" s="507"/>
      <c r="M488" s="145"/>
      <c r="N488" s="145">
        <v>34</v>
      </c>
      <c r="O488" s="525" t="s">
        <v>732</v>
      </c>
      <c r="R488" s="208"/>
    </row>
    <row r="489" spans="1:18" ht="25.5" x14ac:dyDescent="0.25">
      <c r="A489" s="105">
        <v>66</v>
      </c>
      <c r="B489" s="527" t="s">
        <v>985</v>
      </c>
      <c r="C489" s="509" t="s">
        <v>140</v>
      </c>
      <c r="D489" s="509">
        <v>20151105</v>
      </c>
      <c r="E489" s="508"/>
      <c r="F489" s="511"/>
      <c r="G489" s="510" t="s">
        <v>984</v>
      </c>
      <c r="H489" s="508" t="s">
        <v>986</v>
      </c>
      <c r="I489" s="508">
        <v>3</v>
      </c>
      <c r="J489" s="508" t="s">
        <v>987</v>
      </c>
      <c r="K489" s="508">
        <v>1</v>
      </c>
      <c r="L489" s="508"/>
      <c r="M489" s="105"/>
      <c r="N489" s="105">
        <v>7</v>
      </c>
      <c r="O489" s="528" t="s">
        <v>988</v>
      </c>
    </row>
    <row r="490" spans="1:18" x14ac:dyDescent="0.25">
      <c r="A490" s="105">
        <v>66</v>
      </c>
      <c r="B490" s="527" t="s">
        <v>989</v>
      </c>
      <c r="C490" s="509" t="s">
        <v>983</v>
      </c>
      <c r="D490" s="509">
        <v>20151105</v>
      </c>
      <c r="E490" s="508"/>
      <c r="F490" s="511"/>
      <c r="G490" s="510" t="s">
        <v>984</v>
      </c>
      <c r="H490" s="509" t="s">
        <v>676</v>
      </c>
      <c r="I490" s="508"/>
      <c r="J490" s="529" t="s">
        <v>990</v>
      </c>
      <c r="K490" s="510">
        <v>1</v>
      </c>
      <c r="L490" s="508" t="s">
        <v>991</v>
      </c>
      <c r="M490" s="105"/>
      <c r="N490" s="105">
        <v>17</v>
      </c>
      <c r="O490" s="510" t="s">
        <v>733</v>
      </c>
      <c r="P490" s="510"/>
      <c r="Q490" s="510"/>
      <c r="R490" s="511"/>
    </row>
    <row r="491" spans="1:18" ht="26.25" thickBot="1" x14ac:dyDescent="0.3">
      <c r="A491" s="530">
        <v>66</v>
      </c>
      <c r="B491" s="531" t="s">
        <v>992</v>
      </c>
      <c r="C491" s="532" t="s">
        <v>993</v>
      </c>
      <c r="D491" s="226">
        <v>20151105</v>
      </c>
      <c r="E491" s="533"/>
      <c r="F491" s="534"/>
      <c r="G491" s="535" t="s">
        <v>984</v>
      </c>
      <c r="H491" s="508" t="s">
        <v>986</v>
      </c>
      <c r="I491" s="508">
        <v>3</v>
      </c>
      <c r="J491" s="508" t="s">
        <v>987</v>
      </c>
      <c r="K491" s="508">
        <v>1</v>
      </c>
      <c r="L491" s="533"/>
      <c r="M491" s="533"/>
      <c r="N491" s="530">
        <v>32</v>
      </c>
      <c r="O491" s="536" t="s">
        <v>988</v>
      </c>
    </row>
    <row r="492" spans="1:18" ht="15.75" thickBot="1" x14ac:dyDescent="0.3">
      <c r="A492" s="145">
        <v>67</v>
      </c>
      <c r="B492" s="524" t="s">
        <v>994</v>
      </c>
      <c r="C492" s="225" t="s">
        <v>140</v>
      </c>
      <c r="D492" s="225">
        <v>20160324</v>
      </c>
      <c r="E492" s="507"/>
      <c r="F492" s="208"/>
      <c r="G492" s="525" t="s">
        <v>995</v>
      </c>
      <c r="H492" s="225"/>
      <c r="I492" s="507"/>
      <c r="J492" s="526"/>
      <c r="K492" s="525"/>
      <c r="L492" s="507"/>
      <c r="M492" s="145"/>
      <c r="N492" s="145">
        <v>16</v>
      </c>
      <c r="O492" s="525" t="s">
        <v>732</v>
      </c>
      <c r="R492" s="208"/>
    </row>
    <row r="493" spans="1:18" ht="26.25" thickBot="1" x14ac:dyDescent="0.3">
      <c r="A493" s="105">
        <v>67</v>
      </c>
      <c r="B493" s="527" t="s">
        <v>156</v>
      </c>
      <c r="C493" s="509" t="s">
        <v>140</v>
      </c>
      <c r="D493" s="225">
        <v>20160324</v>
      </c>
      <c r="E493" s="508"/>
      <c r="F493" s="511"/>
      <c r="G493" s="525" t="s">
        <v>995</v>
      </c>
      <c r="H493" s="508" t="s">
        <v>986</v>
      </c>
      <c r="I493" s="508">
        <v>3</v>
      </c>
      <c r="J493" s="508" t="s">
        <v>987</v>
      </c>
      <c r="K493" s="508">
        <v>1</v>
      </c>
      <c r="L493" s="508"/>
      <c r="M493" s="105"/>
      <c r="N493" s="105">
        <v>38</v>
      </c>
      <c r="O493" s="528" t="s">
        <v>996</v>
      </c>
    </row>
    <row r="494" spans="1:18" ht="15.75" thickBot="1" x14ac:dyDescent="0.3">
      <c r="A494" s="105">
        <v>67</v>
      </c>
      <c r="B494" s="527" t="s">
        <v>160</v>
      </c>
      <c r="C494" s="509" t="s">
        <v>140</v>
      </c>
      <c r="D494" s="225">
        <v>20160324</v>
      </c>
      <c r="E494" s="508"/>
      <c r="F494" s="511"/>
      <c r="G494" s="525" t="s">
        <v>995</v>
      </c>
      <c r="H494" s="509" t="s">
        <v>676</v>
      </c>
      <c r="I494" s="508"/>
      <c r="J494" s="529" t="s">
        <v>990</v>
      </c>
      <c r="K494" s="510">
        <v>1</v>
      </c>
      <c r="L494" s="508"/>
      <c r="M494" s="105"/>
      <c r="N494" s="105">
        <v>9</v>
      </c>
      <c r="O494" s="510" t="s">
        <v>733</v>
      </c>
      <c r="P494" s="510"/>
      <c r="Q494" s="510"/>
      <c r="R494" s="511"/>
    </row>
    <row r="495" spans="1:18" ht="15.75" thickBot="1" x14ac:dyDescent="0.3">
      <c r="A495" s="145">
        <v>68</v>
      </c>
      <c r="B495" s="524" t="s">
        <v>982</v>
      </c>
      <c r="C495" s="225" t="s">
        <v>983</v>
      </c>
      <c r="D495" s="225">
        <v>20170119</v>
      </c>
      <c r="E495" s="507"/>
      <c r="F495" s="208"/>
      <c r="G495" s="525" t="s">
        <v>997</v>
      </c>
      <c r="H495" s="225"/>
      <c r="I495" s="507"/>
      <c r="J495" s="526"/>
      <c r="K495" s="525"/>
      <c r="L495" s="507"/>
      <c r="M495" s="145"/>
      <c r="N495" s="145">
        <v>44</v>
      </c>
      <c r="O495" s="525" t="s">
        <v>732</v>
      </c>
      <c r="R495" s="208"/>
    </row>
    <row r="496" spans="1:18" ht="26.25" thickBot="1" x14ac:dyDescent="0.3">
      <c r="A496" s="145">
        <v>68</v>
      </c>
      <c r="B496" s="527" t="s">
        <v>985</v>
      </c>
      <c r="C496" s="509" t="s">
        <v>140</v>
      </c>
      <c r="D496" s="225">
        <v>20170119</v>
      </c>
      <c r="E496" s="508"/>
      <c r="F496" s="511"/>
      <c r="G496" s="525" t="s">
        <v>997</v>
      </c>
      <c r="H496" s="508" t="s">
        <v>986</v>
      </c>
      <c r="I496" s="508">
        <v>3</v>
      </c>
      <c r="J496" s="508" t="s">
        <v>987</v>
      </c>
      <c r="K496" s="508">
        <v>1</v>
      </c>
      <c r="L496" s="508"/>
      <c r="M496" s="105"/>
      <c r="N496" s="105">
        <v>36</v>
      </c>
      <c r="O496" s="528" t="s">
        <v>988</v>
      </c>
    </row>
    <row r="497" spans="1:18" ht="15.75" thickBot="1" x14ac:dyDescent="0.3">
      <c r="A497" s="145">
        <v>68</v>
      </c>
      <c r="B497" s="527" t="s">
        <v>989</v>
      </c>
      <c r="C497" s="509" t="s">
        <v>983</v>
      </c>
      <c r="D497" s="225">
        <v>20170119</v>
      </c>
      <c r="E497" s="508"/>
      <c r="F497" s="511"/>
      <c r="G497" s="525" t="s">
        <v>997</v>
      </c>
      <c r="H497" s="509" t="s">
        <v>676</v>
      </c>
      <c r="I497" s="508"/>
      <c r="J497" s="529" t="s">
        <v>990</v>
      </c>
      <c r="K497" s="510">
        <v>1</v>
      </c>
      <c r="L497" s="508" t="s">
        <v>991</v>
      </c>
      <c r="M497" s="105"/>
      <c r="N497" s="105">
        <v>78</v>
      </c>
      <c r="O497" s="510" t="s">
        <v>733</v>
      </c>
      <c r="P497" s="510"/>
      <c r="Q497" s="510"/>
      <c r="R497" s="511"/>
    </row>
    <row r="498" spans="1:18" ht="26.25" thickBot="1" x14ac:dyDescent="0.3">
      <c r="A498" s="145">
        <v>68</v>
      </c>
      <c r="B498" s="531" t="s">
        <v>992</v>
      </c>
      <c r="C498" s="532" t="s">
        <v>993</v>
      </c>
      <c r="D498" s="225">
        <v>20170119</v>
      </c>
      <c r="E498" s="533"/>
      <c r="F498" s="534"/>
      <c r="G498" s="525" t="s">
        <v>997</v>
      </c>
      <c r="H498" s="508" t="s">
        <v>986</v>
      </c>
      <c r="I498" s="508">
        <v>3</v>
      </c>
      <c r="J498" s="508" t="s">
        <v>987</v>
      </c>
      <c r="K498" s="508">
        <v>1</v>
      </c>
      <c r="L498" s="533"/>
      <c r="M498" s="533"/>
      <c r="N498" s="530">
        <v>21</v>
      </c>
      <c r="O498" s="536" t="s">
        <v>988</v>
      </c>
    </row>
    <row r="499" spans="1:18" ht="15.75" thickBot="1" x14ac:dyDescent="0.3">
      <c r="A499" s="145">
        <v>69</v>
      </c>
      <c r="B499" s="524" t="s">
        <v>982</v>
      </c>
      <c r="C499" s="225" t="s">
        <v>983</v>
      </c>
      <c r="D499" s="225">
        <v>20170119</v>
      </c>
      <c r="E499" s="507"/>
      <c r="F499" s="208"/>
      <c r="G499" s="525" t="s">
        <v>997</v>
      </c>
      <c r="H499" s="225"/>
      <c r="I499" s="507"/>
      <c r="J499" s="526"/>
      <c r="K499" s="525"/>
      <c r="L499" s="507"/>
      <c r="M499" s="145"/>
      <c r="N499" s="145">
        <v>62.9</v>
      </c>
      <c r="O499" s="525" t="s">
        <v>732</v>
      </c>
      <c r="R499" s="208"/>
    </row>
    <row r="500" spans="1:18" ht="26.25" thickBot="1" x14ac:dyDescent="0.3">
      <c r="A500" s="145">
        <v>69</v>
      </c>
      <c r="B500" s="527" t="s">
        <v>985</v>
      </c>
      <c r="C500" s="509" t="s">
        <v>140</v>
      </c>
      <c r="D500" s="225">
        <v>20170119</v>
      </c>
      <c r="E500" s="508"/>
      <c r="F500" s="511"/>
      <c r="G500" s="525" t="s">
        <v>997</v>
      </c>
      <c r="H500" s="508" t="s">
        <v>986</v>
      </c>
      <c r="I500" s="508">
        <v>3</v>
      </c>
      <c r="J500" s="508" t="s">
        <v>987</v>
      </c>
      <c r="K500" s="508">
        <v>1</v>
      </c>
      <c r="L500" s="508"/>
      <c r="M500" s="105"/>
      <c r="N500" s="105">
        <v>19.3</v>
      </c>
      <c r="O500" s="528" t="s">
        <v>988</v>
      </c>
    </row>
    <row r="501" spans="1:18" ht="15.75" thickBot="1" x14ac:dyDescent="0.3">
      <c r="A501" s="145">
        <v>69</v>
      </c>
      <c r="B501" s="527" t="s">
        <v>989</v>
      </c>
      <c r="C501" s="509" t="s">
        <v>983</v>
      </c>
      <c r="D501" s="225">
        <v>20170119</v>
      </c>
      <c r="E501" s="508"/>
      <c r="F501" s="511"/>
      <c r="G501" s="525" t="s">
        <v>997</v>
      </c>
      <c r="H501" s="509" t="s">
        <v>676</v>
      </c>
      <c r="I501" s="508"/>
      <c r="J501" s="529" t="s">
        <v>990</v>
      </c>
      <c r="K501" s="510">
        <v>1</v>
      </c>
      <c r="L501" s="508" t="s">
        <v>991</v>
      </c>
      <c r="M501" s="105"/>
      <c r="N501" s="105">
        <v>156.80000000000001</v>
      </c>
      <c r="O501" s="510" t="s">
        <v>733</v>
      </c>
      <c r="P501" s="510"/>
      <c r="Q501" s="510"/>
      <c r="R501" s="511"/>
    </row>
    <row r="502" spans="1:18" ht="26.25" thickBot="1" x14ac:dyDescent="0.3">
      <c r="A502" s="145">
        <v>69</v>
      </c>
      <c r="B502" s="531" t="s">
        <v>992</v>
      </c>
      <c r="C502" s="532" t="s">
        <v>993</v>
      </c>
      <c r="D502" s="225">
        <v>20170119</v>
      </c>
      <c r="E502" s="533"/>
      <c r="F502" s="534"/>
      <c r="G502" s="525" t="s">
        <v>997</v>
      </c>
      <c r="H502" s="508" t="s">
        <v>986</v>
      </c>
      <c r="I502" s="508">
        <v>3</v>
      </c>
      <c r="J502" s="508" t="s">
        <v>987</v>
      </c>
      <c r="K502" s="508">
        <v>1</v>
      </c>
      <c r="L502" s="533"/>
      <c r="M502" s="533"/>
      <c r="N502" s="530">
        <v>5.4</v>
      </c>
      <c r="O502" s="536" t="s">
        <v>988</v>
      </c>
    </row>
  </sheetData>
  <customSheetViews>
    <customSheetView guid="{9362DA0F-B153-42CA-80A8-0E05D52AEC26}" scale="60">
      <pane ySplit="2" topLeftCell="A294" activePane="bottomLeft" state="frozenSplit"/>
      <selection pane="bottomLeft" activeCell="K329" sqref="K329"/>
      <pageMargins left="0.7" right="0.7" top="0.75" bottom="0.75" header="0.3" footer="0.3"/>
      <pageSetup orientation="portrait" horizontalDpi="4294967292" verticalDpi="4294967292"/>
    </customSheetView>
    <customSheetView guid="{22C13D47-89C8-6040-907C-6DF928B75DBE}" scale="60">
      <pane ySplit="2.0625" topLeftCell="A294" activePane="bottomLeft" state="frozenSplit"/>
      <selection pane="bottomLeft" activeCell="K329" sqref="K329"/>
      <pageMargins left="0.7" right="0.7" top="0.75" bottom="0.75" header="0.3" footer="0.3"/>
      <pageSetup orientation="portrait" horizontalDpi="4294967292" verticalDpi="4294967292"/>
    </customSheetView>
  </customSheetViews>
  <mergeCells count="245">
    <mergeCell ref="O475:Q475"/>
    <mergeCell ref="O476:R476"/>
    <mergeCell ref="O478:Q478"/>
    <mergeCell ref="O479:R479"/>
    <mergeCell ref="O467:Q467"/>
    <mergeCell ref="O468:R468"/>
    <mergeCell ref="O463:Q463"/>
    <mergeCell ref="O440:Q440"/>
    <mergeCell ref="O441:Q441"/>
    <mergeCell ref="O447:Q447"/>
    <mergeCell ref="O448:R448"/>
    <mergeCell ref="O471:Q471"/>
    <mergeCell ref="O472:R472"/>
    <mergeCell ref="O428:Q428"/>
    <mergeCell ref="O429:Q429"/>
    <mergeCell ref="O430:Q430"/>
    <mergeCell ref="O431:Q431"/>
    <mergeCell ref="O435:Q435"/>
    <mergeCell ref="O439:Q439"/>
    <mergeCell ref="O459:Q459"/>
    <mergeCell ref="O460:R460"/>
    <mergeCell ref="O455:Q455"/>
    <mergeCell ref="O456:R456"/>
    <mergeCell ref="O411:Q411"/>
    <mergeCell ref="O415:Q415"/>
    <mergeCell ref="O418:Q418"/>
    <mergeCell ref="O419:Q419"/>
    <mergeCell ref="O420:Q420"/>
    <mergeCell ref="O421:Q421"/>
    <mergeCell ref="O398:Q398"/>
    <mergeCell ref="O399:Q399"/>
    <mergeCell ref="O400:Q400"/>
    <mergeCell ref="O408:Q408"/>
    <mergeCell ref="O409:Q409"/>
    <mergeCell ref="O410:Q410"/>
    <mergeCell ref="O387:Q387"/>
    <mergeCell ref="O388:Q388"/>
    <mergeCell ref="O389:Q389"/>
    <mergeCell ref="O390:Q390"/>
    <mergeCell ref="O394:Q394"/>
    <mergeCell ref="O397:Q397"/>
    <mergeCell ref="O373:Q373"/>
    <mergeCell ref="O376:Q376"/>
    <mergeCell ref="O377:Q377"/>
    <mergeCell ref="O378:Q378"/>
    <mergeCell ref="O379:Q379"/>
    <mergeCell ref="O383:Q383"/>
    <mergeCell ref="A386:P386"/>
    <mergeCell ref="O359:Q359"/>
    <mergeCell ref="O363:Q363"/>
    <mergeCell ref="O366:Q366"/>
    <mergeCell ref="O367:Q367"/>
    <mergeCell ref="O368:Q368"/>
    <mergeCell ref="O369:Q369"/>
    <mergeCell ref="O348:Q348"/>
    <mergeCell ref="O349:Q349"/>
    <mergeCell ref="O353:Q353"/>
    <mergeCell ref="O356:Q356"/>
    <mergeCell ref="O357:Q357"/>
    <mergeCell ref="O358:Q358"/>
    <mergeCell ref="O337:Q337"/>
    <mergeCell ref="O338:Q338"/>
    <mergeCell ref="O339:Q339"/>
    <mergeCell ref="O343:Q343"/>
    <mergeCell ref="O346:Q346"/>
    <mergeCell ref="O347:Q347"/>
    <mergeCell ref="O326:Q326"/>
    <mergeCell ref="O327:Q327"/>
    <mergeCell ref="O328:Q328"/>
    <mergeCell ref="O329:Q329"/>
    <mergeCell ref="O333:Q333"/>
    <mergeCell ref="O336:Q336"/>
    <mergeCell ref="O312:Q312"/>
    <mergeCell ref="O316:Q316"/>
    <mergeCell ref="O317:Q317"/>
    <mergeCell ref="O318:Q318"/>
    <mergeCell ref="O319:Q319"/>
    <mergeCell ref="O323:Q323"/>
    <mergeCell ref="O298:Q298"/>
    <mergeCell ref="O302:Q302"/>
    <mergeCell ref="O305:Q305"/>
    <mergeCell ref="O306:Q306"/>
    <mergeCell ref="O307:Q307"/>
    <mergeCell ref="O308:Q308"/>
    <mergeCell ref="A315:P315"/>
    <mergeCell ref="O287:Q287"/>
    <mergeCell ref="O289:Q289"/>
    <mergeCell ref="O292:Q292"/>
    <mergeCell ref="O295:Q295"/>
    <mergeCell ref="O296:Q296"/>
    <mergeCell ref="O297:Q297"/>
    <mergeCell ref="O271:Q271"/>
    <mergeCell ref="O274:Q274"/>
    <mergeCell ref="O276:Q276"/>
    <mergeCell ref="O278:Q278"/>
    <mergeCell ref="O281:Q281"/>
    <mergeCell ref="O285:Q285"/>
    <mergeCell ref="O256:Q256"/>
    <mergeCell ref="O258:Q258"/>
    <mergeCell ref="O261:Q261"/>
    <mergeCell ref="O264:Q264"/>
    <mergeCell ref="O266:Q266"/>
    <mergeCell ref="O268:Q268"/>
    <mergeCell ref="O242:Q242"/>
    <mergeCell ref="O246:Q246"/>
    <mergeCell ref="O247:Q247"/>
    <mergeCell ref="O248:Q248"/>
    <mergeCell ref="O252:Q252"/>
    <mergeCell ref="O254:Q254"/>
    <mergeCell ref="O228:Q228"/>
    <mergeCell ref="O229:Q229"/>
    <mergeCell ref="O233:Q233"/>
    <mergeCell ref="O235:Q235"/>
    <mergeCell ref="O237:Q237"/>
    <mergeCell ref="O239:Q239"/>
    <mergeCell ref="O202:Q202"/>
    <mergeCell ref="O206:Q206"/>
    <mergeCell ref="O209:Q209"/>
    <mergeCell ref="O210:Q210"/>
    <mergeCell ref="O211:Q211"/>
    <mergeCell ref="O227:Q227"/>
    <mergeCell ref="O176:Q176"/>
    <mergeCell ref="O177:Q177"/>
    <mergeCell ref="O178:Q178"/>
    <mergeCell ref="O182:Q182"/>
    <mergeCell ref="O200:Q200"/>
    <mergeCell ref="O201:Q201"/>
    <mergeCell ref="O160:Q160"/>
    <mergeCell ref="O161:Q161"/>
    <mergeCell ref="O167:Q167"/>
    <mergeCell ref="O168:Q168"/>
    <mergeCell ref="O169:Q169"/>
    <mergeCell ref="O173:Q173"/>
    <mergeCell ref="O144:Q144"/>
    <mergeCell ref="O145:Q145"/>
    <mergeCell ref="O151:Q151"/>
    <mergeCell ref="O152:Q152"/>
    <mergeCell ref="O153:Q153"/>
    <mergeCell ref="O159:Q159"/>
    <mergeCell ref="O129:Q129"/>
    <mergeCell ref="O135:Q135"/>
    <mergeCell ref="O136:Q136"/>
    <mergeCell ref="O137:Q137"/>
    <mergeCell ref="O139:Q139"/>
    <mergeCell ref="O143:Q143"/>
    <mergeCell ref="O119:Q119"/>
    <mergeCell ref="O120:Q120"/>
    <mergeCell ref="O122:Q122"/>
    <mergeCell ref="O127:Q127"/>
    <mergeCell ref="O128:Q128"/>
    <mergeCell ref="O105:Q105"/>
    <mergeCell ref="O107:Q107"/>
    <mergeCell ref="O110:Q110"/>
    <mergeCell ref="O111:Q111"/>
    <mergeCell ref="O116:Q116"/>
    <mergeCell ref="O117:Q117"/>
    <mergeCell ref="O118:R118"/>
    <mergeCell ref="O97:Q97"/>
    <mergeCell ref="O99:Q99"/>
    <mergeCell ref="O101:Q101"/>
    <mergeCell ref="O102:Q102"/>
    <mergeCell ref="O104:Q104"/>
    <mergeCell ref="O89:Q89"/>
    <mergeCell ref="O91:Q91"/>
    <mergeCell ref="O93:Q93"/>
    <mergeCell ref="O94:Q94"/>
    <mergeCell ref="O95:Q95"/>
    <mergeCell ref="O96:Q96"/>
    <mergeCell ref="O103:R103"/>
    <mergeCell ref="O81:Q81"/>
    <mergeCell ref="O83:Q83"/>
    <mergeCell ref="O85:Q85"/>
    <mergeCell ref="O86:Q86"/>
    <mergeCell ref="O87:Q87"/>
    <mergeCell ref="O88:Q88"/>
    <mergeCell ref="O73:Q73"/>
    <mergeCell ref="O75:Q75"/>
    <mergeCell ref="O77:Q77"/>
    <mergeCell ref="O78:Q78"/>
    <mergeCell ref="O79:Q79"/>
    <mergeCell ref="O80:Q80"/>
    <mergeCell ref="O62:R62"/>
    <mergeCell ref="O68:R68"/>
    <mergeCell ref="O69:Q69"/>
    <mergeCell ref="O70:Q70"/>
    <mergeCell ref="O71:Q71"/>
    <mergeCell ref="O72:Q72"/>
    <mergeCell ref="O56:R56"/>
    <mergeCell ref="O57:R57"/>
    <mergeCell ref="O58:R58"/>
    <mergeCell ref="O59:R59"/>
    <mergeCell ref="O60:R60"/>
    <mergeCell ref="O61:R61"/>
    <mergeCell ref="O37:R37"/>
    <mergeCell ref="O38:R38"/>
    <mergeCell ref="O53:R53"/>
    <mergeCell ref="O54:R54"/>
    <mergeCell ref="O55:R55"/>
    <mergeCell ref="O44:R44"/>
    <mergeCell ref="O45:R45"/>
    <mergeCell ref="O46:R46"/>
    <mergeCell ref="O47:R47"/>
    <mergeCell ref="O48:R48"/>
    <mergeCell ref="O49:R49"/>
    <mergeCell ref="O2:R2"/>
    <mergeCell ref="O3:R3"/>
    <mergeCell ref="O4:R4"/>
    <mergeCell ref="O5:R5"/>
    <mergeCell ref="O6:R6"/>
    <mergeCell ref="O7:R7"/>
    <mergeCell ref="O18:R18"/>
    <mergeCell ref="O19:R19"/>
    <mergeCell ref="O8:R8"/>
    <mergeCell ref="O9:R9"/>
    <mergeCell ref="O10:R10"/>
    <mergeCell ref="O11:R11"/>
    <mergeCell ref="O12:R12"/>
    <mergeCell ref="O14:R14"/>
    <mergeCell ref="O15:R15"/>
    <mergeCell ref="O16:R16"/>
    <mergeCell ref="O17:R17"/>
    <mergeCell ref="O484:Q484"/>
    <mergeCell ref="O485:R485"/>
    <mergeCell ref="O481:Q481"/>
    <mergeCell ref="O482:R482"/>
    <mergeCell ref="O20:R20"/>
    <mergeCell ref="O21:R21"/>
    <mergeCell ref="O22:R22"/>
    <mergeCell ref="O23:R23"/>
    <mergeCell ref="O13:R13"/>
    <mergeCell ref="O24:R24"/>
    <mergeCell ref="O25:R25"/>
    <mergeCell ref="O50:R50"/>
    <mergeCell ref="O51:R51"/>
    <mergeCell ref="O52:R52"/>
    <mergeCell ref="O39:R39"/>
    <mergeCell ref="O40:R40"/>
    <mergeCell ref="O41:R41"/>
    <mergeCell ref="O42:R42"/>
    <mergeCell ref="O43:R43"/>
    <mergeCell ref="O26:R26"/>
    <mergeCell ref="O33:R33"/>
    <mergeCell ref="O34:R34"/>
    <mergeCell ref="O35:R35"/>
    <mergeCell ref="O36:R3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7"/>
  <sheetViews>
    <sheetView workbookViewId="0">
      <pane ySplit="5" topLeftCell="A21" activePane="bottomLeft" state="frozenSplit"/>
      <selection pane="bottomLeft" activeCell="S23" sqref="S23"/>
    </sheetView>
  </sheetViews>
  <sheetFormatPr defaultColWidth="8.85546875" defaultRowHeight="15" x14ac:dyDescent="0.25"/>
  <cols>
    <col min="1" max="1" width="8.140625" style="52" bestFit="1" customWidth="1"/>
    <col min="2" max="2" width="8.85546875" style="52" customWidth="1"/>
    <col min="3" max="3" width="5" style="52" customWidth="1"/>
    <col min="4" max="4" width="3.85546875" style="52" customWidth="1"/>
    <col min="5" max="5" width="9" style="52" customWidth="1"/>
    <col min="6" max="6" width="18.42578125" style="52" customWidth="1"/>
    <col min="7" max="7" width="17.42578125" style="52" bestFit="1" customWidth="1"/>
    <col min="8" max="8" width="11.85546875" style="52" bestFit="1" customWidth="1"/>
    <col min="9" max="9" width="15" style="52" bestFit="1" customWidth="1"/>
    <col min="10" max="10" width="11" style="52" bestFit="1" customWidth="1"/>
    <col min="11" max="11" width="15" style="52" bestFit="1" customWidth="1"/>
    <col min="12" max="12" width="10.28515625" style="52" bestFit="1" customWidth="1"/>
    <col min="13" max="13" width="16.140625" style="52" customWidth="1"/>
    <col min="14" max="14" width="19.7109375" style="52" customWidth="1"/>
    <col min="15" max="15" width="14" style="52" bestFit="1" customWidth="1"/>
    <col min="16" max="16" width="8.85546875" style="52" customWidth="1"/>
    <col min="17" max="17" width="11.85546875" style="57" customWidth="1"/>
    <col min="18" max="18" width="12.140625" style="57" customWidth="1"/>
    <col min="19" max="19" width="11" style="52" bestFit="1" customWidth="1"/>
    <col min="20" max="21" width="8.85546875" style="79"/>
    <col min="22" max="22" width="10.42578125" style="79" customWidth="1"/>
    <col min="23" max="23" width="9.140625" style="79" bestFit="1" customWidth="1"/>
    <col min="24" max="24" width="9.42578125" style="79" bestFit="1" customWidth="1"/>
    <col min="25" max="25" width="20.85546875" style="79" customWidth="1"/>
    <col min="26" max="26" width="28.7109375" style="79" customWidth="1"/>
    <col min="27" max="27" width="31.140625" style="79" customWidth="1"/>
    <col min="28" max="28" width="8.140625" style="52" bestFit="1" customWidth="1"/>
    <col min="29" max="29" width="9.85546875" style="52" customWidth="1"/>
    <col min="30" max="34" width="8.85546875" style="52"/>
    <col min="35" max="35" width="9.140625" style="52" bestFit="1" customWidth="1"/>
    <col min="36" max="36" width="9.42578125" style="52" bestFit="1" customWidth="1"/>
    <col min="37" max="37" width="8.85546875" style="52" customWidth="1"/>
    <col min="38" max="38" width="9" style="55" customWidth="1"/>
    <col min="39" max="39" width="9.7109375" style="51" customWidth="1"/>
    <col min="40" max="40" width="60.42578125" style="56" customWidth="1"/>
    <col min="41" max="41" width="13.7109375" style="52" customWidth="1"/>
    <col min="42" max="42" width="8.85546875" style="53"/>
    <col min="43" max="16384" width="8.85546875" style="52"/>
  </cols>
  <sheetData>
    <row r="1" spans="1:42" x14ac:dyDescent="0.25">
      <c r="A1" s="152" t="s">
        <v>665</v>
      </c>
      <c r="B1" s="152"/>
      <c r="C1" s="152"/>
      <c r="D1" s="152"/>
      <c r="E1" s="152"/>
    </row>
    <row r="2" spans="1:42" x14ac:dyDescent="0.25">
      <c r="A2" s="251" t="s">
        <v>711</v>
      </c>
      <c r="B2" s="251"/>
      <c r="C2" s="251"/>
      <c r="D2" s="251"/>
      <c r="E2" s="251"/>
    </row>
    <row r="3" spans="1:42" ht="15.75" thickBot="1" x14ac:dyDescent="0.3">
      <c r="A3" s="153" t="s">
        <v>717</v>
      </c>
      <c r="B3" s="153"/>
      <c r="C3" s="153"/>
      <c r="D3" s="153"/>
      <c r="E3" s="153"/>
    </row>
    <row r="4" spans="1:42" s="49" customFormat="1" x14ac:dyDescent="0.25">
      <c r="A4" s="17"/>
      <c r="B4" s="17"/>
      <c r="C4" s="17"/>
      <c r="D4" s="17"/>
      <c r="E4" s="19"/>
      <c r="F4" s="563" t="s">
        <v>391</v>
      </c>
      <c r="G4" s="564"/>
      <c r="H4" s="564"/>
      <c r="I4" s="564"/>
      <c r="J4" s="564"/>
      <c r="K4" s="564"/>
      <c r="L4" s="564"/>
      <c r="M4" s="564"/>
      <c r="N4" s="564"/>
      <c r="O4" s="565"/>
      <c r="P4" s="60"/>
      <c r="Q4" s="45"/>
      <c r="R4" s="45"/>
      <c r="S4" s="19"/>
      <c r="T4" s="562" t="s">
        <v>67</v>
      </c>
      <c r="U4" s="560"/>
      <c r="V4" s="560"/>
      <c r="W4" s="560"/>
      <c r="X4" s="560"/>
      <c r="Y4" s="560"/>
      <c r="Z4" s="560"/>
      <c r="AA4" s="561"/>
      <c r="AB4" s="17"/>
      <c r="AC4" s="560"/>
      <c r="AD4" s="560"/>
      <c r="AE4" s="560"/>
      <c r="AF4" s="560"/>
      <c r="AG4" s="561"/>
      <c r="AH4" s="58"/>
      <c r="AI4" s="562" t="s">
        <v>66</v>
      </c>
      <c r="AJ4" s="560"/>
      <c r="AK4" s="560"/>
      <c r="AL4" s="560"/>
      <c r="AM4" s="561"/>
      <c r="AN4" s="31"/>
      <c r="AO4" s="46"/>
      <c r="AP4" s="47"/>
    </row>
    <row r="5" spans="1:42" s="49" customFormat="1" ht="77.25" thickBot="1" x14ac:dyDescent="0.3">
      <c r="A5" s="16" t="s">
        <v>0</v>
      </c>
      <c r="B5" s="16" t="s">
        <v>1</v>
      </c>
      <c r="C5" s="16" t="s">
        <v>2</v>
      </c>
      <c r="D5" s="16" t="s">
        <v>3</v>
      </c>
      <c r="E5" s="20" t="s">
        <v>380</v>
      </c>
      <c r="F5" s="22" t="s">
        <v>68</v>
      </c>
      <c r="G5" s="4" t="s">
        <v>385</v>
      </c>
      <c r="H5" s="4" t="s">
        <v>374</v>
      </c>
      <c r="I5" s="4" t="s">
        <v>386</v>
      </c>
      <c r="J5" s="4" t="s">
        <v>383</v>
      </c>
      <c r="K5" s="4" t="s">
        <v>387</v>
      </c>
      <c r="L5" s="4" t="s">
        <v>384</v>
      </c>
      <c r="M5" s="4" t="s">
        <v>388</v>
      </c>
      <c r="N5" s="4" t="s">
        <v>389</v>
      </c>
      <c r="O5" s="23" t="s">
        <v>390</v>
      </c>
      <c r="P5" s="61" t="s">
        <v>382</v>
      </c>
      <c r="Q5" s="16" t="s">
        <v>4</v>
      </c>
      <c r="R5" s="16" t="s">
        <v>379</v>
      </c>
      <c r="S5" s="20" t="s">
        <v>381</v>
      </c>
      <c r="T5" s="22" t="s">
        <v>10</v>
      </c>
      <c r="U5" s="4" t="s">
        <v>31</v>
      </c>
      <c r="V5" s="4" t="s">
        <v>643</v>
      </c>
      <c r="W5" s="26" t="s">
        <v>62</v>
      </c>
      <c r="X5" s="26" t="s">
        <v>63</v>
      </c>
      <c r="Y5" s="26" t="s">
        <v>64</v>
      </c>
      <c r="Z5" s="26" t="s">
        <v>65</v>
      </c>
      <c r="AA5" s="27" t="s">
        <v>60</v>
      </c>
      <c r="AB5" s="16" t="s">
        <v>0</v>
      </c>
      <c r="AC5" s="4" t="s">
        <v>715</v>
      </c>
      <c r="AD5" s="4" t="s">
        <v>57</v>
      </c>
      <c r="AE5" s="4" t="s">
        <v>58</v>
      </c>
      <c r="AF5" s="4" t="s">
        <v>714</v>
      </c>
      <c r="AG5" s="23" t="s">
        <v>375</v>
      </c>
      <c r="AH5" s="59" t="s">
        <v>713</v>
      </c>
      <c r="AI5" s="24" t="s">
        <v>5</v>
      </c>
      <c r="AJ5" s="5" t="s">
        <v>6</v>
      </c>
      <c r="AK5" s="5" t="s">
        <v>7</v>
      </c>
      <c r="AL5" s="5" t="s">
        <v>716</v>
      </c>
      <c r="AM5" s="25" t="s">
        <v>9</v>
      </c>
      <c r="AN5" s="21" t="s">
        <v>61</v>
      </c>
      <c r="AO5" s="6"/>
      <c r="AP5" s="47"/>
    </row>
    <row r="6" spans="1:42" s="49" customFormat="1" x14ac:dyDescent="0.25">
      <c r="A6" s="42" t="s">
        <v>460</v>
      </c>
      <c r="B6" s="37">
        <v>1</v>
      </c>
      <c r="C6" s="38" t="s">
        <v>11</v>
      </c>
      <c r="D6" s="38" t="s">
        <v>12</v>
      </c>
      <c r="E6" s="38" t="s">
        <v>392</v>
      </c>
      <c r="F6" s="41" t="s">
        <v>393</v>
      </c>
      <c r="G6" s="74"/>
      <c r="H6" s="41" t="s">
        <v>393</v>
      </c>
      <c r="I6" s="74"/>
      <c r="J6" s="41" t="s">
        <v>393</v>
      </c>
      <c r="K6" s="74"/>
      <c r="L6" s="41" t="s">
        <v>393</v>
      </c>
      <c r="M6" s="74"/>
      <c r="N6" s="41" t="s">
        <v>393</v>
      </c>
      <c r="O6" s="74"/>
      <c r="P6" s="10">
        <v>10.633333333333333</v>
      </c>
      <c r="Q6" s="40">
        <v>40233</v>
      </c>
      <c r="R6" s="39">
        <v>40213</v>
      </c>
      <c r="S6" s="38" t="s">
        <v>392</v>
      </c>
      <c r="T6" s="8"/>
      <c r="U6" s="41"/>
      <c r="V6" s="41"/>
      <c r="W6" s="165"/>
      <c r="X6" s="165"/>
      <c r="Y6" s="165"/>
      <c r="Z6" s="166"/>
      <c r="AA6" s="166"/>
      <c r="AB6" s="42" t="s">
        <v>460</v>
      </c>
      <c r="AC6" s="7" t="s">
        <v>511</v>
      </c>
      <c r="AD6" s="7" t="s">
        <v>513</v>
      </c>
      <c r="AE6" s="80"/>
      <c r="AF6" s="80"/>
      <c r="AG6" s="81"/>
      <c r="AH6" s="41" t="s">
        <v>13</v>
      </c>
      <c r="AI6" s="8" t="s">
        <v>13</v>
      </c>
      <c r="AJ6" s="81"/>
      <c r="AK6" s="81"/>
      <c r="AL6" s="41" t="s">
        <v>13</v>
      </c>
      <c r="AM6" s="82"/>
      <c r="AN6" s="32"/>
      <c r="AO6" s="9"/>
      <c r="AP6" s="47"/>
    </row>
    <row r="7" spans="1:42" s="49" customFormat="1" x14ac:dyDescent="0.25">
      <c r="A7" s="42" t="s">
        <v>461</v>
      </c>
      <c r="B7" s="38">
        <v>2</v>
      </c>
      <c r="C7" s="38" t="s">
        <v>15</v>
      </c>
      <c r="D7" s="38" t="s">
        <v>12</v>
      </c>
      <c r="E7" s="38" t="s">
        <v>394</v>
      </c>
      <c r="F7" s="38" t="s">
        <v>393</v>
      </c>
      <c r="G7" s="72"/>
      <c r="H7" s="38" t="s">
        <v>393</v>
      </c>
      <c r="I7" s="72"/>
      <c r="J7" s="38" t="s">
        <v>393</v>
      </c>
      <c r="K7" s="72"/>
      <c r="L7" s="38" t="s">
        <v>393</v>
      </c>
      <c r="M7" s="72"/>
      <c r="N7" s="38" t="s">
        <v>393</v>
      </c>
      <c r="O7" s="72"/>
      <c r="P7" s="10">
        <v>112.56666666666666</v>
      </c>
      <c r="Q7" s="40">
        <v>40221</v>
      </c>
      <c r="R7" s="39">
        <v>40221</v>
      </c>
      <c r="S7" s="38" t="s">
        <v>394</v>
      </c>
      <c r="T7" s="37"/>
      <c r="U7" s="38"/>
      <c r="V7" s="38"/>
      <c r="W7" s="65"/>
      <c r="X7" s="65"/>
      <c r="Y7" s="66"/>
      <c r="Z7" s="66"/>
      <c r="AA7" s="66"/>
      <c r="AB7" s="42" t="s">
        <v>461</v>
      </c>
      <c r="AC7" s="11" t="s">
        <v>511</v>
      </c>
      <c r="AD7" s="11" t="s">
        <v>13</v>
      </c>
      <c r="AE7" s="84"/>
      <c r="AF7" s="11" t="s">
        <v>13</v>
      </c>
      <c r="AG7" s="38" t="s">
        <v>13</v>
      </c>
      <c r="AH7" s="38" t="s">
        <v>13</v>
      </c>
      <c r="AI7" s="38" t="s">
        <v>13</v>
      </c>
      <c r="AJ7" s="84"/>
      <c r="AK7" s="84"/>
      <c r="AL7" s="83"/>
      <c r="AM7" s="83"/>
      <c r="AN7" s="32"/>
      <c r="AO7" s="9"/>
      <c r="AP7" s="47"/>
    </row>
    <row r="8" spans="1:42" s="49" customFormat="1" ht="38.25" x14ac:dyDescent="0.25">
      <c r="A8" s="42" t="s">
        <v>462</v>
      </c>
      <c r="B8" s="38">
        <v>3</v>
      </c>
      <c r="C8" s="38" t="s">
        <v>15</v>
      </c>
      <c r="D8" s="38" t="s">
        <v>12</v>
      </c>
      <c r="E8" s="38" t="s">
        <v>392</v>
      </c>
      <c r="F8" s="38" t="s">
        <v>396</v>
      </c>
      <c r="G8" s="16" t="s">
        <v>399</v>
      </c>
      <c r="H8" s="38" t="s">
        <v>393</v>
      </c>
      <c r="I8" s="72"/>
      <c r="J8" s="38" t="s">
        <v>393</v>
      </c>
      <c r="K8" s="72"/>
      <c r="L8" s="38" t="s">
        <v>393</v>
      </c>
      <c r="M8" s="72"/>
      <c r="N8" s="38" t="s">
        <v>393</v>
      </c>
      <c r="O8" s="72"/>
      <c r="P8" s="10">
        <v>32.06666666666667</v>
      </c>
      <c r="Q8" s="40">
        <v>40221</v>
      </c>
      <c r="R8" s="39">
        <v>40221</v>
      </c>
      <c r="S8" s="38" t="s">
        <v>392</v>
      </c>
      <c r="T8" s="37" t="s">
        <v>14</v>
      </c>
      <c r="U8" s="38"/>
      <c r="V8" s="38" t="s">
        <v>660</v>
      </c>
      <c r="W8" s="167" t="s">
        <v>36</v>
      </c>
      <c r="X8" s="65" t="s">
        <v>37</v>
      </c>
      <c r="Y8" s="66" t="s">
        <v>514</v>
      </c>
      <c r="Z8" s="66" t="s">
        <v>39</v>
      </c>
      <c r="AA8" s="66" t="s">
        <v>515</v>
      </c>
      <c r="AB8" s="42" t="s">
        <v>462</v>
      </c>
      <c r="AC8" s="11" t="s">
        <v>511</v>
      </c>
      <c r="AD8" s="11" t="s">
        <v>13</v>
      </c>
      <c r="AE8" s="84"/>
      <c r="AF8" s="200"/>
      <c r="AG8" s="38" t="s">
        <v>13</v>
      </c>
      <c r="AH8" s="38" t="s">
        <v>13</v>
      </c>
      <c r="AI8" s="38" t="s">
        <v>13</v>
      </c>
      <c r="AJ8" s="84"/>
      <c r="AK8" s="84"/>
      <c r="AL8" s="83"/>
      <c r="AM8" s="83"/>
      <c r="AN8" s="32"/>
      <c r="AO8" s="9"/>
      <c r="AP8" s="47"/>
    </row>
    <row r="9" spans="1:42" s="50" customFormat="1" x14ac:dyDescent="0.25">
      <c r="A9" s="42" t="s">
        <v>463</v>
      </c>
      <c r="B9" s="37">
        <v>4</v>
      </c>
      <c r="C9" s="37" t="s">
        <v>15</v>
      </c>
      <c r="D9" s="37" t="s">
        <v>12</v>
      </c>
      <c r="E9" s="37" t="s">
        <v>395</v>
      </c>
      <c r="F9" s="37" t="s">
        <v>396</v>
      </c>
      <c r="G9" s="37" t="s">
        <v>397</v>
      </c>
      <c r="H9" s="37" t="s">
        <v>392</v>
      </c>
      <c r="I9" s="37" t="s">
        <v>398</v>
      </c>
      <c r="J9" s="37" t="s">
        <v>392</v>
      </c>
      <c r="K9" s="40">
        <v>40290</v>
      </c>
      <c r="L9" s="37" t="s">
        <v>393</v>
      </c>
      <c r="M9" s="72"/>
      <c r="N9" s="37" t="s">
        <v>393</v>
      </c>
      <c r="O9" s="72"/>
      <c r="P9" s="13"/>
      <c r="Q9" s="40">
        <v>40303</v>
      </c>
      <c r="R9" s="40">
        <v>40303</v>
      </c>
      <c r="S9" s="37" t="s">
        <v>394</v>
      </c>
      <c r="T9" s="37"/>
      <c r="U9" s="37"/>
      <c r="V9" s="37"/>
      <c r="W9" s="168"/>
      <c r="X9" s="168"/>
      <c r="Y9" s="169"/>
      <c r="Z9" s="169"/>
      <c r="AA9" s="169"/>
      <c r="AB9" s="42" t="s">
        <v>463</v>
      </c>
      <c r="AC9" s="84"/>
      <c r="AD9" s="84"/>
      <c r="AE9" s="84"/>
      <c r="AF9" s="84"/>
      <c r="AG9" s="83"/>
      <c r="AH9" s="83"/>
      <c r="AI9" s="83"/>
      <c r="AJ9" s="83"/>
      <c r="AK9" s="83"/>
      <c r="AL9" s="83"/>
      <c r="AM9" s="83"/>
      <c r="AN9" s="35" t="s">
        <v>17</v>
      </c>
      <c r="AO9" s="48"/>
      <c r="AP9" s="69"/>
    </row>
    <row r="10" spans="1:42" s="49" customFormat="1" x14ac:dyDescent="0.25">
      <c r="A10" s="42" t="s">
        <v>464</v>
      </c>
      <c r="B10" s="38">
        <v>5</v>
      </c>
      <c r="C10" s="38" t="s">
        <v>11</v>
      </c>
      <c r="D10" s="38" t="s">
        <v>12</v>
      </c>
      <c r="E10" s="38" t="s">
        <v>394</v>
      </c>
      <c r="F10" s="38" t="s">
        <v>393</v>
      </c>
      <c r="G10" s="72"/>
      <c r="H10" s="38" t="s">
        <v>393</v>
      </c>
      <c r="I10" s="72"/>
      <c r="J10" s="38" t="s">
        <v>393</v>
      </c>
      <c r="K10" s="72"/>
      <c r="L10" s="38" t="s">
        <v>393</v>
      </c>
      <c r="M10" s="72"/>
      <c r="N10" s="38" t="s">
        <v>393</v>
      </c>
      <c r="O10" s="72"/>
      <c r="P10" s="10">
        <v>28.366666666666667</v>
      </c>
      <c r="Q10" s="40">
        <v>40303</v>
      </c>
      <c r="R10" s="39">
        <v>40303</v>
      </c>
      <c r="S10" s="38" t="s">
        <v>394</v>
      </c>
      <c r="T10" s="37"/>
      <c r="U10" s="38"/>
      <c r="V10" s="38"/>
      <c r="W10" s="65"/>
      <c r="X10" s="65"/>
      <c r="Y10" s="66"/>
      <c r="Z10" s="66"/>
      <c r="AA10" s="66"/>
      <c r="AB10" s="42" t="s">
        <v>464</v>
      </c>
      <c r="AC10" s="11" t="s">
        <v>511</v>
      </c>
      <c r="AD10" s="11" t="s">
        <v>13</v>
      </c>
      <c r="AE10" s="84"/>
      <c r="AF10" s="84"/>
      <c r="AG10" s="38" t="s">
        <v>13</v>
      </c>
      <c r="AH10" s="38" t="s">
        <v>13</v>
      </c>
      <c r="AI10" s="83"/>
      <c r="AJ10" s="83"/>
      <c r="AK10" s="83"/>
      <c r="AL10" s="83"/>
      <c r="AM10" s="83"/>
      <c r="AN10" s="32"/>
      <c r="AO10" s="9"/>
      <c r="AP10" s="47"/>
    </row>
    <row r="11" spans="1:42" s="49" customFormat="1" ht="25.5" x14ac:dyDescent="0.25">
      <c r="A11" s="42" t="s">
        <v>465</v>
      </c>
      <c r="B11" s="37">
        <v>6</v>
      </c>
      <c r="C11" s="38" t="s">
        <v>15</v>
      </c>
      <c r="D11" s="38" t="s">
        <v>12</v>
      </c>
      <c r="E11" s="38" t="s">
        <v>394</v>
      </c>
      <c r="F11" s="38" t="s">
        <v>393</v>
      </c>
      <c r="G11" s="72"/>
      <c r="H11" s="38" t="s">
        <v>393</v>
      </c>
      <c r="I11" s="72"/>
      <c r="J11" s="38" t="s">
        <v>393</v>
      </c>
      <c r="K11" s="72"/>
      <c r="L11" s="38" t="s">
        <v>393</v>
      </c>
      <c r="M11" s="72"/>
      <c r="N11" s="38" t="s">
        <v>393</v>
      </c>
      <c r="O11" s="72"/>
      <c r="P11" s="10">
        <v>38.233333333333334</v>
      </c>
      <c r="Q11" s="40">
        <v>40305</v>
      </c>
      <c r="R11" s="39">
        <v>40305</v>
      </c>
      <c r="S11" s="38" t="s">
        <v>394</v>
      </c>
      <c r="T11" s="37" t="s">
        <v>14</v>
      </c>
      <c r="U11" s="38"/>
      <c r="V11" s="38" t="s">
        <v>378</v>
      </c>
      <c r="W11" s="170" t="s">
        <v>36</v>
      </c>
      <c r="X11" s="65" t="s">
        <v>37</v>
      </c>
      <c r="Y11" s="66" t="s">
        <v>38</v>
      </c>
      <c r="Z11" s="66" t="s">
        <v>39</v>
      </c>
      <c r="AA11" s="66"/>
      <c r="AB11" s="42" t="s">
        <v>465</v>
      </c>
      <c r="AC11" s="84"/>
      <c r="AD11" s="11" t="s">
        <v>13</v>
      </c>
      <c r="AE11" s="84"/>
      <c r="AF11" s="84" t="s">
        <v>667</v>
      </c>
      <c r="AG11" s="38" t="s">
        <v>13</v>
      </c>
      <c r="AH11" s="38" t="s">
        <v>13</v>
      </c>
      <c r="AI11" s="83"/>
      <c r="AJ11" s="83"/>
      <c r="AK11" s="83"/>
      <c r="AL11" s="38" t="s">
        <v>13</v>
      </c>
      <c r="AM11" s="83"/>
      <c r="AN11" s="32"/>
      <c r="AO11" s="9"/>
      <c r="AP11" s="47"/>
    </row>
    <row r="12" spans="1:42" s="49" customFormat="1" ht="63.75" x14ac:dyDescent="0.25">
      <c r="A12" s="42" t="s">
        <v>466</v>
      </c>
      <c r="B12" s="38">
        <v>7</v>
      </c>
      <c r="C12" s="38" t="s">
        <v>11</v>
      </c>
      <c r="D12" s="38" t="s">
        <v>12</v>
      </c>
      <c r="E12" s="38" t="s">
        <v>392</v>
      </c>
      <c r="F12" s="38" t="s">
        <v>393</v>
      </c>
      <c r="G12" s="72"/>
      <c r="H12" s="38" t="s">
        <v>393</v>
      </c>
      <c r="I12" s="72"/>
      <c r="J12" s="38" t="s">
        <v>393</v>
      </c>
      <c r="K12" s="72"/>
      <c r="L12" s="38" t="s">
        <v>393</v>
      </c>
      <c r="M12" s="72"/>
      <c r="N12" s="38" t="s">
        <v>393</v>
      </c>
      <c r="O12" s="72"/>
      <c r="P12" s="10">
        <v>23.9</v>
      </c>
      <c r="Q12" s="40">
        <v>40305</v>
      </c>
      <c r="R12" s="39">
        <v>40305</v>
      </c>
      <c r="S12" s="38" t="s">
        <v>392</v>
      </c>
      <c r="T12" s="37" t="s">
        <v>14</v>
      </c>
      <c r="U12" s="38"/>
      <c r="V12" s="38" t="s">
        <v>378</v>
      </c>
      <c r="W12" s="65" t="s">
        <v>518</v>
      </c>
      <c r="X12" s="65" t="s">
        <v>37</v>
      </c>
      <c r="Y12" s="66" t="s">
        <v>516</v>
      </c>
      <c r="Z12" s="66" t="s">
        <v>517</v>
      </c>
      <c r="AA12" s="66" t="s">
        <v>519</v>
      </c>
      <c r="AB12" s="42" t="s">
        <v>466</v>
      </c>
      <c r="AC12" s="11" t="s">
        <v>511</v>
      </c>
      <c r="AD12" s="11" t="s">
        <v>13</v>
      </c>
      <c r="AE12" s="11" t="s">
        <v>13</v>
      </c>
      <c r="AF12" s="84"/>
      <c r="AG12" s="38" t="s">
        <v>13</v>
      </c>
      <c r="AH12" s="83"/>
      <c r="AI12" s="83"/>
      <c r="AJ12" s="83"/>
      <c r="AK12" s="83"/>
      <c r="AL12" s="38" t="s">
        <v>13</v>
      </c>
      <c r="AM12" s="83"/>
      <c r="AN12" s="32"/>
      <c r="AO12" s="9"/>
      <c r="AP12" s="47"/>
    </row>
    <row r="13" spans="1:42" s="49" customFormat="1" x14ac:dyDescent="0.25">
      <c r="A13" s="42" t="s">
        <v>467</v>
      </c>
      <c r="B13" s="38">
        <v>8</v>
      </c>
      <c r="C13" s="38" t="s">
        <v>11</v>
      </c>
      <c r="D13" s="38" t="s">
        <v>12</v>
      </c>
      <c r="E13" s="38" t="s">
        <v>394</v>
      </c>
      <c r="F13" s="38" t="s">
        <v>393</v>
      </c>
      <c r="G13" s="72"/>
      <c r="H13" s="38" t="s">
        <v>393</v>
      </c>
      <c r="I13" s="72"/>
      <c r="J13" s="38" t="s">
        <v>393</v>
      </c>
      <c r="K13" s="72"/>
      <c r="L13" s="38" t="s">
        <v>393</v>
      </c>
      <c r="M13" s="72"/>
      <c r="N13" s="38" t="s">
        <v>393</v>
      </c>
      <c r="O13" s="72"/>
      <c r="P13" s="10">
        <v>7.4666666666666668</v>
      </c>
      <c r="Q13" s="40">
        <v>40318</v>
      </c>
      <c r="R13" s="39">
        <v>40318</v>
      </c>
      <c r="S13" s="38" t="s">
        <v>394</v>
      </c>
      <c r="T13" s="37"/>
      <c r="U13" s="38"/>
      <c r="V13" s="38" t="s">
        <v>378</v>
      </c>
      <c r="W13" s="65"/>
      <c r="X13" s="65"/>
      <c r="Y13" s="66"/>
      <c r="Z13" s="66"/>
      <c r="AA13" s="66"/>
      <c r="AB13" s="42" t="s">
        <v>467</v>
      </c>
      <c r="AC13" s="11" t="s">
        <v>511</v>
      </c>
      <c r="AD13" s="11" t="s">
        <v>13</v>
      </c>
      <c r="AE13" s="11" t="s">
        <v>13</v>
      </c>
      <c r="AF13" s="84"/>
      <c r="AG13" s="38" t="s">
        <v>13</v>
      </c>
      <c r="AH13" s="83"/>
      <c r="AI13" s="83"/>
      <c r="AJ13" s="83"/>
      <c r="AK13" s="83"/>
      <c r="AL13" s="38" t="s">
        <v>13</v>
      </c>
      <c r="AM13" s="38" t="s">
        <v>13</v>
      </c>
      <c r="AN13" s="32"/>
      <c r="AO13" s="9"/>
      <c r="AP13" s="47"/>
    </row>
    <row r="14" spans="1:42" s="49" customFormat="1" x14ac:dyDescent="0.25">
      <c r="A14" s="42" t="s">
        <v>468</v>
      </c>
      <c r="B14" s="38">
        <v>9</v>
      </c>
      <c r="C14" s="38" t="s">
        <v>15</v>
      </c>
      <c r="D14" s="38" t="s">
        <v>12</v>
      </c>
      <c r="E14" s="38" t="s">
        <v>394</v>
      </c>
      <c r="F14" s="38" t="s">
        <v>393</v>
      </c>
      <c r="G14" s="72"/>
      <c r="H14" s="38" t="s">
        <v>393</v>
      </c>
      <c r="I14" s="72"/>
      <c r="J14" s="38" t="s">
        <v>393</v>
      </c>
      <c r="K14" s="72"/>
      <c r="L14" s="38" t="s">
        <v>393</v>
      </c>
      <c r="M14" s="72"/>
      <c r="N14" s="38" t="s">
        <v>393</v>
      </c>
      <c r="O14" s="72"/>
      <c r="P14" s="10">
        <v>43.833333333333336</v>
      </c>
      <c r="Q14" s="40">
        <v>44054</v>
      </c>
      <c r="R14" s="39">
        <v>40401</v>
      </c>
      <c r="S14" s="38" t="s">
        <v>394</v>
      </c>
      <c r="T14" s="37"/>
      <c r="U14" s="38"/>
      <c r="V14" s="38"/>
      <c r="W14" s="65"/>
      <c r="X14" s="65"/>
      <c r="Y14" s="66"/>
      <c r="Z14" s="66"/>
      <c r="AA14" s="66"/>
      <c r="AB14" s="42" t="s">
        <v>468</v>
      </c>
      <c r="AC14" s="85"/>
      <c r="AD14" s="11" t="s">
        <v>13</v>
      </c>
      <c r="AE14" s="11" t="s">
        <v>13</v>
      </c>
      <c r="AF14" s="84"/>
      <c r="AG14" s="38" t="s">
        <v>13</v>
      </c>
      <c r="AH14" s="83"/>
      <c r="AI14" s="83"/>
      <c r="AJ14" s="83"/>
      <c r="AK14" s="83"/>
      <c r="AL14" s="38" t="s">
        <v>13</v>
      </c>
      <c r="AM14" s="83"/>
      <c r="AN14" s="32"/>
      <c r="AO14" s="9"/>
      <c r="AP14" s="47"/>
    </row>
    <row r="15" spans="1:42" s="49" customFormat="1" x14ac:dyDescent="0.25">
      <c r="A15" s="42" t="s">
        <v>469</v>
      </c>
      <c r="B15" s="37">
        <v>10</v>
      </c>
      <c r="C15" s="38" t="s">
        <v>15</v>
      </c>
      <c r="D15" s="38" t="s">
        <v>12</v>
      </c>
      <c r="E15" s="38" t="s">
        <v>395</v>
      </c>
      <c r="F15" s="38" t="s">
        <v>396</v>
      </c>
      <c r="G15" s="38" t="s">
        <v>400</v>
      </c>
      <c r="H15" s="38" t="s">
        <v>392</v>
      </c>
      <c r="I15" s="38" t="s">
        <v>403</v>
      </c>
      <c r="J15" s="38" t="s">
        <v>392</v>
      </c>
      <c r="K15" s="38" t="s">
        <v>404</v>
      </c>
      <c r="L15" s="38" t="s">
        <v>406</v>
      </c>
      <c r="M15" s="38" t="s">
        <v>405</v>
      </c>
      <c r="N15" s="38" t="s">
        <v>393</v>
      </c>
      <c r="O15" s="72"/>
      <c r="P15" s="10">
        <v>34.333333333333336</v>
      </c>
      <c r="Q15" s="40">
        <v>40465</v>
      </c>
      <c r="R15" s="39">
        <v>40465</v>
      </c>
      <c r="S15" s="38" t="s">
        <v>394</v>
      </c>
      <c r="T15" s="37"/>
      <c r="U15" s="38"/>
      <c r="V15" s="38"/>
      <c r="W15" s="65"/>
      <c r="X15" s="65" t="s">
        <v>18</v>
      </c>
      <c r="Y15" s="66"/>
      <c r="Z15" s="66"/>
      <c r="AA15" s="66"/>
      <c r="AB15" s="42" t="s">
        <v>469</v>
      </c>
      <c r="AC15" s="84"/>
      <c r="AD15" s="11" t="s">
        <v>13</v>
      </c>
      <c r="AE15" s="84"/>
      <c r="AF15" s="84"/>
      <c r="AG15" s="83"/>
      <c r="AH15" s="83"/>
      <c r="AI15" s="38" t="s">
        <v>13</v>
      </c>
      <c r="AJ15" s="83"/>
      <c r="AK15" s="83"/>
      <c r="AL15" s="38" t="s">
        <v>13</v>
      </c>
      <c r="AM15" s="83"/>
      <c r="AN15" s="33" t="s">
        <v>18</v>
      </c>
      <c r="AO15" s="9"/>
      <c r="AP15" s="47"/>
    </row>
    <row r="16" spans="1:42" s="49" customFormat="1" x14ac:dyDescent="0.25">
      <c r="A16" s="42" t="s">
        <v>469</v>
      </c>
      <c r="B16" s="37"/>
      <c r="C16" s="38"/>
      <c r="D16" s="38"/>
      <c r="E16" s="38"/>
      <c r="F16" s="38" t="s">
        <v>402</v>
      </c>
      <c r="G16" s="38" t="s">
        <v>401</v>
      </c>
      <c r="H16" s="72"/>
      <c r="I16" s="72"/>
      <c r="J16" s="72"/>
      <c r="K16" s="72"/>
      <c r="L16" s="72"/>
      <c r="M16" s="72"/>
      <c r="N16" s="72"/>
      <c r="O16" s="72"/>
      <c r="P16" s="10"/>
      <c r="Q16" s="40"/>
      <c r="R16" s="39"/>
      <c r="S16" s="38"/>
      <c r="T16" s="37"/>
      <c r="U16" s="38"/>
      <c r="V16" s="38"/>
      <c r="W16" s="65"/>
      <c r="X16" s="65"/>
      <c r="Y16" s="66"/>
      <c r="Z16" s="66"/>
      <c r="AA16" s="66"/>
      <c r="AB16" s="42" t="s">
        <v>469</v>
      </c>
      <c r="AC16" s="84"/>
      <c r="AD16" s="84"/>
      <c r="AE16" s="84"/>
      <c r="AF16" s="84"/>
      <c r="AG16" s="83"/>
      <c r="AH16" s="83"/>
      <c r="AI16" s="83"/>
      <c r="AJ16" s="83"/>
      <c r="AK16" s="83"/>
      <c r="AL16" s="83"/>
      <c r="AM16" s="83"/>
      <c r="AN16" s="33"/>
      <c r="AO16" s="9"/>
      <c r="AP16" s="47"/>
    </row>
    <row r="17" spans="1:42" s="49" customFormat="1" x14ac:dyDescent="0.25">
      <c r="A17" s="42" t="s">
        <v>470</v>
      </c>
      <c r="B17" s="38">
        <v>11</v>
      </c>
      <c r="C17" s="38" t="s">
        <v>15</v>
      </c>
      <c r="D17" s="38" t="s">
        <v>12</v>
      </c>
      <c r="E17" s="38" t="s">
        <v>392</v>
      </c>
      <c r="F17" s="38" t="s">
        <v>393</v>
      </c>
      <c r="G17" s="72"/>
      <c r="H17" s="38" t="s">
        <v>393</v>
      </c>
      <c r="I17" s="72"/>
      <c r="J17" s="38" t="s">
        <v>393</v>
      </c>
      <c r="K17" s="72"/>
      <c r="L17" s="38" t="s">
        <v>393</v>
      </c>
      <c r="M17" s="72"/>
      <c r="N17" s="38" t="s">
        <v>393</v>
      </c>
      <c r="O17" s="72"/>
      <c r="P17" s="10">
        <v>25.666666666666668</v>
      </c>
      <c r="Q17" s="40">
        <v>40515</v>
      </c>
      <c r="R17" s="39">
        <v>40515</v>
      </c>
      <c r="S17" s="38" t="s">
        <v>392</v>
      </c>
      <c r="T17" s="37"/>
      <c r="U17" s="38"/>
      <c r="V17" s="38"/>
      <c r="W17" s="65"/>
      <c r="X17" s="65"/>
      <c r="Y17" s="66"/>
      <c r="Z17" s="66"/>
      <c r="AA17" s="66"/>
      <c r="AB17" s="42" t="s">
        <v>470</v>
      </c>
      <c r="AC17" s="85"/>
      <c r="AD17" s="11" t="s">
        <v>13</v>
      </c>
      <c r="AE17" s="11" t="s">
        <v>13</v>
      </c>
      <c r="AF17" s="84"/>
      <c r="AG17" s="38" t="s">
        <v>13</v>
      </c>
      <c r="AH17" s="83"/>
      <c r="AI17" s="83"/>
      <c r="AJ17" s="38" t="s">
        <v>13</v>
      </c>
      <c r="AK17" s="83"/>
      <c r="AL17" s="38" t="s">
        <v>13</v>
      </c>
      <c r="AM17" s="83"/>
      <c r="AN17" s="32"/>
      <c r="AO17" s="9"/>
      <c r="AP17" s="47"/>
    </row>
    <row r="18" spans="1:42" s="49" customFormat="1" x14ac:dyDescent="0.25">
      <c r="A18" s="42" t="s">
        <v>471</v>
      </c>
      <c r="B18" s="38">
        <v>12</v>
      </c>
      <c r="C18" s="38" t="s">
        <v>11</v>
      </c>
      <c r="D18" s="38" t="s">
        <v>12</v>
      </c>
      <c r="E18" s="38" t="s">
        <v>392</v>
      </c>
      <c r="F18" s="38" t="s">
        <v>396</v>
      </c>
      <c r="G18" s="38" t="s">
        <v>407</v>
      </c>
      <c r="H18" s="38" t="s">
        <v>393</v>
      </c>
      <c r="I18" s="72"/>
      <c r="J18" s="38" t="s">
        <v>393</v>
      </c>
      <c r="K18" s="72"/>
      <c r="L18" s="38" t="s">
        <v>393</v>
      </c>
      <c r="M18" s="72"/>
      <c r="N18" s="38" t="s">
        <v>393</v>
      </c>
      <c r="O18" s="72"/>
      <c r="P18" s="10">
        <v>24.8</v>
      </c>
      <c r="Q18" s="40">
        <v>40522</v>
      </c>
      <c r="R18" s="39">
        <v>40522</v>
      </c>
      <c r="S18" s="38" t="s">
        <v>392</v>
      </c>
      <c r="T18" s="37"/>
      <c r="U18" s="38"/>
      <c r="V18" s="38"/>
      <c r="W18" s="65"/>
      <c r="X18" s="65"/>
      <c r="Y18" s="66"/>
      <c r="Z18" s="66"/>
      <c r="AA18" s="66"/>
      <c r="AB18" s="42" t="s">
        <v>471</v>
      </c>
      <c r="AC18" s="11" t="s">
        <v>511</v>
      </c>
      <c r="AD18" s="11" t="s">
        <v>13</v>
      </c>
      <c r="AE18" s="11" t="s">
        <v>13</v>
      </c>
      <c r="AF18" s="84"/>
      <c r="AG18" s="38" t="s">
        <v>13</v>
      </c>
      <c r="AH18" s="83"/>
      <c r="AI18" s="83"/>
      <c r="AJ18" s="38" t="s">
        <v>13</v>
      </c>
      <c r="AK18" s="83"/>
      <c r="AL18" s="38" t="s">
        <v>13</v>
      </c>
      <c r="AM18" s="83"/>
      <c r="AN18" s="32"/>
      <c r="AO18" s="9"/>
      <c r="AP18" s="47"/>
    </row>
    <row r="19" spans="1:42" s="49" customFormat="1" x14ac:dyDescent="0.25">
      <c r="A19" s="42" t="s">
        <v>472</v>
      </c>
      <c r="B19" s="38">
        <v>13</v>
      </c>
      <c r="C19" s="38" t="s">
        <v>11</v>
      </c>
      <c r="D19" s="38" t="s">
        <v>12</v>
      </c>
      <c r="E19" s="38" t="s">
        <v>394</v>
      </c>
      <c r="F19" s="38" t="s">
        <v>393</v>
      </c>
      <c r="G19" s="72"/>
      <c r="H19" s="38" t="s">
        <v>393</v>
      </c>
      <c r="I19" s="72"/>
      <c r="J19" s="38" t="s">
        <v>393</v>
      </c>
      <c r="K19" s="72"/>
      <c r="L19" s="38" t="s">
        <v>393</v>
      </c>
      <c r="M19" s="72"/>
      <c r="N19" s="38" t="s">
        <v>393</v>
      </c>
      <c r="O19" s="72"/>
      <c r="P19" s="10">
        <v>48.166666666666664</v>
      </c>
      <c r="Q19" s="40">
        <v>40528</v>
      </c>
      <c r="R19" s="39">
        <v>40528</v>
      </c>
      <c r="S19" s="38" t="s">
        <v>394</v>
      </c>
      <c r="T19" s="37"/>
      <c r="U19" s="38"/>
      <c r="V19" s="38"/>
      <c r="W19" s="65"/>
      <c r="X19" s="65"/>
      <c r="Y19" s="66"/>
      <c r="Z19" s="66"/>
      <c r="AA19" s="66"/>
      <c r="AB19" s="42" t="s">
        <v>472</v>
      </c>
      <c r="AC19" s="11" t="s">
        <v>511</v>
      </c>
      <c r="AD19" s="11" t="s">
        <v>13</v>
      </c>
      <c r="AE19" s="11" t="s">
        <v>13</v>
      </c>
      <c r="AF19" s="84"/>
      <c r="AG19" s="38" t="s">
        <v>13</v>
      </c>
      <c r="AH19" s="83"/>
      <c r="AI19" s="83"/>
      <c r="AJ19" s="38" t="s">
        <v>13</v>
      </c>
      <c r="AK19" s="83"/>
      <c r="AL19" s="38" t="s">
        <v>13</v>
      </c>
      <c r="AM19" s="83"/>
      <c r="AN19" s="32"/>
      <c r="AO19" s="9"/>
      <c r="AP19" s="47"/>
    </row>
    <row r="20" spans="1:42" s="49" customFormat="1" x14ac:dyDescent="0.25">
      <c r="A20" s="42" t="s">
        <v>473</v>
      </c>
      <c r="B20" s="38">
        <v>14</v>
      </c>
      <c r="C20" s="37" t="s">
        <v>11</v>
      </c>
      <c r="D20" s="37" t="s">
        <v>12</v>
      </c>
      <c r="E20" s="37" t="s">
        <v>392</v>
      </c>
      <c r="F20" s="37" t="s">
        <v>396</v>
      </c>
      <c r="G20" s="37" t="s">
        <v>408</v>
      </c>
      <c r="H20" s="37" t="s">
        <v>393</v>
      </c>
      <c r="I20" s="72"/>
      <c r="J20" s="37" t="s">
        <v>393</v>
      </c>
      <c r="K20" s="72"/>
      <c r="L20" s="37" t="s">
        <v>393</v>
      </c>
      <c r="M20" s="72"/>
      <c r="N20" s="37" t="s">
        <v>393</v>
      </c>
      <c r="O20" s="72"/>
      <c r="P20" s="10">
        <v>21.133333333333333</v>
      </c>
      <c r="Q20" s="40">
        <v>40568</v>
      </c>
      <c r="R20" s="39">
        <v>40568</v>
      </c>
      <c r="S20" s="38" t="s">
        <v>392</v>
      </c>
      <c r="T20" s="37"/>
      <c r="U20" s="38"/>
      <c r="V20" s="38"/>
      <c r="W20" s="65"/>
      <c r="X20" s="65"/>
      <c r="Y20" s="66"/>
      <c r="Z20" s="66"/>
      <c r="AA20" s="66"/>
      <c r="AB20" s="42" t="s">
        <v>473</v>
      </c>
      <c r="AC20" s="11" t="s">
        <v>511</v>
      </c>
      <c r="AD20" s="11" t="s">
        <v>13</v>
      </c>
      <c r="AE20" s="11" t="s">
        <v>13</v>
      </c>
      <c r="AF20" s="84"/>
      <c r="AG20" s="38" t="s">
        <v>13</v>
      </c>
      <c r="AH20" s="83"/>
      <c r="AI20" s="83"/>
      <c r="AJ20" s="38" t="s">
        <v>13</v>
      </c>
      <c r="AK20" s="83"/>
      <c r="AL20" s="38" t="s">
        <v>13</v>
      </c>
      <c r="AM20" s="83"/>
      <c r="AN20" s="32"/>
      <c r="AO20" s="9"/>
      <c r="AP20" s="47"/>
    </row>
    <row r="21" spans="1:42" s="49" customFormat="1" ht="38.25" x14ac:dyDescent="0.25">
      <c r="A21" s="43" t="s">
        <v>474</v>
      </c>
      <c r="B21" s="37">
        <v>15</v>
      </c>
      <c r="C21" s="37" t="s">
        <v>11</v>
      </c>
      <c r="D21" s="37" t="s">
        <v>12</v>
      </c>
      <c r="E21" s="37" t="s">
        <v>394</v>
      </c>
      <c r="F21" s="37" t="s">
        <v>393</v>
      </c>
      <c r="G21" s="72"/>
      <c r="H21" s="37" t="s">
        <v>393</v>
      </c>
      <c r="I21" s="72"/>
      <c r="J21" s="37" t="s">
        <v>393</v>
      </c>
      <c r="K21" s="72"/>
      <c r="L21" s="37" t="s">
        <v>393</v>
      </c>
      <c r="M21" s="72"/>
      <c r="N21" s="37" t="s">
        <v>393</v>
      </c>
      <c r="O21" s="72"/>
      <c r="P21" s="10">
        <v>26.266666666666666</v>
      </c>
      <c r="Q21" s="40">
        <v>40596</v>
      </c>
      <c r="R21" s="39">
        <v>40596</v>
      </c>
      <c r="S21" s="38" t="s">
        <v>394</v>
      </c>
      <c r="T21" s="37" t="s">
        <v>14</v>
      </c>
      <c r="U21" s="38"/>
      <c r="V21" s="38" t="s">
        <v>660</v>
      </c>
      <c r="W21" s="65" t="s">
        <v>40</v>
      </c>
      <c r="X21" s="65" t="s">
        <v>37</v>
      </c>
      <c r="Y21" s="66" t="s">
        <v>41</v>
      </c>
      <c r="Z21" s="66" t="s">
        <v>42</v>
      </c>
      <c r="AA21" s="66" t="s">
        <v>51</v>
      </c>
      <c r="AB21" s="43" t="s">
        <v>474</v>
      </c>
      <c r="AC21" s="11" t="s">
        <v>511</v>
      </c>
      <c r="AD21" s="11" t="s">
        <v>13</v>
      </c>
      <c r="AE21" s="11" t="s">
        <v>13</v>
      </c>
      <c r="AF21" s="14" t="s">
        <v>13</v>
      </c>
      <c r="AG21" s="38" t="s">
        <v>13</v>
      </c>
      <c r="AH21" s="83"/>
      <c r="AI21" s="83"/>
      <c r="AJ21" s="38" t="s">
        <v>13</v>
      </c>
      <c r="AK21" s="83"/>
      <c r="AL21" s="83"/>
      <c r="AM21" s="83"/>
      <c r="AN21" s="32"/>
      <c r="AO21" s="9"/>
      <c r="AP21" s="47"/>
    </row>
    <row r="22" spans="1:42" s="49" customFormat="1" x14ac:dyDescent="0.25">
      <c r="A22" s="43" t="s">
        <v>475</v>
      </c>
      <c r="B22" s="37">
        <v>16</v>
      </c>
      <c r="C22" s="37" t="s">
        <v>15</v>
      </c>
      <c r="D22" s="37" t="s">
        <v>12</v>
      </c>
      <c r="E22" s="37" t="s">
        <v>392</v>
      </c>
      <c r="F22" s="37" t="s">
        <v>396</v>
      </c>
      <c r="G22" s="37" t="s">
        <v>409</v>
      </c>
      <c r="H22" s="37" t="s">
        <v>393</v>
      </c>
      <c r="I22" s="72"/>
      <c r="J22" s="37" t="s">
        <v>393</v>
      </c>
      <c r="K22" s="72"/>
      <c r="L22" s="37" t="s">
        <v>393</v>
      </c>
      <c r="M22" s="72"/>
      <c r="N22" s="37" t="s">
        <v>393</v>
      </c>
      <c r="O22" s="72"/>
      <c r="P22" s="10">
        <v>24.733333333333334</v>
      </c>
      <c r="Q22" s="40">
        <v>40598</v>
      </c>
      <c r="R22" s="39">
        <v>40598</v>
      </c>
      <c r="S22" s="38" t="s">
        <v>392</v>
      </c>
      <c r="T22" s="37" t="s">
        <v>14</v>
      </c>
      <c r="U22" s="38"/>
      <c r="V22" s="38"/>
      <c r="W22" s="167" t="s">
        <v>36</v>
      </c>
      <c r="X22" s="65" t="s">
        <v>37</v>
      </c>
      <c r="Y22" s="66" t="s">
        <v>41</v>
      </c>
      <c r="Z22" s="66" t="s">
        <v>39</v>
      </c>
      <c r="AA22" s="66"/>
      <c r="AB22" s="43" t="s">
        <v>475</v>
      </c>
      <c r="AC22" s="11" t="s">
        <v>511</v>
      </c>
      <c r="AD22" s="11" t="s">
        <v>13</v>
      </c>
      <c r="AE22" s="84"/>
      <c r="AF22" s="84"/>
      <c r="AG22" s="83"/>
      <c r="AH22" s="83"/>
      <c r="AI22" s="38" t="s">
        <v>13</v>
      </c>
      <c r="AJ22" s="38" t="s">
        <v>13</v>
      </c>
      <c r="AK22" s="83"/>
      <c r="AL22" s="38" t="s">
        <v>13</v>
      </c>
      <c r="AM22" s="83"/>
      <c r="AN22" s="34" t="s">
        <v>19</v>
      </c>
      <c r="AO22" s="46"/>
      <c r="AP22" s="47"/>
    </row>
    <row r="23" spans="1:42" s="49" customFormat="1" ht="25.5" x14ac:dyDescent="0.25">
      <c r="A23" s="43" t="s">
        <v>476</v>
      </c>
      <c r="B23" s="38">
        <v>17</v>
      </c>
      <c r="C23" s="37" t="s">
        <v>11</v>
      </c>
      <c r="D23" s="37" t="s">
        <v>12</v>
      </c>
      <c r="E23" s="37" t="s">
        <v>395</v>
      </c>
      <c r="F23" s="37" t="s">
        <v>393</v>
      </c>
      <c r="G23" s="72"/>
      <c r="H23" s="37" t="s">
        <v>393</v>
      </c>
      <c r="I23" s="72"/>
      <c r="J23" s="37" t="s">
        <v>394</v>
      </c>
      <c r="K23" s="40">
        <v>41074</v>
      </c>
      <c r="L23" s="37" t="s">
        <v>393</v>
      </c>
      <c r="M23" s="72"/>
      <c r="N23" s="37" t="s">
        <v>393</v>
      </c>
      <c r="O23" s="72"/>
      <c r="P23" s="10">
        <v>10.3</v>
      </c>
      <c r="Q23" s="40">
        <v>40624</v>
      </c>
      <c r="R23" s="39">
        <v>40624</v>
      </c>
      <c r="S23" s="38" t="s">
        <v>171</v>
      </c>
      <c r="T23" s="37"/>
      <c r="U23" s="37" t="s">
        <v>14</v>
      </c>
      <c r="V23" s="37" t="s">
        <v>378</v>
      </c>
      <c r="W23" s="65" t="s">
        <v>40</v>
      </c>
      <c r="X23" s="65"/>
      <c r="Y23" s="66" t="s">
        <v>41</v>
      </c>
      <c r="Z23" s="66" t="s">
        <v>43</v>
      </c>
      <c r="AA23" s="66" t="s">
        <v>52</v>
      </c>
      <c r="AB23" s="43" t="s">
        <v>476</v>
      </c>
      <c r="AC23" s="11" t="s">
        <v>511</v>
      </c>
      <c r="AD23" s="11" t="s">
        <v>13</v>
      </c>
      <c r="AE23" s="11" t="s">
        <v>13</v>
      </c>
      <c r="AF23" s="84"/>
      <c r="AG23" s="38" t="s">
        <v>13</v>
      </c>
      <c r="AH23" s="83"/>
      <c r="AI23" s="83"/>
      <c r="AJ23" s="83"/>
      <c r="AK23" s="83"/>
      <c r="AL23" s="38" t="s">
        <v>13</v>
      </c>
      <c r="AM23" s="83"/>
      <c r="AN23" s="32"/>
      <c r="AO23" s="46"/>
      <c r="AP23" s="47"/>
    </row>
    <row r="24" spans="1:42" s="49" customFormat="1" x14ac:dyDescent="0.25">
      <c r="A24" s="42" t="s">
        <v>477</v>
      </c>
      <c r="B24" s="37">
        <v>18</v>
      </c>
      <c r="C24" s="37" t="s">
        <v>11</v>
      </c>
      <c r="D24" s="37" t="s">
        <v>12</v>
      </c>
      <c r="E24" s="37" t="s">
        <v>395</v>
      </c>
      <c r="F24" s="37" t="s">
        <v>396</v>
      </c>
      <c r="G24" s="37" t="s">
        <v>410</v>
      </c>
      <c r="H24" s="37" t="s">
        <v>394</v>
      </c>
      <c r="I24" s="37" t="s">
        <v>411</v>
      </c>
      <c r="J24" s="37" t="s">
        <v>394</v>
      </c>
      <c r="K24" s="40">
        <v>40684</v>
      </c>
      <c r="L24" s="37" t="s">
        <v>393</v>
      </c>
      <c r="M24" s="72"/>
      <c r="N24" s="37" t="s">
        <v>393</v>
      </c>
      <c r="O24" s="72"/>
      <c r="P24" s="10">
        <v>6.4333333333333336</v>
      </c>
      <c r="Q24" s="40">
        <v>40675</v>
      </c>
      <c r="R24" s="40">
        <v>40675</v>
      </c>
      <c r="S24" s="37" t="s">
        <v>392</v>
      </c>
      <c r="T24" s="37"/>
      <c r="U24" s="37"/>
      <c r="V24" s="37"/>
      <c r="W24" s="65"/>
      <c r="X24" s="65"/>
      <c r="Y24" s="66"/>
      <c r="Z24" s="66"/>
      <c r="AA24" s="66"/>
      <c r="AB24" s="42" t="s">
        <v>477</v>
      </c>
      <c r="AC24" s="85"/>
      <c r="AD24" s="84"/>
      <c r="AE24" s="84"/>
      <c r="AF24" s="84"/>
      <c r="AG24" s="83"/>
      <c r="AH24" s="83"/>
      <c r="AI24" s="83"/>
      <c r="AJ24" s="83"/>
      <c r="AK24" s="83"/>
      <c r="AL24" s="37" t="s">
        <v>13</v>
      </c>
      <c r="AM24" s="83"/>
      <c r="AN24" s="35" t="s">
        <v>20</v>
      </c>
      <c r="AO24" s="46"/>
      <c r="AP24" s="47"/>
    </row>
    <row r="25" spans="1:42" s="49" customFormat="1" ht="51" x14ac:dyDescent="0.25">
      <c r="A25" s="43" t="s">
        <v>478</v>
      </c>
      <c r="B25" s="37">
        <v>19</v>
      </c>
      <c r="C25" s="37" t="s">
        <v>11</v>
      </c>
      <c r="D25" s="37" t="s">
        <v>12</v>
      </c>
      <c r="E25" s="37" t="s">
        <v>392</v>
      </c>
      <c r="F25" s="37" t="s">
        <v>393</v>
      </c>
      <c r="G25" s="72"/>
      <c r="H25" s="37" t="s">
        <v>393</v>
      </c>
      <c r="I25" s="72"/>
      <c r="J25" s="37" t="s">
        <v>393</v>
      </c>
      <c r="K25" s="72"/>
      <c r="L25" s="37" t="s">
        <v>393</v>
      </c>
      <c r="M25" s="72"/>
      <c r="N25" s="37" t="s">
        <v>393</v>
      </c>
      <c r="O25" s="72"/>
      <c r="P25" s="10">
        <v>17.899999999999999</v>
      </c>
      <c r="Q25" s="40">
        <v>40676</v>
      </c>
      <c r="R25" s="39">
        <v>40676</v>
      </c>
      <c r="S25" s="38" t="s">
        <v>392</v>
      </c>
      <c r="T25" s="37" t="s">
        <v>14</v>
      </c>
      <c r="U25" s="38"/>
      <c r="V25" s="38" t="s">
        <v>660</v>
      </c>
      <c r="W25" s="170" t="s">
        <v>36</v>
      </c>
      <c r="X25" s="65" t="s">
        <v>37</v>
      </c>
      <c r="Y25" s="66" t="s">
        <v>520</v>
      </c>
      <c r="Z25" s="66" t="s">
        <v>39</v>
      </c>
      <c r="AA25" s="66"/>
      <c r="AB25" s="43" t="s">
        <v>478</v>
      </c>
      <c r="AC25" s="11" t="s">
        <v>511</v>
      </c>
      <c r="AD25" s="11" t="s">
        <v>13</v>
      </c>
      <c r="AE25" s="11" t="s">
        <v>13</v>
      </c>
      <c r="AF25" s="14" t="s">
        <v>13</v>
      </c>
      <c r="AG25" s="38" t="s">
        <v>13</v>
      </c>
      <c r="AH25" s="83"/>
      <c r="AI25" s="38" t="s">
        <v>13</v>
      </c>
      <c r="AJ25" s="38" t="s">
        <v>13</v>
      </c>
      <c r="AK25" s="83"/>
      <c r="AL25" s="38" t="s">
        <v>13</v>
      </c>
      <c r="AM25" s="83"/>
      <c r="AN25" s="32" t="s">
        <v>21</v>
      </c>
      <c r="AO25" s="46"/>
      <c r="AP25" s="47"/>
    </row>
    <row r="26" spans="1:42" s="49" customFormat="1" x14ac:dyDescent="0.25">
      <c r="A26" s="43" t="s">
        <v>479</v>
      </c>
      <c r="B26" s="37">
        <v>20</v>
      </c>
      <c r="C26" s="38" t="s">
        <v>11</v>
      </c>
      <c r="D26" s="38" t="s">
        <v>12</v>
      </c>
      <c r="E26" s="38" t="s">
        <v>394</v>
      </c>
      <c r="F26" s="38" t="s">
        <v>393</v>
      </c>
      <c r="G26" s="72"/>
      <c r="H26" s="38" t="s">
        <v>393</v>
      </c>
      <c r="I26" s="72"/>
      <c r="J26" s="38" t="s">
        <v>393</v>
      </c>
      <c r="K26" s="72"/>
      <c r="L26" s="38" t="s">
        <v>393</v>
      </c>
      <c r="M26" s="72"/>
      <c r="N26" s="38" t="s">
        <v>393</v>
      </c>
      <c r="O26" s="72"/>
      <c r="P26" s="10">
        <v>27.533333333333335</v>
      </c>
      <c r="Q26" s="40">
        <v>40682</v>
      </c>
      <c r="R26" s="39">
        <v>40682</v>
      </c>
      <c r="S26" s="38" t="s">
        <v>394</v>
      </c>
      <c r="T26" s="37" t="s">
        <v>14</v>
      </c>
      <c r="U26" s="38"/>
      <c r="V26" s="38" t="s">
        <v>378</v>
      </c>
      <c r="W26" s="170" t="s">
        <v>36</v>
      </c>
      <c r="X26" s="65" t="s">
        <v>37</v>
      </c>
      <c r="Y26" s="66" t="s">
        <v>44</v>
      </c>
      <c r="Z26" s="66" t="s">
        <v>39</v>
      </c>
      <c r="AA26" s="66"/>
      <c r="AB26" s="43" t="s">
        <v>479</v>
      </c>
      <c r="AC26" s="11" t="s">
        <v>511</v>
      </c>
      <c r="AD26" s="11" t="s">
        <v>13</v>
      </c>
      <c r="AE26" s="11" t="s">
        <v>13</v>
      </c>
      <c r="AF26" s="84"/>
      <c r="AG26" s="38" t="s">
        <v>13</v>
      </c>
      <c r="AH26" s="83"/>
      <c r="AI26" s="83"/>
      <c r="AJ26" s="38" t="s">
        <v>13</v>
      </c>
      <c r="AK26" s="83"/>
      <c r="AL26" s="38" t="s">
        <v>13</v>
      </c>
      <c r="AM26" s="83"/>
      <c r="AN26" s="32"/>
      <c r="AO26" s="46"/>
      <c r="AP26" s="47"/>
    </row>
    <row r="27" spans="1:42" s="49" customFormat="1" x14ac:dyDescent="0.25">
      <c r="A27" s="43" t="s">
        <v>480</v>
      </c>
      <c r="B27" s="38">
        <v>21</v>
      </c>
      <c r="C27" s="38" t="s">
        <v>15</v>
      </c>
      <c r="D27" s="38" t="s">
        <v>12</v>
      </c>
      <c r="E27" s="38" t="s">
        <v>392</v>
      </c>
      <c r="F27" s="38" t="s">
        <v>393</v>
      </c>
      <c r="G27" s="72"/>
      <c r="H27" s="38" t="s">
        <v>393</v>
      </c>
      <c r="I27" s="72"/>
      <c r="J27" s="38" t="s">
        <v>393</v>
      </c>
      <c r="K27" s="72"/>
      <c r="L27" s="38" t="s">
        <v>393</v>
      </c>
      <c r="M27" s="72"/>
      <c r="N27" s="38" t="s">
        <v>393</v>
      </c>
      <c r="O27" s="72"/>
      <c r="P27" s="10">
        <v>61.6</v>
      </c>
      <c r="Q27" s="40">
        <v>40687</v>
      </c>
      <c r="R27" s="39">
        <v>40687</v>
      </c>
      <c r="S27" s="38" t="s">
        <v>392</v>
      </c>
      <c r="T27" s="37"/>
      <c r="U27" s="38"/>
      <c r="V27" s="38"/>
      <c r="W27" s="65"/>
      <c r="X27" s="65"/>
      <c r="Y27" s="66"/>
      <c r="Z27" s="66"/>
      <c r="AA27" s="66"/>
      <c r="AB27" s="43" t="s">
        <v>480</v>
      </c>
      <c r="AC27" s="11" t="s">
        <v>511</v>
      </c>
      <c r="AD27" s="11" t="s">
        <v>13</v>
      </c>
      <c r="AE27" s="11" t="s">
        <v>13</v>
      </c>
      <c r="AF27" s="200"/>
      <c r="AG27" s="38" t="s">
        <v>13</v>
      </c>
      <c r="AH27" s="83"/>
      <c r="AI27" s="38" t="s">
        <v>13</v>
      </c>
      <c r="AJ27" s="38" t="s">
        <v>13</v>
      </c>
      <c r="AK27" s="83"/>
      <c r="AL27" s="38" t="s">
        <v>13</v>
      </c>
      <c r="AM27" s="83"/>
      <c r="AN27" s="32"/>
      <c r="AO27" s="46"/>
      <c r="AP27" s="47"/>
    </row>
    <row r="28" spans="1:42" s="49" customFormat="1" x14ac:dyDescent="0.25">
      <c r="A28" s="42" t="s">
        <v>481</v>
      </c>
      <c r="B28" s="38">
        <v>22</v>
      </c>
      <c r="C28" s="38" t="s">
        <v>11</v>
      </c>
      <c r="D28" s="38" t="s">
        <v>12</v>
      </c>
      <c r="E28" s="38" t="s">
        <v>394</v>
      </c>
      <c r="F28" s="38" t="s">
        <v>393</v>
      </c>
      <c r="G28" s="72"/>
      <c r="H28" s="38" t="s">
        <v>393</v>
      </c>
      <c r="I28" s="72"/>
      <c r="J28" s="38" t="s">
        <v>393</v>
      </c>
      <c r="K28" s="72"/>
      <c r="L28" s="38" t="s">
        <v>393</v>
      </c>
      <c r="M28" s="72"/>
      <c r="N28" s="38" t="s">
        <v>393</v>
      </c>
      <c r="O28" s="72"/>
      <c r="P28" s="10">
        <v>52.466666666666669</v>
      </c>
      <c r="Q28" s="40">
        <v>40696</v>
      </c>
      <c r="R28" s="39">
        <v>40696</v>
      </c>
      <c r="S28" s="38" t="s">
        <v>394</v>
      </c>
      <c r="T28" s="37"/>
      <c r="U28" s="38"/>
      <c r="V28" s="38"/>
      <c r="W28" s="65"/>
      <c r="X28" s="65"/>
      <c r="Y28" s="66"/>
      <c r="Z28" s="66"/>
      <c r="AA28" s="66"/>
      <c r="AB28" s="42" t="s">
        <v>481</v>
      </c>
      <c r="AC28" s="11" t="s">
        <v>511</v>
      </c>
      <c r="AD28" s="11" t="s">
        <v>13</v>
      </c>
      <c r="AE28" s="11" t="s">
        <v>13</v>
      </c>
      <c r="AF28" s="11" t="s">
        <v>13</v>
      </c>
      <c r="AG28" s="38" t="s">
        <v>13</v>
      </c>
      <c r="AH28" s="83"/>
      <c r="AI28" s="38" t="s">
        <v>13</v>
      </c>
      <c r="AJ28" s="38" t="s">
        <v>13</v>
      </c>
      <c r="AK28" s="83"/>
      <c r="AL28" s="38" t="s">
        <v>13</v>
      </c>
      <c r="AM28" s="83"/>
      <c r="AN28" s="32"/>
      <c r="AO28" s="46"/>
      <c r="AP28" s="47"/>
    </row>
    <row r="29" spans="1:42" s="49" customFormat="1" ht="25.5" x14ac:dyDescent="0.25">
      <c r="A29" s="43" t="s">
        <v>482</v>
      </c>
      <c r="B29" s="38">
        <v>23</v>
      </c>
      <c r="C29" s="38" t="s">
        <v>11</v>
      </c>
      <c r="D29" s="38" t="s">
        <v>12</v>
      </c>
      <c r="E29" s="38" t="s">
        <v>395</v>
      </c>
      <c r="F29" s="16" t="s">
        <v>414</v>
      </c>
      <c r="G29" s="16" t="s">
        <v>415</v>
      </c>
      <c r="H29" s="38" t="s">
        <v>393</v>
      </c>
      <c r="I29" s="72"/>
      <c r="J29" s="38" t="s">
        <v>393</v>
      </c>
      <c r="K29" s="72"/>
      <c r="L29" s="38" t="s">
        <v>393</v>
      </c>
      <c r="M29" s="72"/>
      <c r="N29" s="38" t="s">
        <v>393</v>
      </c>
      <c r="O29" s="72"/>
      <c r="P29" s="10">
        <v>15.466666666666667</v>
      </c>
      <c r="Q29" s="40">
        <v>40701</v>
      </c>
      <c r="R29" s="39">
        <v>40701</v>
      </c>
      <c r="S29" s="38" t="s">
        <v>394</v>
      </c>
      <c r="T29" s="37"/>
      <c r="U29" s="38"/>
      <c r="V29" s="38"/>
      <c r="W29" s="65"/>
      <c r="X29" s="65" t="s">
        <v>18</v>
      </c>
      <c r="Y29" s="66"/>
      <c r="Z29" s="66"/>
      <c r="AA29" s="66" t="s">
        <v>45</v>
      </c>
      <c r="AB29" s="43" t="s">
        <v>482</v>
      </c>
      <c r="AC29" s="11" t="s">
        <v>511</v>
      </c>
      <c r="AD29" s="11" t="s">
        <v>13</v>
      </c>
      <c r="AE29" s="11" t="s">
        <v>13</v>
      </c>
      <c r="AF29" s="84"/>
      <c r="AG29" s="38" t="s">
        <v>13</v>
      </c>
      <c r="AH29" s="83"/>
      <c r="AI29" s="38" t="s">
        <v>13</v>
      </c>
      <c r="AJ29" s="38" t="s">
        <v>13</v>
      </c>
      <c r="AK29" s="83"/>
      <c r="AL29" s="83"/>
      <c r="AM29" s="83"/>
      <c r="AN29" s="33" t="s">
        <v>22</v>
      </c>
      <c r="AO29" s="46"/>
      <c r="AP29" s="47"/>
    </row>
    <row r="30" spans="1:42" s="49" customFormat="1" x14ac:dyDescent="0.25">
      <c r="A30" s="43" t="s">
        <v>483</v>
      </c>
      <c r="B30" s="38">
        <v>24</v>
      </c>
      <c r="C30" s="38" t="s">
        <v>11</v>
      </c>
      <c r="D30" s="38" t="s">
        <v>12</v>
      </c>
      <c r="E30" s="38" t="s">
        <v>394</v>
      </c>
      <c r="F30" s="16" t="s">
        <v>393</v>
      </c>
      <c r="G30" s="71"/>
      <c r="H30" s="38" t="s">
        <v>393</v>
      </c>
      <c r="I30" s="72"/>
      <c r="J30" s="38" t="s">
        <v>393</v>
      </c>
      <c r="K30" s="72"/>
      <c r="L30" s="38" t="s">
        <v>393</v>
      </c>
      <c r="M30" s="72"/>
      <c r="N30" s="38" t="s">
        <v>393</v>
      </c>
      <c r="O30" s="72"/>
      <c r="P30" s="10">
        <v>5.0999999999999996</v>
      </c>
      <c r="Q30" s="40">
        <v>40732</v>
      </c>
      <c r="R30" s="39">
        <v>40732</v>
      </c>
      <c r="S30" s="38" t="s">
        <v>394</v>
      </c>
      <c r="T30" s="37" t="s">
        <v>14</v>
      </c>
      <c r="U30" s="38"/>
      <c r="V30" s="38"/>
      <c r="W30" s="65"/>
      <c r="X30" s="65" t="s">
        <v>37</v>
      </c>
      <c r="Y30" s="66" t="s">
        <v>41</v>
      </c>
      <c r="Z30" s="66" t="s">
        <v>39</v>
      </c>
      <c r="AA30" s="66"/>
      <c r="AB30" s="43" t="s">
        <v>483</v>
      </c>
      <c r="AC30" s="11" t="s">
        <v>511</v>
      </c>
      <c r="AD30" s="11" t="s">
        <v>13</v>
      </c>
      <c r="AE30" s="11" t="s">
        <v>13</v>
      </c>
      <c r="AF30" s="11" t="s">
        <v>13</v>
      </c>
      <c r="AG30" s="38" t="s">
        <v>13</v>
      </c>
      <c r="AH30" s="83"/>
      <c r="AI30" s="83"/>
      <c r="AJ30" s="38" t="s">
        <v>13</v>
      </c>
      <c r="AK30" s="83"/>
      <c r="AL30" s="38" t="s">
        <v>13</v>
      </c>
      <c r="AM30" s="83"/>
      <c r="AN30" s="32"/>
      <c r="AO30" s="46"/>
      <c r="AP30" s="47"/>
    </row>
    <row r="31" spans="1:42" s="49" customFormat="1" ht="25.5" x14ac:dyDescent="0.25">
      <c r="A31" s="43" t="s">
        <v>484</v>
      </c>
      <c r="B31" s="37">
        <v>25</v>
      </c>
      <c r="C31" s="38" t="s">
        <v>11</v>
      </c>
      <c r="D31" s="38" t="s">
        <v>12</v>
      </c>
      <c r="E31" s="38" t="s">
        <v>394</v>
      </c>
      <c r="F31" s="16" t="s">
        <v>393</v>
      </c>
      <c r="G31" s="71"/>
      <c r="H31" s="38" t="s">
        <v>393</v>
      </c>
      <c r="I31" s="72"/>
      <c r="J31" s="38" t="s">
        <v>393</v>
      </c>
      <c r="K31" s="72"/>
      <c r="L31" s="38" t="s">
        <v>393</v>
      </c>
      <c r="M31" s="72"/>
      <c r="N31" s="38" t="s">
        <v>393</v>
      </c>
      <c r="O31" s="72"/>
      <c r="P31" s="10">
        <v>12.1</v>
      </c>
      <c r="Q31" s="40">
        <v>40738</v>
      </c>
      <c r="R31" s="39">
        <v>40738</v>
      </c>
      <c r="S31" s="38" t="s">
        <v>394</v>
      </c>
      <c r="T31" s="37" t="s">
        <v>14</v>
      </c>
      <c r="U31" s="38"/>
      <c r="V31" s="38" t="s">
        <v>378</v>
      </c>
      <c r="W31" s="170" t="s">
        <v>36</v>
      </c>
      <c r="X31" s="65" t="s">
        <v>37</v>
      </c>
      <c r="Y31" s="66" t="s">
        <v>46</v>
      </c>
      <c r="Z31" s="66" t="s">
        <v>39</v>
      </c>
      <c r="AA31" s="66"/>
      <c r="AB31" s="43" t="s">
        <v>484</v>
      </c>
      <c r="AC31" s="85"/>
      <c r="AD31" s="11" t="s">
        <v>13</v>
      </c>
      <c r="AE31" s="11" t="s">
        <v>13</v>
      </c>
      <c r="AF31" s="14" t="s">
        <v>13</v>
      </c>
      <c r="AG31" s="83"/>
      <c r="AH31" s="83"/>
      <c r="AI31" s="38" t="s">
        <v>13</v>
      </c>
      <c r="AJ31" s="38" t="s">
        <v>13</v>
      </c>
      <c r="AK31" s="83"/>
      <c r="AL31" s="38" t="s">
        <v>13</v>
      </c>
      <c r="AM31" s="83"/>
      <c r="AN31" s="32" t="s">
        <v>59</v>
      </c>
      <c r="AO31" s="46"/>
      <c r="AP31" s="47"/>
    </row>
    <row r="32" spans="1:42" s="49" customFormat="1" x14ac:dyDescent="0.25">
      <c r="A32" s="43" t="s">
        <v>485</v>
      </c>
      <c r="B32" s="38">
        <v>26</v>
      </c>
      <c r="C32" s="38" t="s">
        <v>11</v>
      </c>
      <c r="D32" s="38" t="s">
        <v>12</v>
      </c>
      <c r="E32" s="38" t="s">
        <v>395</v>
      </c>
      <c r="F32" s="16" t="s">
        <v>396</v>
      </c>
      <c r="G32" s="16" t="s">
        <v>420</v>
      </c>
      <c r="H32" s="38" t="s">
        <v>395</v>
      </c>
      <c r="I32" s="38" t="s">
        <v>422</v>
      </c>
      <c r="J32" s="38" t="s">
        <v>392</v>
      </c>
      <c r="K32" s="38" t="s">
        <v>425</v>
      </c>
      <c r="L32" s="38" t="s">
        <v>393</v>
      </c>
      <c r="M32" s="72"/>
      <c r="N32" s="38" t="s">
        <v>393</v>
      </c>
      <c r="O32" s="72"/>
      <c r="P32" s="10">
        <v>27.1</v>
      </c>
      <c r="Q32" s="40">
        <v>40773</v>
      </c>
      <c r="R32" s="39">
        <v>40773</v>
      </c>
      <c r="S32" s="38" t="s">
        <v>394</v>
      </c>
      <c r="T32" s="37"/>
      <c r="U32" s="38"/>
      <c r="V32" s="38"/>
      <c r="W32" s="65"/>
      <c r="X32" s="65"/>
      <c r="Y32" s="66"/>
      <c r="Z32" s="66"/>
      <c r="AA32" s="66"/>
      <c r="AB32" s="43" t="s">
        <v>485</v>
      </c>
      <c r="AC32" s="85"/>
      <c r="AD32" s="84"/>
      <c r="AE32" s="84"/>
      <c r="AF32" s="84"/>
      <c r="AG32" s="83"/>
      <c r="AH32" s="83"/>
      <c r="AI32" s="38" t="s">
        <v>13</v>
      </c>
      <c r="AJ32" s="38" t="s">
        <v>13</v>
      </c>
      <c r="AK32" s="83"/>
      <c r="AL32" s="83"/>
      <c r="AM32" s="83"/>
      <c r="AN32" s="75" t="s">
        <v>459</v>
      </c>
      <c r="AO32" s="46"/>
      <c r="AP32" s="47"/>
    </row>
    <row r="33" spans="1:42" s="49" customFormat="1" ht="25.5" x14ac:dyDescent="0.25">
      <c r="A33" s="43"/>
      <c r="B33" s="38"/>
      <c r="C33" s="38"/>
      <c r="D33" s="38"/>
      <c r="E33" s="38"/>
      <c r="F33" s="16" t="s">
        <v>419</v>
      </c>
      <c r="G33" s="16" t="s">
        <v>421</v>
      </c>
      <c r="H33" s="38" t="s">
        <v>424</v>
      </c>
      <c r="I33" s="38" t="s">
        <v>423</v>
      </c>
      <c r="J33" s="38"/>
      <c r="K33" s="72"/>
      <c r="L33" s="72"/>
      <c r="M33" s="72"/>
      <c r="N33" s="72"/>
      <c r="O33" s="72"/>
      <c r="P33" s="10"/>
      <c r="Q33" s="40"/>
      <c r="R33" s="39"/>
      <c r="S33" s="38"/>
      <c r="T33" s="37"/>
      <c r="U33" s="38"/>
      <c r="V33" s="38"/>
      <c r="W33" s="65"/>
      <c r="X33" s="65"/>
      <c r="Y33" s="66"/>
      <c r="Z33" s="66"/>
      <c r="AA33" s="66"/>
      <c r="AB33" s="43"/>
      <c r="AC33" s="84"/>
      <c r="AD33" s="84"/>
      <c r="AE33" s="84"/>
      <c r="AF33" s="84"/>
      <c r="AG33" s="83"/>
      <c r="AH33" s="83"/>
      <c r="AI33" s="83"/>
      <c r="AJ33" s="83"/>
      <c r="AK33" s="83"/>
      <c r="AL33" s="83"/>
      <c r="AM33" s="83"/>
      <c r="AN33" s="32"/>
      <c r="AO33" s="46"/>
      <c r="AP33" s="47"/>
    </row>
    <row r="34" spans="1:42" s="49" customFormat="1" ht="38.25" x14ac:dyDescent="0.25">
      <c r="A34" s="43" t="s">
        <v>486</v>
      </c>
      <c r="B34" s="38">
        <v>27</v>
      </c>
      <c r="C34" s="37" t="s">
        <v>15</v>
      </c>
      <c r="D34" s="37" t="s">
        <v>12</v>
      </c>
      <c r="E34" s="37" t="s">
        <v>395</v>
      </c>
      <c r="F34" s="16" t="s">
        <v>396</v>
      </c>
      <c r="G34" s="16" t="s">
        <v>426</v>
      </c>
      <c r="H34" s="37" t="s">
        <v>393</v>
      </c>
      <c r="I34" s="72"/>
      <c r="J34" s="37" t="s">
        <v>393</v>
      </c>
      <c r="K34" s="72"/>
      <c r="L34" s="37" t="s">
        <v>406</v>
      </c>
      <c r="M34" s="63" t="s">
        <v>428</v>
      </c>
      <c r="N34" s="37" t="s">
        <v>393</v>
      </c>
      <c r="O34" s="72"/>
      <c r="P34" s="10">
        <v>25.9</v>
      </c>
      <c r="Q34" s="40">
        <v>40801</v>
      </c>
      <c r="R34" s="39">
        <v>40801</v>
      </c>
      <c r="S34" s="38" t="s">
        <v>394</v>
      </c>
      <c r="T34" s="37"/>
      <c r="U34" s="38"/>
      <c r="V34" s="38"/>
      <c r="W34" s="65"/>
      <c r="X34" s="65"/>
      <c r="Y34" s="66"/>
      <c r="Z34" s="66"/>
      <c r="AA34" s="66"/>
      <c r="AB34" s="43" t="s">
        <v>486</v>
      </c>
      <c r="AC34" s="84"/>
      <c r="AD34" s="84"/>
      <c r="AE34" s="84"/>
      <c r="AF34" s="84"/>
      <c r="AG34" s="83"/>
      <c r="AH34" s="83"/>
      <c r="AI34" s="83"/>
      <c r="AJ34" s="38" t="s">
        <v>13</v>
      </c>
      <c r="AK34" s="83"/>
      <c r="AL34" s="38" t="s">
        <v>13</v>
      </c>
      <c r="AM34" s="83"/>
      <c r="AN34" s="33" t="s">
        <v>23</v>
      </c>
      <c r="AO34" s="46"/>
      <c r="AP34" s="47"/>
    </row>
    <row r="35" spans="1:42" s="49" customFormat="1" x14ac:dyDescent="0.25">
      <c r="A35" s="43"/>
      <c r="B35" s="38"/>
      <c r="C35" s="37"/>
      <c r="D35" s="37"/>
      <c r="E35" s="37"/>
      <c r="F35" s="38" t="s">
        <v>402</v>
      </c>
      <c r="G35" s="16" t="s">
        <v>427</v>
      </c>
      <c r="H35" s="72"/>
      <c r="I35" s="72"/>
      <c r="J35" s="72"/>
      <c r="K35" s="72"/>
      <c r="L35" s="72"/>
      <c r="M35" s="72"/>
      <c r="N35" s="72"/>
      <c r="O35" s="72"/>
      <c r="P35" s="10"/>
      <c r="Q35" s="40"/>
      <c r="R35" s="39"/>
      <c r="S35" s="38"/>
      <c r="T35" s="37"/>
      <c r="U35" s="38"/>
      <c r="V35" s="38"/>
      <c r="W35" s="65"/>
      <c r="X35" s="65"/>
      <c r="Y35" s="66"/>
      <c r="Z35" s="66"/>
      <c r="AA35" s="66"/>
      <c r="AB35" s="43"/>
      <c r="AC35" s="84"/>
      <c r="AD35" s="84"/>
      <c r="AE35" s="84"/>
      <c r="AF35" s="84"/>
      <c r="AG35" s="83"/>
      <c r="AH35" s="83"/>
      <c r="AI35" s="83"/>
      <c r="AJ35" s="83"/>
      <c r="AK35" s="83"/>
      <c r="AL35" s="83"/>
      <c r="AM35" s="83"/>
      <c r="AN35" s="33"/>
      <c r="AO35" s="46"/>
      <c r="AP35" s="47"/>
    </row>
    <row r="36" spans="1:42" s="49" customFormat="1" ht="38.25" x14ac:dyDescent="0.25">
      <c r="A36" s="43" t="s">
        <v>487</v>
      </c>
      <c r="B36" s="38">
        <v>28</v>
      </c>
      <c r="C36" s="38" t="s">
        <v>15</v>
      </c>
      <c r="D36" s="38" t="s">
        <v>12</v>
      </c>
      <c r="E36" s="38" t="s">
        <v>392</v>
      </c>
      <c r="F36" s="16" t="s">
        <v>393</v>
      </c>
      <c r="G36" s="71"/>
      <c r="H36" s="38" t="s">
        <v>393</v>
      </c>
      <c r="I36" s="72"/>
      <c r="J36" s="38" t="s">
        <v>393</v>
      </c>
      <c r="K36" s="72"/>
      <c r="L36" s="38" t="s">
        <v>393</v>
      </c>
      <c r="M36" s="72"/>
      <c r="N36" s="38" t="s">
        <v>393</v>
      </c>
      <c r="O36" s="72"/>
      <c r="P36" s="10">
        <v>44.8</v>
      </c>
      <c r="Q36" s="40">
        <v>40822</v>
      </c>
      <c r="R36" s="39">
        <v>40822</v>
      </c>
      <c r="S36" s="38" t="s">
        <v>392</v>
      </c>
      <c r="T36" s="37" t="s">
        <v>14</v>
      </c>
      <c r="U36" s="38"/>
      <c r="V36" s="38" t="s">
        <v>378</v>
      </c>
      <c r="W36" s="170" t="s">
        <v>36</v>
      </c>
      <c r="X36" s="65" t="s">
        <v>37</v>
      </c>
      <c r="Y36" s="66" t="s">
        <v>47</v>
      </c>
      <c r="Z36" s="66" t="s">
        <v>39</v>
      </c>
      <c r="AA36" s="66" t="s">
        <v>376</v>
      </c>
      <c r="AB36" s="43" t="s">
        <v>487</v>
      </c>
      <c r="AC36" s="11" t="s">
        <v>511</v>
      </c>
      <c r="AD36" s="38" t="s">
        <v>13</v>
      </c>
      <c r="AE36" s="38" t="s">
        <v>13</v>
      </c>
      <c r="AF36" s="38" t="s">
        <v>13</v>
      </c>
      <c r="AG36" s="38" t="s">
        <v>13</v>
      </c>
      <c r="AH36" s="83"/>
      <c r="AI36" s="83"/>
      <c r="AJ36" s="83"/>
      <c r="AK36" s="83"/>
      <c r="AL36" s="38" t="s">
        <v>13</v>
      </c>
      <c r="AM36" s="83"/>
      <c r="AN36" s="32"/>
      <c r="AO36" s="46"/>
      <c r="AP36" s="47"/>
    </row>
    <row r="37" spans="1:42" s="49" customFormat="1" ht="38.25" x14ac:dyDescent="0.25">
      <c r="A37" s="43" t="s">
        <v>488</v>
      </c>
      <c r="B37" s="38">
        <v>29</v>
      </c>
      <c r="C37" s="38" t="s">
        <v>15</v>
      </c>
      <c r="D37" s="38" t="s">
        <v>12</v>
      </c>
      <c r="E37" s="38" t="s">
        <v>392</v>
      </c>
      <c r="F37" s="16" t="s">
        <v>393</v>
      </c>
      <c r="G37" s="71"/>
      <c r="H37" s="38" t="s">
        <v>393</v>
      </c>
      <c r="I37" s="72"/>
      <c r="J37" s="38" t="s">
        <v>393</v>
      </c>
      <c r="K37" s="72"/>
      <c r="L37" s="38" t="s">
        <v>393</v>
      </c>
      <c r="M37" s="72"/>
      <c r="N37" s="38" t="s">
        <v>393</v>
      </c>
      <c r="O37" s="72"/>
      <c r="P37" s="10">
        <v>34.733333333333334</v>
      </c>
      <c r="Q37" s="40">
        <v>40843</v>
      </c>
      <c r="R37" s="39">
        <v>40843</v>
      </c>
      <c r="S37" s="38" t="s">
        <v>392</v>
      </c>
      <c r="T37" s="37" t="s">
        <v>14</v>
      </c>
      <c r="U37" s="38"/>
      <c r="V37" s="38" t="s">
        <v>660</v>
      </c>
      <c r="W37" s="170" t="s">
        <v>36</v>
      </c>
      <c r="X37" s="65" t="s">
        <v>37</v>
      </c>
      <c r="Y37" s="66" t="s">
        <v>521</v>
      </c>
      <c r="Z37" s="66" t="s">
        <v>39</v>
      </c>
      <c r="AA37" s="66" t="s">
        <v>522</v>
      </c>
      <c r="AB37" s="43" t="s">
        <v>488</v>
      </c>
      <c r="AC37" s="11" t="s">
        <v>511</v>
      </c>
      <c r="AD37" s="38" t="s">
        <v>13</v>
      </c>
      <c r="AE37" s="38" t="s">
        <v>13</v>
      </c>
      <c r="AF37" s="38" t="s">
        <v>13</v>
      </c>
      <c r="AG37" s="38" t="s">
        <v>13</v>
      </c>
      <c r="AH37" s="83"/>
      <c r="AI37" s="38" t="s">
        <v>13</v>
      </c>
      <c r="AJ37" s="38" t="s">
        <v>13</v>
      </c>
      <c r="AK37" s="83"/>
      <c r="AL37" s="38" t="s">
        <v>13</v>
      </c>
      <c r="AM37" s="86"/>
      <c r="AN37" s="32"/>
      <c r="AO37" s="46"/>
      <c r="AP37" s="47"/>
    </row>
    <row r="38" spans="1:42" s="49" customFormat="1" ht="25.5" x14ac:dyDescent="0.25">
      <c r="A38" s="43" t="s">
        <v>489</v>
      </c>
      <c r="B38" s="38">
        <v>30</v>
      </c>
      <c r="C38" s="37" t="s">
        <v>15</v>
      </c>
      <c r="D38" s="37" t="s">
        <v>12</v>
      </c>
      <c r="E38" s="37" t="s">
        <v>395</v>
      </c>
      <c r="F38" s="16" t="s">
        <v>456</v>
      </c>
      <c r="G38" s="16" t="s">
        <v>457</v>
      </c>
      <c r="H38" s="37" t="s">
        <v>392</v>
      </c>
      <c r="I38" s="37" t="s">
        <v>431</v>
      </c>
      <c r="J38" s="37" t="s">
        <v>392</v>
      </c>
      <c r="K38" s="40">
        <v>40346</v>
      </c>
      <c r="L38" s="37" t="s">
        <v>393</v>
      </c>
      <c r="M38" s="72"/>
      <c r="N38" s="37" t="s">
        <v>393</v>
      </c>
      <c r="O38" s="72"/>
      <c r="P38" s="10">
        <v>24.433333333333334</v>
      </c>
      <c r="Q38" s="40">
        <v>40850</v>
      </c>
      <c r="R38" s="39">
        <v>40850</v>
      </c>
      <c r="S38" s="38" t="s">
        <v>392</v>
      </c>
      <c r="T38" s="37" t="s">
        <v>14</v>
      </c>
      <c r="U38" s="38"/>
      <c r="V38" s="38" t="s">
        <v>8</v>
      </c>
      <c r="W38" s="65" t="s">
        <v>40</v>
      </c>
      <c r="X38" s="65" t="s">
        <v>18</v>
      </c>
      <c r="Y38" s="57" t="s">
        <v>41</v>
      </c>
      <c r="Z38" s="66" t="s">
        <v>523</v>
      </c>
      <c r="AA38" s="66" t="s">
        <v>526</v>
      </c>
      <c r="AB38" s="43" t="s">
        <v>489</v>
      </c>
      <c r="AC38" s="85"/>
      <c r="AD38" s="83"/>
      <c r="AE38" s="83"/>
      <c r="AF38" s="83"/>
      <c r="AG38" s="83"/>
      <c r="AH38" s="83"/>
      <c r="AI38" s="38" t="s">
        <v>13</v>
      </c>
      <c r="AJ38" s="37" t="s">
        <v>13</v>
      </c>
      <c r="AK38" s="83"/>
      <c r="AL38" s="38" t="s">
        <v>13</v>
      </c>
      <c r="AM38" s="86"/>
      <c r="AN38" s="32" t="s">
        <v>24</v>
      </c>
      <c r="AO38" s="46"/>
      <c r="AP38" s="47"/>
    </row>
    <row r="39" spans="1:42" s="49" customFormat="1" ht="25.5" x14ac:dyDescent="0.25">
      <c r="A39" s="43"/>
      <c r="B39" s="38"/>
      <c r="C39" s="37"/>
      <c r="D39" s="37"/>
      <c r="E39" s="37"/>
      <c r="F39" s="16" t="s">
        <v>419</v>
      </c>
      <c r="G39" s="16" t="s">
        <v>429</v>
      </c>
      <c r="H39" s="37" t="s">
        <v>430</v>
      </c>
      <c r="I39" s="37" t="s">
        <v>432</v>
      </c>
      <c r="J39" s="72"/>
      <c r="K39" s="72"/>
      <c r="L39" s="72"/>
      <c r="M39" s="72"/>
      <c r="N39" s="72"/>
      <c r="O39" s="72"/>
      <c r="P39" s="10"/>
      <c r="Q39" s="40"/>
      <c r="R39" s="39"/>
      <c r="S39" s="38"/>
      <c r="T39" s="37"/>
      <c r="U39" s="38"/>
      <c r="V39" s="38"/>
      <c r="W39" s="65"/>
      <c r="X39" s="65"/>
      <c r="Y39" s="66"/>
      <c r="Z39" s="66"/>
      <c r="AA39" s="66"/>
      <c r="AB39" s="43"/>
      <c r="AC39" s="85"/>
      <c r="AD39" s="83"/>
      <c r="AE39" s="83"/>
      <c r="AF39" s="83"/>
      <c r="AG39" s="83"/>
      <c r="AH39" s="83"/>
      <c r="AI39" s="83"/>
      <c r="AJ39" s="83"/>
      <c r="AK39" s="83"/>
      <c r="AL39" s="83"/>
      <c r="AM39" s="86"/>
      <c r="AN39" s="32"/>
      <c r="AO39" s="46"/>
      <c r="AP39" s="47"/>
    </row>
    <row r="40" spans="1:42" s="49" customFormat="1" ht="38.25" x14ac:dyDescent="0.25">
      <c r="A40" s="43" t="s">
        <v>490</v>
      </c>
      <c r="B40" s="38">
        <v>31</v>
      </c>
      <c r="C40" s="37" t="s">
        <v>11</v>
      </c>
      <c r="D40" s="37" t="s">
        <v>12</v>
      </c>
      <c r="E40" s="37" t="s">
        <v>392</v>
      </c>
      <c r="F40" s="16" t="s">
        <v>393</v>
      </c>
      <c r="G40" s="71"/>
      <c r="H40" s="37" t="s">
        <v>393</v>
      </c>
      <c r="I40" s="72"/>
      <c r="J40" s="37" t="s">
        <v>393</v>
      </c>
      <c r="K40" s="72"/>
      <c r="L40" s="37" t="s">
        <v>393</v>
      </c>
      <c r="M40" s="72"/>
      <c r="N40" s="37" t="s">
        <v>393</v>
      </c>
      <c r="O40" s="72"/>
      <c r="P40" s="10">
        <v>23.233333333333334</v>
      </c>
      <c r="Q40" s="40">
        <v>40870</v>
      </c>
      <c r="R40" s="39">
        <v>40870</v>
      </c>
      <c r="S40" s="38" t="s">
        <v>392</v>
      </c>
      <c r="T40" s="37" t="s">
        <v>14</v>
      </c>
      <c r="U40" s="38"/>
      <c r="V40" s="38" t="s">
        <v>378</v>
      </c>
      <c r="W40" s="170" t="s">
        <v>36</v>
      </c>
      <c r="X40" s="65" t="s">
        <v>37</v>
      </c>
      <c r="Y40" s="66" t="s">
        <v>48</v>
      </c>
      <c r="Z40" s="66" t="s">
        <v>39</v>
      </c>
      <c r="AA40" s="66" t="s">
        <v>377</v>
      </c>
      <c r="AB40" s="43" t="s">
        <v>490</v>
      </c>
      <c r="AC40" s="11" t="s">
        <v>511</v>
      </c>
      <c r="AD40" s="38" t="s">
        <v>13</v>
      </c>
      <c r="AE40" s="38" t="s">
        <v>13</v>
      </c>
      <c r="AF40" s="38" t="s">
        <v>13</v>
      </c>
      <c r="AG40" s="38" t="s">
        <v>13</v>
      </c>
      <c r="AH40" s="83"/>
      <c r="AI40" s="83"/>
      <c r="AJ40" s="37" t="s">
        <v>13</v>
      </c>
      <c r="AK40" s="83"/>
      <c r="AL40" s="38" t="s">
        <v>13</v>
      </c>
      <c r="AM40" s="38" t="s">
        <v>13</v>
      </c>
      <c r="AN40" s="35" t="s">
        <v>25</v>
      </c>
      <c r="AO40" s="46"/>
      <c r="AP40" s="47"/>
    </row>
    <row r="41" spans="1:42" s="49" customFormat="1" x14ac:dyDescent="0.25">
      <c r="A41" s="43" t="s">
        <v>491</v>
      </c>
      <c r="B41" s="37">
        <v>32</v>
      </c>
      <c r="C41" s="37" t="s">
        <v>15</v>
      </c>
      <c r="D41" s="37" t="s">
        <v>12</v>
      </c>
      <c r="E41" s="37" t="s">
        <v>392</v>
      </c>
      <c r="F41" s="16" t="s">
        <v>393</v>
      </c>
      <c r="G41" s="71"/>
      <c r="H41" s="37" t="s">
        <v>393</v>
      </c>
      <c r="I41" s="72"/>
      <c r="J41" s="37" t="s">
        <v>393</v>
      </c>
      <c r="K41" s="72"/>
      <c r="L41" s="37" t="s">
        <v>393</v>
      </c>
      <c r="M41" s="72"/>
      <c r="N41" s="37" t="s">
        <v>393</v>
      </c>
      <c r="O41" s="72"/>
      <c r="P41" s="10">
        <v>50.466666666666669</v>
      </c>
      <c r="Q41" s="40">
        <v>40869</v>
      </c>
      <c r="R41" s="39">
        <v>40869</v>
      </c>
      <c r="S41" s="64" t="s">
        <v>433</v>
      </c>
      <c r="T41" s="37" t="s">
        <v>14</v>
      </c>
      <c r="U41" s="38"/>
      <c r="V41" s="38" t="s">
        <v>246</v>
      </c>
      <c r="W41" s="170" t="s">
        <v>36</v>
      </c>
      <c r="X41" s="65" t="s">
        <v>37</v>
      </c>
      <c r="Y41" s="66" t="s">
        <v>44</v>
      </c>
      <c r="Z41" s="66" t="s">
        <v>39</v>
      </c>
      <c r="AA41" s="66"/>
      <c r="AB41" s="43" t="s">
        <v>491</v>
      </c>
      <c r="AC41" s="83"/>
      <c r="AD41" s="83"/>
      <c r="AE41" s="83"/>
      <c r="AF41" s="83"/>
      <c r="AG41" s="83"/>
      <c r="AH41" s="83"/>
      <c r="AI41" s="83"/>
      <c r="AJ41" s="37" t="s">
        <v>13</v>
      </c>
      <c r="AK41" s="37" t="s">
        <v>13</v>
      </c>
      <c r="AL41" s="38" t="s">
        <v>13</v>
      </c>
      <c r="AM41" s="83"/>
      <c r="AN41" s="32" t="s">
        <v>26</v>
      </c>
      <c r="AO41" s="46"/>
      <c r="AP41" s="47"/>
    </row>
    <row r="42" spans="1:42" s="49" customFormat="1" x14ac:dyDescent="0.25">
      <c r="A42" s="43" t="s">
        <v>492</v>
      </c>
      <c r="B42" s="38">
        <v>33</v>
      </c>
      <c r="C42" s="37" t="s">
        <v>15</v>
      </c>
      <c r="D42" s="37" t="s">
        <v>12</v>
      </c>
      <c r="E42" s="37" t="s">
        <v>395</v>
      </c>
      <c r="F42" s="16" t="s">
        <v>396</v>
      </c>
      <c r="G42" s="16" t="s">
        <v>434</v>
      </c>
      <c r="H42" s="37" t="s">
        <v>394</v>
      </c>
      <c r="I42" s="37" t="s">
        <v>438</v>
      </c>
      <c r="J42" s="37" t="s">
        <v>394</v>
      </c>
      <c r="K42" s="37" t="s">
        <v>437</v>
      </c>
      <c r="L42" s="37" t="s">
        <v>435</v>
      </c>
      <c r="M42" s="37" t="s">
        <v>436</v>
      </c>
      <c r="N42" s="72"/>
      <c r="O42" s="72"/>
      <c r="P42" s="10">
        <v>16.366666666666667</v>
      </c>
      <c r="Q42" s="40">
        <v>40907</v>
      </c>
      <c r="R42" s="39">
        <v>40907</v>
      </c>
      <c r="S42" s="38" t="s">
        <v>442</v>
      </c>
      <c r="T42" s="38"/>
      <c r="U42" s="38"/>
      <c r="V42" s="38" t="s">
        <v>8</v>
      </c>
      <c r="W42" s="65"/>
      <c r="X42" s="65" t="s">
        <v>18</v>
      </c>
      <c r="Y42" s="66"/>
      <c r="Z42" s="57"/>
      <c r="AA42" s="66"/>
      <c r="AB42" s="43" t="s">
        <v>492</v>
      </c>
      <c r="AC42" s="11" t="s">
        <v>511</v>
      </c>
      <c r="AD42" s="38" t="s">
        <v>13</v>
      </c>
      <c r="AE42" s="38" t="s">
        <v>13</v>
      </c>
      <c r="AF42" s="38" t="s">
        <v>13</v>
      </c>
      <c r="AG42" s="38" t="s">
        <v>13</v>
      </c>
      <c r="AH42" s="83"/>
      <c r="AI42" s="83"/>
      <c r="AJ42" s="83"/>
      <c r="AK42" s="83"/>
      <c r="AL42" s="38" t="s">
        <v>13</v>
      </c>
      <c r="AM42" s="38" t="s">
        <v>13</v>
      </c>
      <c r="AN42" s="36" t="s">
        <v>27</v>
      </c>
      <c r="AO42" s="46"/>
      <c r="AP42" s="47"/>
    </row>
    <row r="43" spans="1:42" s="49" customFormat="1" ht="25.5" x14ac:dyDescent="0.25">
      <c r="A43" s="43"/>
      <c r="B43" s="38"/>
      <c r="C43" s="37"/>
      <c r="D43" s="37"/>
      <c r="E43" s="37"/>
      <c r="F43" s="16" t="s">
        <v>439</v>
      </c>
      <c r="G43" s="62">
        <v>41319</v>
      </c>
      <c r="H43" s="72"/>
      <c r="I43" s="72"/>
      <c r="J43" s="73"/>
      <c r="K43" s="73"/>
      <c r="L43" s="73"/>
      <c r="M43" s="73"/>
      <c r="N43" s="72"/>
      <c r="O43" s="72"/>
      <c r="P43" s="10"/>
      <c r="Q43" s="40"/>
      <c r="R43" s="39"/>
      <c r="S43" s="38"/>
      <c r="T43" s="38"/>
      <c r="U43" s="38"/>
      <c r="V43" s="38"/>
      <c r="W43" s="65"/>
      <c r="X43" s="65"/>
      <c r="Y43" s="66"/>
      <c r="Z43" s="66"/>
      <c r="AA43" s="66"/>
      <c r="AB43" s="4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36"/>
      <c r="AO43" s="46"/>
      <c r="AP43" s="47"/>
    </row>
    <row r="44" spans="1:42" s="50" customFormat="1" x14ac:dyDescent="0.25">
      <c r="A44" s="42" t="s">
        <v>493</v>
      </c>
      <c r="B44" s="37">
        <v>34</v>
      </c>
      <c r="C44" s="37" t="s">
        <v>15</v>
      </c>
      <c r="D44" s="37" t="s">
        <v>12</v>
      </c>
      <c r="E44" s="37" t="s">
        <v>395</v>
      </c>
      <c r="F44" s="54" t="s">
        <v>396</v>
      </c>
      <c r="G44" s="63" t="s">
        <v>440</v>
      </c>
      <c r="H44" s="37" t="s">
        <v>394</v>
      </c>
      <c r="I44" s="37" t="s">
        <v>441</v>
      </c>
      <c r="J44" s="37" t="s">
        <v>393</v>
      </c>
      <c r="K44" s="37"/>
      <c r="L44" s="37" t="s">
        <v>393</v>
      </c>
      <c r="M44" s="37"/>
      <c r="N44" s="37" t="s">
        <v>393</v>
      </c>
      <c r="O44" s="37"/>
      <c r="P44" s="13">
        <v>8.4</v>
      </c>
      <c r="Q44" s="37"/>
      <c r="R44" s="40">
        <v>40967</v>
      </c>
      <c r="S44" s="37" t="s">
        <v>392</v>
      </c>
      <c r="T44" s="37"/>
      <c r="U44" s="37" t="s">
        <v>14</v>
      </c>
      <c r="V44" s="37" t="s">
        <v>246</v>
      </c>
      <c r="W44" s="168"/>
      <c r="X44" s="168"/>
      <c r="Y44" s="169" t="s">
        <v>41</v>
      </c>
      <c r="Z44" s="169" t="s">
        <v>39</v>
      </c>
      <c r="AA44" s="169"/>
      <c r="AB44" s="42" t="s">
        <v>493</v>
      </c>
      <c r="AC44" s="72"/>
      <c r="AD44" s="72"/>
      <c r="AE44" s="72"/>
      <c r="AF44" s="72"/>
      <c r="AG44" s="72"/>
      <c r="AH44" s="72"/>
      <c r="AI44" s="72"/>
      <c r="AJ44" s="37" t="s">
        <v>13</v>
      </c>
      <c r="AK44" s="37" t="s">
        <v>13</v>
      </c>
      <c r="AL44" s="37" t="s">
        <v>13</v>
      </c>
      <c r="AM44" s="280"/>
      <c r="AN44" s="35"/>
      <c r="AO44" s="70"/>
      <c r="AP44" s="69"/>
    </row>
    <row r="45" spans="1:42" s="49" customFormat="1" ht="51" x14ac:dyDescent="0.25">
      <c r="A45" s="43" t="s">
        <v>494</v>
      </c>
      <c r="B45" s="38">
        <v>36</v>
      </c>
      <c r="C45" s="37" t="s">
        <v>15</v>
      </c>
      <c r="D45" s="37" t="s">
        <v>12</v>
      </c>
      <c r="E45" s="37" t="s">
        <v>394</v>
      </c>
      <c r="F45" s="16" t="s">
        <v>393</v>
      </c>
      <c r="G45" s="71"/>
      <c r="H45" s="37" t="s">
        <v>393</v>
      </c>
      <c r="I45" s="72"/>
      <c r="J45" s="37" t="s">
        <v>393</v>
      </c>
      <c r="K45" s="72"/>
      <c r="L45" s="37" t="s">
        <v>393</v>
      </c>
      <c r="M45" s="72"/>
      <c r="N45" s="37" t="s">
        <v>393</v>
      </c>
      <c r="O45" s="72"/>
      <c r="P45" s="10">
        <v>4.4000000000000004</v>
      </c>
      <c r="Q45" s="39">
        <v>41005</v>
      </c>
      <c r="R45" s="39">
        <v>41005</v>
      </c>
      <c r="S45" s="38" t="s">
        <v>394</v>
      </c>
      <c r="T45" s="37" t="s">
        <v>14</v>
      </c>
      <c r="U45" s="38"/>
      <c r="V45" s="37" t="s">
        <v>246</v>
      </c>
      <c r="W45" s="170" t="s">
        <v>36</v>
      </c>
      <c r="X45" s="65" t="s">
        <v>37</v>
      </c>
      <c r="Y45" s="66" t="s">
        <v>524</v>
      </c>
      <c r="Z45" s="66" t="s">
        <v>39</v>
      </c>
      <c r="AA45" s="66" t="s">
        <v>525</v>
      </c>
      <c r="AB45" s="43" t="s">
        <v>494</v>
      </c>
      <c r="AC45" s="11" t="s">
        <v>511</v>
      </c>
      <c r="AD45" s="83"/>
      <c r="AE45" s="83"/>
      <c r="AF45" s="83"/>
      <c r="AG45" s="83"/>
      <c r="AH45" s="83"/>
      <c r="AI45" s="83"/>
      <c r="AJ45" s="37" t="s">
        <v>13</v>
      </c>
      <c r="AK45" s="37" t="s">
        <v>13</v>
      </c>
      <c r="AL45" s="83"/>
      <c r="AM45" s="86"/>
      <c r="AN45" s="35"/>
      <c r="AO45" s="46"/>
      <c r="AP45" s="47"/>
    </row>
    <row r="46" spans="1:42" s="49" customFormat="1" ht="38.25" x14ac:dyDescent="0.25">
      <c r="A46" s="43" t="s">
        <v>495</v>
      </c>
      <c r="B46" s="38">
        <v>37</v>
      </c>
      <c r="C46" s="37" t="s">
        <v>11</v>
      </c>
      <c r="D46" s="37" t="s">
        <v>12</v>
      </c>
      <c r="E46" s="37" t="s">
        <v>395</v>
      </c>
      <c r="F46" s="16" t="s">
        <v>416</v>
      </c>
      <c r="G46" s="62" t="s">
        <v>418</v>
      </c>
      <c r="H46" s="37" t="s">
        <v>393</v>
      </c>
      <c r="I46" s="72"/>
      <c r="J46" s="37" t="s">
        <v>393</v>
      </c>
      <c r="K46" s="72"/>
      <c r="L46" s="37" t="s">
        <v>412</v>
      </c>
      <c r="M46" s="37" t="s">
        <v>413</v>
      </c>
      <c r="N46" s="37" t="s">
        <v>393</v>
      </c>
      <c r="O46" s="72"/>
      <c r="P46" s="10">
        <v>26.433333333333334</v>
      </c>
      <c r="Q46" s="39">
        <v>41030</v>
      </c>
      <c r="R46" s="39">
        <v>41030</v>
      </c>
      <c r="S46" s="38" t="s">
        <v>392</v>
      </c>
      <c r="T46" s="38"/>
      <c r="U46" s="38"/>
      <c r="V46" s="38"/>
      <c r="W46" s="65"/>
      <c r="X46" s="65" t="s">
        <v>18</v>
      </c>
      <c r="Y46" s="66"/>
      <c r="Z46" s="66"/>
      <c r="AA46" s="66" t="s">
        <v>49</v>
      </c>
      <c r="AB46" s="43" t="s">
        <v>495</v>
      </c>
      <c r="AC46" s="85"/>
      <c r="AD46" s="83"/>
      <c r="AE46" s="83"/>
      <c r="AF46" s="37" t="s">
        <v>13</v>
      </c>
      <c r="AG46" s="83"/>
      <c r="AH46" s="83"/>
      <c r="AI46" s="83"/>
      <c r="AJ46" s="37" t="s">
        <v>13</v>
      </c>
      <c r="AK46" s="37" t="s">
        <v>13</v>
      </c>
      <c r="AL46" s="38" t="s">
        <v>13</v>
      </c>
      <c r="AM46" s="86"/>
      <c r="AN46" s="33" t="s">
        <v>28</v>
      </c>
      <c r="AO46" s="46"/>
      <c r="AP46" s="47"/>
    </row>
    <row r="47" spans="1:42" s="49" customFormat="1" ht="25.5" x14ac:dyDescent="0.25">
      <c r="A47" s="43"/>
      <c r="B47" s="38"/>
      <c r="C47" s="37"/>
      <c r="D47" s="37"/>
      <c r="E47" s="37"/>
      <c r="F47" s="16" t="s">
        <v>417</v>
      </c>
      <c r="G47" s="62">
        <v>40998</v>
      </c>
      <c r="H47" s="72"/>
      <c r="I47" s="72"/>
      <c r="J47" s="72"/>
      <c r="K47" s="72"/>
      <c r="L47" s="72"/>
      <c r="M47" s="72"/>
      <c r="N47" s="72"/>
      <c r="O47" s="72"/>
      <c r="P47" s="10"/>
      <c r="Q47" s="39"/>
      <c r="R47" s="39"/>
      <c r="S47" s="38"/>
      <c r="T47" s="38"/>
      <c r="U47" s="38"/>
      <c r="V47" s="38"/>
      <c r="W47" s="65"/>
      <c r="X47" s="65"/>
      <c r="Y47" s="66"/>
      <c r="Z47" s="66"/>
      <c r="AA47" s="66"/>
      <c r="AB47" s="43"/>
      <c r="AC47" s="85"/>
      <c r="AD47" s="83"/>
      <c r="AE47" s="83"/>
      <c r="AF47" s="83"/>
      <c r="AG47" s="83"/>
      <c r="AH47" s="83"/>
      <c r="AI47" s="83"/>
      <c r="AJ47" s="83"/>
      <c r="AK47" s="83"/>
      <c r="AL47" s="83"/>
      <c r="AM47" s="86"/>
      <c r="AN47" s="33"/>
      <c r="AO47" s="46"/>
      <c r="AP47" s="47"/>
    </row>
    <row r="48" spans="1:42" s="49" customFormat="1" x14ac:dyDescent="0.25">
      <c r="A48" s="43" t="s">
        <v>496</v>
      </c>
      <c r="B48" s="38">
        <v>38</v>
      </c>
      <c r="C48" s="37" t="s">
        <v>15</v>
      </c>
      <c r="D48" s="37" t="s">
        <v>12</v>
      </c>
      <c r="E48" s="37" t="s">
        <v>392</v>
      </c>
      <c r="F48" s="37" t="s">
        <v>393</v>
      </c>
      <c r="G48" s="72"/>
      <c r="H48" s="37" t="s">
        <v>393</v>
      </c>
      <c r="I48" s="72"/>
      <c r="J48" s="37" t="s">
        <v>393</v>
      </c>
      <c r="K48" s="72"/>
      <c r="L48" s="37" t="s">
        <v>393</v>
      </c>
      <c r="M48" s="72"/>
      <c r="N48" s="37" t="s">
        <v>393</v>
      </c>
      <c r="O48" s="72"/>
      <c r="P48" s="10">
        <v>36.633333333333333</v>
      </c>
      <c r="Q48" s="39">
        <v>41030</v>
      </c>
      <c r="R48" s="39">
        <v>41030</v>
      </c>
      <c r="S48" s="38" t="s">
        <v>392</v>
      </c>
      <c r="T48" s="38"/>
      <c r="U48" s="38"/>
      <c r="V48" s="38"/>
      <c r="W48" s="65"/>
      <c r="X48" s="65"/>
      <c r="Y48" s="66"/>
      <c r="Z48" s="66"/>
      <c r="AA48" s="66"/>
      <c r="AB48" s="43" t="s">
        <v>496</v>
      </c>
      <c r="AC48" s="85"/>
      <c r="AD48" s="38" t="s">
        <v>13</v>
      </c>
      <c r="AE48" s="38" t="s">
        <v>13</v>
      </c>
      <c r="AF48" s="38" t="s">
        <v>13</v>
      </c>
      <c r="AG48" s="38" t="s">
        <v>13</v>
      </c>
      <c r="AH48" s="83"/>
      <c r="AI48" s="38" t="s">
        <v>13</v>
      </c>
      <c r="AJ48" s="37" t="s">
        <v>13</v>
      </c>
      <c r="AK48" s="37" t="s">
        <v>13</v>
      </c>
      <c r="AL48" s="38" t="s">
        <v>13</v>
      </c>
      <c r="AM48" s="86"/>
      <c r="AN48" s="32"/>
      <c r="AO48" s="46"/>
      <c r="AP48" s="47"/>
    </row>
    <row r="49" spans="1:42" s="50" customFormat="1" ht="38.25" x14ac:dyDescent="0.25">
      <c r="A49" s="76" t="s">
        <v>497</v>
      </c>
      <c r="B49" s="67">
        <v>39</v>
      </c>
      <c r="C49" s="67" t="s">
        <v>11</v>
      </c>
      <c r="D49" s="67" t="s">
        <v>12</v>
      </c>
      <c r="E49" s="67" t="s">
        <v>395</v>
      </c>
      <c r="F49" s="67" t="s">
        <v>396</v>
      </c>
      <c r="G49" s="67" t="s">
        <v>443</v>
      </c>
      <c r="H49" s="67" t="s">
        <v>394</v>
      </c>
      <c r="I49" s="67" t="s">
        <v>447</v>
      </c>
      <c r="J49" s="67" t="s">
        <v>395</v>
      </c>
      <c r="K49" s="78">
        <v>38064</v>
      </c>
      <c r="L49" s="67" t="s">
        <v>449</v>
      </c>
      <c r="M49" s="67" t="s">
        <v>450</v>
      </c>
      <c r="N49" s="161" t="s">
        <v>451</v>
      </c>
      <c r="O49" s="67" t="s">
        <v>452</v>
      </c>
      <c r="P49" s="77">
        <v>129</v>
      </c>
      <c r="Q49" s="78">
        <v>41067</v>
      </c>
      <c r="R49" s="78">
        <v>41067</v>
      </c>
      <c r="S49" s="67" t="s">
        <v>392</v>
      </c>
      <c r="T49" s="67"/>
      <c r="U49" s="67"/>
      <c r="V49" s="67"/>
      <c r="W49" s="171"/>
      <c r="X49" s="171"/>
      <c r="Y49" s="172"/>
      <c r="Z49" s="172"/>
      <c r="AA49" s="172"/>
      <c r="AB49" s="76" t="s">
        <v>497</v>
      </c>
      <c r="AC49" s="162"/>
      <c r="AD49" s="67" t="s">
        <v>13</v>
      </c>
      <c r="AE49" s="67" t="s">
        <v>13</v>
      </c>
      <c r="AF49" s="67" t="s">
        <v>13</v>
      </c>
      <c r="AG49" s="67"/>
      <c r="AH49" s="67"/>
      <c r="AI49" s="67" t="s">
        <v>13</v>
      </c>
      <c r="AJ49" s="67" t="s">
        <v>13</v>
      </c>
      <c r="AK49" s="67" t="s">
        <v>13</v>
      </c>
      <c r="AL49" s="67" t="s">
        <v>13</v>
      </c>
      <c r="AM49" s="64"/>
      <c r="AN49" s="34"/>
      <c r="AO49" s="70"/>
      <c r="AP49" s="69"/>
    </row>
    <row r="50" spans="1:42" s="49" customFormat="1" x14ac:dyDescent="0.25">
      <c r="A50" s="43"/>
      <c r="B50" s="38"/>
      <c r="C50" s="37"/>
      <c r="D50" s="37"/>
      <c r="E50" s="37"/>
      <c r="F50" s="37" t="s">
        <v>444</v>
      </c>
      <c r="G50" s="37" t="s">
        <v>445</v>
      </c>
      <c r="H50" s="37" t="s">
        <v>392</v>
      </c>
      <c r="I50" s="37" t="s">
        <v>448</v>
      </c>
      <c r="J50" s="72"/>
      <c r="K50" s="72"/>
      <c r="L50" s="72"/>
      <c r="M50" s="72"/>
      <c r="N50" s="63" t="s">
        <v>453</v>
      </c>
      <c r="O50" s="40">
        <v>40449</v>
      </c>
      <c r="P50" s="10"/>
      <c r="Q50" s="39"/>
      <c r="R50" s="39"/>
      <c r="S50" s="12"/>
      <c r="T50" s="38"/>
      <c r="U50" s="38"/>
      <c r="V50" s="38"/>
      <c r="W50" s="65"/>
      <c r="X50" s="65"/>
      <c r="Y50" s="66"/>
      <c r="Z50" s="66"/>
      <c r="AA50" s="66"/>
      <c r="AB50" s="43"/>
      <c r="AC50" s="85"/>
      <c r="AD50" s="83"/>
      <c r="AE50" s="83"/>
      <c r="AF50" s="83"/>
      <c r="AG50" s="83"/>
      <c r="AH50" s="83"/>
      <c r="AI50" s="83"/>
      <c r="AJ50" s="83"/>
      <c r="AK50" s="83"/>
      <c r="AL50" s="83"/>
      <c r="AM50" s="86"/>
      <c r="AN50" s="32"/>
      <c r="AO50" s="46"/>
      <c r="AP50" s="47"/>
    </row>
    <row r="51" spans="1:42" s="49" customFormat="1" x14ac:dyDescent="0.25">
      <c r="A51" s="43"/>
      <c r="B51" s="38"/>
      <c r="C51" s="37"/>
      <c r="D51" s="37"/>
      <c r="E51" s="37"/>
      <c r="F51" s="37" t="s">
        <v>402</v>
      </c>
      <c r="G51" s="37" t="s">
        <v>446</v>
      </c>
      <c r="H51" s="72"/>
      <c r="I51" s="72"/>
      <c r="J51" s="72"/>
      <c r="K51" s="72"/>
      <c r="L51" s="72"/>
      <c r="M51" s="72"/>
      <c r="N51" s="72"/>
      <c r="O51" s="72"/>
      <c r="P51" s="10"/>
      <c r="Q51" s="39"/>
      <c r="R51" s="39"/>
      <c r="S51" s="12"/>
      <c r="T51" s="38"/>
      <c r="U51" s="38"/>
      <c r="V51" s="38"/>
      <c r="W51" s="65"/>
      <c r="X51" s="65"/>
      <c r="Y51" s="66"/>
      <c r="Z51" s="66"/>
      <c r="AA51" s="66"/>
      <c r="AB51" s="43"/>
      <c r="AC51" s="85"/>
      <c r="AD51" s="83"/>
      <c r="AE51" s="83"/>
      <c r="AF51" s="83"/>
      <c r="AG51" s="83"/>
      <c r="AH51" s="83"/>
      <c r="AI51" s="83"/>
      <c r="AJ51" s="83"/>
      <c r="AK51" s="83"/>
      <c r="AL51" s="83"/>
      <c r="AM51" s="86"/>
      <c r="AN51" s="32"/>
      <c r="AO51" s="46"/>
      <c r="AP51" s="47"/>
    </row>
    <row r="52" spans="1:42" s="54" customFormat="1" ht="25.5" x14ac:dyDescent="0.25">
      <c r="A52" s="181" t="s">
        <v>498</v>
      </c>
      <c r="B52" s="182">
        <v>40</v>
      </c>
      <c r="C52" s="182" t="s">
        <v>11</v>
      </c>
      <c r="D52" s="182" t="s">
        <v>12</v>
      </c>
      <c r="E52" s="182" t="s">
        <v>394</v>
      </c>
      <c r="F52" s="182" t="s">
        <v>396</v>
      </c>
      <c r="G52" s="182" t="s">
        <v>454</v>
      </c>
      <c r="H52" s="182" t="s">
        <v>393</v>
      </c>
      <c r="I52" s="182"/>
      <c r="J52" s="182" t="s">
        <v>393</v>
      </c>
      <c r="K52" s="182"/>
      <c r="L52" s="182" t="s">
        <v>393</v>
      </c>
      <c r="M52" s="182"/>
      <c r="N52" s="182" t="s">
        <v>393</v>
      </c>
      <c r="O52" s="182"/>
      <c r="P52" s="183">
        <v>6.0666666666666664</v>
      </c>
      <c r="Q52" s="182" t="s">
        <v>664</v>
      </c>
      <c r="R52" s="184">
        <v>41080</v>
      </c>
      <c r="S52" s="182" t="s">
        <v>394</v>
      </c>
      <c r="T52" s="182"/>
      <c r="U52" s="182"/>
      <c r="V52" s="182"/>
      <c r="W52" s="190"/>
      <c r="X52" s="190"/>
      <c r="Y52" s="191"/>
      <c r="Z52" s="191"/>
      <c r="AA52" s="191"/>
      <c r="AB52" s="181" t="s">
        <v>498</v>
      </c>
      <c r="AC52" s="187"/>
      <c r="AD52" s="182" t="s">
        <v>13</v>
      </c>
      <c r="AE52" s="182" t="s">
        <v>13</v>
      </c>
      <c r="AF52" s="182" t="s">
        <v>13</v>
      </c>
      <c r="AG52" s="182" t="s">
        <v>13</v>
      </c>
      <c r="AH52" s="182"/>
      <c r="AI52" s="182" t="s">
        <v>13</v>
      </c>
      <c r="AJ52" s="182" t="s">
        <v>13</v>
      </c>
      <c r="AK52" s="182" t="s">
        <v>13</v>
      </c>
      <c r="AL52" s="182" t="s">
        <v>13</v>
      </c>
      <c r="AM52" s="188"/>
      <c r="AN52" s="215" t="s">
        <v>687</v>
      </c>
      <c r="AO52" s="192"/>
      <c r="AP52" s="193"/>
    </row>
    <row r="53" spans="1:42" s="49" customFormat="1" x14ac:dyDescent="0.25">
      <c r="A53" s="43" t="s">
        <v>499</v>
      </c>
      <c r="B53" s="37">
        <v>41</v>
      </c>
      <c r="C53" s="37" t="s">
        <v>11</v>
      </c>
      <c r="D53" s="37" t="s">
        <v>12</v>
      </c>
      <c r="E53" s="37" t="s">
        <v>395</v>
      </c>
      <c r="F53" s="37" t="s">
        <v>393</v>
      </c>
      <c r="G53" s="72"/>
      <c r="H53" s="37" t="s">
        <v>394</v>
      </c>
      <c r="I53" s="37" t="s">
        <v>455</v>
      </c>
      <c r="J53" s="37" t="s">
        <v>393</v>
      </c>
      <c r="K53" s="72"/>
      <c r="L53" s="37" t="s">
        <v>393</v>
      </c>
      <c r="M53" s="72"/>
      <c r="N53" s="37" t="s">
        <v>393</v>
      </c>
      <c r="O53" s="72"/>
      <c r="P53" s="10">
        <v>2.5333333333333332</v>
      </c>
      <c r="Q53" s="40">
        <v>41089</v>
      </c>
      <c r="R53" s="40">
        <v>41089</v>
      </c>
      <c r="S53" s="38" t="s">
        <v>392</v>
      </c>
      <c r="T53" s="38"/>
      <c r="U53" s="38"/>
      <c r="V53" s="38"/>
      <c r="W53" s="65"/>
      <c r="X53" s="65"/>
      <c r="Y53" s="66"/>
      <c r="Z53" s="66"/>
      <c r="AA53" s="66"/>
      <c r="AB53" s="43" t="s">
        <v>499</v>
      </c>
      <c r="AC53" s="18" t="s">
        <v>512</v>
      </c>
      <c r="AD53" s="38" t="s">
        <v>13</v>
      </c>
      <c r="AE53" s="38" t="s">
        <v>13</v>
      </c>
      <c r="AF53" s="38" t="s">
        <v>13</v>
      </c>
      <c r="AG53" s="38" t="s">
        <v>13</v>
      </c>
      <c r="AH53" s="83"/>
      <c r="AI53" s="83"/>
      <c r="AJ53" s="38" t="s">
        <v>13</v>
      </c>
      <c r="AK53" s="38" t="s">
        <v>13</v>
      </c>
      <c r="AL53" s="38" t="s">
        <v>13</v>
      </c>
      <c r="AM53" s="86"/>
      <c r="AN53" s="32"/>
      <c r="AO53" s="46"/>
      <c r="AP53" s="47"/>
    </row>
    <row r="54" spans="1:42" s="49" customFormat="1" x14ac:dyDescent="0.25">
      <c r="A54" s="43" t="s">
        <v>500</v>
      </c>
      <c r="B54" s="37">
        <v>42</v>
      </c>
      <c r="C54" s="37" t="s">
        <v>15</v>
      </c>
      <c r="D54" s="37" t="s">
        <v>12</v>
      </c>
      <c r="E54" s="37" t="s">
        <v>392</v>
      </c>
      <c r="F54" s="37" t="s">
        <v>393</v>
      </c>
      <c r="G54" s="72"/>
      <c r="H54" s="37" t="s">
        <v>393</v>
      </c>
      <c r="I54" s="72"/>
      <c r="J54" s="37" t="s">
        <v>393</v>
      </c>
      <c r="K54" s="72"/>
      <c r="L54" s="37" t="s">
        <v>393</v>
      </c>
      <c r="M54" s="72"/>
      <c r="N54" s="37" t="s">
        <v>393</v>
      </c>
      <c r="O54" s="72"/>
      <c r="P54" s="10">
        <v>10.7</v>
      </c>
      <c r="Q54" s="40">
        <v>41092</v>
      </c>
      <c r="R54" s="40">
        <v>41092</v>
      </c>
      <c r="S54" s="38" t="s">
        <v>392</v>
      </c>
      <c r="T54" s="38"/>
      <c r="U54" s="38"/>
      <c r="V54" s="38"/>
      <c r="W54" s="65"/>
      <c r="X54" s="65"/>
      <c r="Y54" s="66"/>
      <c r="Z54" s="66"/>
      <c r="AA54" s="66"/>
      <c r="AB54" s="43" t="s">
        <v>500</v>
      </c>
      <c r="AC54" s="89"/>
      <c r="AD54" s="38" t="s">
        <v>13</v>
      </c>
      <c r="AE54" s="38" t="s">
        <v>13</v>
      </c>
      <c r="AF54" s="38" t="s">
        <v>13</v>
      </c>
      <c r="AG54" s="38" t="s">
        <v>13</v>
      </c>
      <c r="AH54" s="83"/>
      <c r="AI54" s="83"/>
      <c r="AJ54" s="38" t="s">
        <v>13</v>
      </c>
      <c r="AK54" s="83"/>
      <c r="AL54" s="38" t="s">
        <v>13</v>
      </c>
      <c r="AM54" s="86"/>
      <c r="AN54" s="32"/>
      <c r="AO54" s="46"/>
      <c r="AP54" s="47"/>
    </row>
    <row r="55" spans="1:42" s="50" customFormat="1" x14ac:dyDescent="0.25">
      <c r="A55" s="42" t="s">
        <v>501</v>
      </c>
      <c r="B55" s="37">
        <v>43</v>
      </c>
      <c r="C55" s="37" t="s">
        <v>15</v>
      </c>
      <c r="D55" s="37" t="s">
        <v>12</v>
      </c>
      <c r="E55" s="37" t="s">
        <v>394</v>
      </c>
      <c r="F55" s="37" t="s">
        <v>393</v>
      </c>
      <c r="G55" s="72"/>
      <c r="H55" s="37" t="s">
        <v>393</v>
      </c>
      <c r="I55" s="72"/>
      <c r="J55" s="37" t="s">
        <v>393</v>
      </c>
      <c r="K55" s="72"/>
      <c r="L55" s="37" t="s">
        <v>393</v>
      </c>
      <c r="M55" s="72"/>
      <c r="N55" s="37" t="s">
        <v>393</v>
      </c>
      <c r="O55" s="72"/>
      <c r="P55" s="13">
        <v>34.1</v>
      </c>
      <c r="Q55" s="40">
        <v>41110</v>
      </c>
      <c r="R55" s="40">
        <v>41110</v>
      </c>
      <c r="S55" s="37" t="s">
        <v>394</v>
      </c>
      <c r="T55" s="37"/>
      <c r="U55" s="37"/>
      <c r="V55" s="37"/>
      <c r="W55" s="168"/>
      <c r="X55" s="168"/>
      <c r="Y55" s="169"/>
      <c r="Z55" s="169"/>
      <c r="AA55" s="169"/>
      <c r="AB55" s="42" t="s">
        <v>501</v>
      </c>
      <c r="AC55" s="68" t="s">
        <v>512</v>
      </c>
      <c r="AD55" s="37" t="s">
        <v>13</v>
      </c>
      <c r="AE55" s="37" t="s">
        <v>13</v>
      </c>
      <c r="AF55" s="37" t="s">
        <v>13</v>
      </c>
      <c r="AG55" s="37" t="s">
        <v>13</v>
      </c>
      <c r="AH55" s="37"/>
      <c r="AI55" s="37" t="s">
        <v>13</v>
      </c>
      <c r="AJ55" s="37" t="s">
        <v>13</v>
      </c>
      <c r="AK55" s="37" t="s">
        <v>13</v>
      </c>
      <c r="AL55" s="37" t="s">
        <v>13</v>
      </c>
      <c r="AM55" s="44"/>
      <c r="AN55" s="35"/>
      <c r="AO55" s="70"/>
      <c r="AP55" s="69"/>
    </row>
    <row r="56" spans="1:42" s="50" customFormat="1" x14ac:dyDescent="0.25">
      <c r="A56" s="42" t="s">
        <v>502</v>
      </c>
      <c r="B56" s="37">
        <v>44</v>
      </c>
      <c r="C56" s="177"/>
      <c r="D56" s="177" t="s">
        <v>12</v>
      </c>
      <c r="E56" s="177" t="s">
        <v>392</v>
      </c>
      <c r="F56" s="178" t="s">
        <v>393</v>
      </c>
      <c r="G56" s="253"/>
      <c r="H56" s="178" t="s">
        <v>393</v>
      </c>
      <c r="I56" s="253"/>
      <c r="J56" s="178" t="s">
        <v>393</v>
      </c>
      <c r="K56" s="253"/>
      <c r="L56" s="178" t="s">
        <v>393</v>
      </c>
      <c r="M56" s="253"/>
      <c r="N56" s="178" t="s">
        <v>393</v>
      </c>
      <c r="O56" s="253"/>
      <c r="P56" s="13">
        <v>1370.9666666666667</v>
      </c>
      <c r="Q56" s="179">
        <v>41466</v>
      </c>
      <c r="R56" s="179">
        <v>41129</v>
      </c>
      <c r="S56" s="37" t="s">
        <v>392</v>
      </c>
      <c r="T56" s="37"/>
      <c r="U56" s="37"/>
      <c r="V56" s="37"/>
      <c r="W56" s="168"/>
      <c r="X56" s="168"/>
      <c r="Y56" s="169"/>
      <c r="Z56" s="169"/>
      <c r="AA56" s="169"/>
      <c r="AB56" s="42" t="s">
        <v>502</v>
      </c>
      <c r="AC56" s="180"/>
      <c r="AD56" s="37" t="s">
        <v>13</v>
      </c>
      <c r="AE56" s="37" t="s">
        <v>13</v>
      </c>
      <c r="AF56" s="37" t="s">
        <v>13</v>
      </c>
      <c r="AG56" s="37" t="s">
        <v>13</v>
      </c>
      <c r="AH56" s="37"/>
      <c r="AI56" s="37" t="s">
        <v>13</v>
      </c>
      <c r="AJ56" s="37"/>
      <c r="AK56" s="37"/>
      <c r="AL56" s="37" t="s">
        <v>13</v>
      </c>
      <c r="AM56" s="44"/>
      <c r="AN56" s="35"/>
      <c r="AO56" s="70"/>
      <c r="AP56" s="69"/>
    </row>
    <row r="57" spans="1:42" s="198" customFormat="1" x14ac:dyDescent="0.25">
      <c r="A57" s="42" t="s">
        <v>503</v>
      </c>
      <c r="B57" s="37">
        <v>45</v>
      </c>
      <c r="C57" s="37" t="s">
        <v>11</v>
      </c>
      <c r="D57" s="37" t="s">
        <v>12</v>
      </c>
      <c r="E57" s="37" t="s">
        <v>394</v>
      </c>
      <c r="F57" s="37" t="s">
        <v>393</v>
      </c>
      <c r="G57" s="72"/>
      <c r="H57" s="37" t="s">
        <v>393</v>
      </c>
      <c r="I57" s="72"/>
      <c r="J57" s="37" t="s">
        <v>393</v>
      </c>
      <c r="K57" s="72"/>
      <c r="L57" s="37" t="s">
        <v>393</v>
      </c>
      <c r="M57" s="72"/>
      <c r="N57" s="37" t="s">
        <v>393</v>
      </c>
      <c r="O57" s="72"/>
      <c r="P57" s="13">
        <v>4.1333333333333337</v>
      </c>
      <c r="Q57" s="40">
        <v>41487</v>
      </c>
      <c r="R57" s="40">
        <v>41205</v>
      </c>
      <c r="S57" s="37" t="s">
        <v>394</v>
      </c>
      <c r="T57" s="37"/>
      <c r="U57" s="37"/>
      <c r="V57" s="37"/>
      <c r="W57" s="37"/>
      <c r="X57" s="37"/>
      <c r="Y57" s="63"/>
      <c r="Z57" s="63"/>
      <c r="AA57" s="194"/>
      <c r="AB57" s="42" t="s">
        <v>503</v>
      </c>
      <c r="AC57" s="195" t="s">
        <v>511</v>
      </c>
      <c r="AD57" s="37" t="s">
        <v>13</v>
      </c>
      <c r="AE57" s="37" t="s">
        <v>13</v>
      </c>
      <c r="AF57" s="37" t="s">
        <v>13</v>
      </c>
      <c r="AG57" s="37" t="s">
        <v>13</v>
      </c>
      <c r="AH57" s="37"/>
      <c r="AI57" s="37"/>
      <c r="AJ57" s="37" t="s">
        <v>13</v>
      </c>
      <c r="AK57" s="37" t="s">
        <v>13</v>
      </c>
      <c r="AL57" s="37" t="s">
        <v>13</v>
      </c>
      <c r="AM57" s="44"/>
      <c r="AN57" s="35"/>
      <c r="AO57" s="196"/>
      <c r="AP57" s="197"/>
    </row>
    <row r="58" spans="1:42" s="50" customFormat="1" x14ac:dyDescent="0.25">
      <c r="A58" s="76" t="s">
        <v>504</v>
      </c>
      <c r="B58" s="67">
        <v>46</v>
      </c>
      <c r="C58" s="67" t="s">
        <v>11</v>
      </c>
      <c r="D58" s="67" t="s">
        <v>12</v>
      </c>
      <c r="E58" s="67" t="s">
        <v>392</v>
      </c>
      <c r="F58" s="67" t="s">
        <v>393</v>
      </c>
      <c r="G58" s="67"/>
      <c r="H58" s="67" t="s">
        <v>393</v>
      </c>
      <c r="I58" s="67"/>
      <c r="J58" s="67" t="s">
        <v>393</v>
      </c>
      <c r="K58" s="67"/>
      <c r="L58" s="67" t="s">
        <v>393</v>
      </c>
      <c r="M58" s="67"/>
      <c r="N58" s="67" t="s">
        <v>393</v>
      </c>
      <c r="O58" s="67"/>
      <c r="P58" s="77">
        <v>28.033333333333335</v>
      </c>
      <c r="Q58" s="78">
        <v>41208</v>
      </c>
      <c r="R58" s="78">
        <v>41208</v>
      </c>
      <c r="S58" s="67" t="s">
        <v>392</v>
      </c>
      <c r="T58" s="67"/>
      <c r="U58" s="67"/>
      <c r="V58" s="67"/>
      <c r="W58" s="67"/>
      <c r="X58" s="67"/>
      <c r="Y58" s="161"/>
      <c r="Z58" s="161"/>
      <c r="AA58" s="174"/>
      <c r="AB58" s="76" t="s">
        <v>504</v>
      </c>
      <c r="AC58" s="164" t="s">
        <v>511</v>
      </c>
      <c r="AD58" s="67" t="s">
        <v>13</v>
      </c>
      <c r="AE58" s="67" t="s">
        <v>13</v>
      </c>
      <c r="AF58" s="67" t="s">
        <v>13</v>
      </c>
      <c r="AG58" s="67" t="s">
        <v>13</v>
      </c>
      <c r="AH58" s="67"/>
      <c r="AI58" s="67"/>
      <c r="AJ58" s="67" t="s">
        <v>13</v>
      </c>
      <c r="AK58" s="67" t="s">
        <v>13</v>
      </c>
      <c r="AL58" s="67" t="s">
        <v>13</v>
      </c>
      <c r="AM58" s="64"/>
      <c r="AN58" s="34"/>
      <c r="AO58" s="70"/>
      <c r="AP58" s="69"/>
    </row>
    <row r="59" spans="1:42" s="50" customFormat="1" x14ac:dyDescent="0.25">
      <c r="A59" s="181" t="s">
        <v>505</v>
      </c>
      <c r="B59" s="182">
        <v>47</v>
      </c>
      <c r="C59" s="182" t="s">
        <v>15</v>
      </c>
      <c r="D59" s="182" t="s">
        <v>12</v>
      </c>
      <c r="E59" s="182" t="s">
        <v>392</v>
      </c>
      <c r="F59" s="182" t="s">
        <v>393</v>
      </c>
      <c r="G59" s="182"/>
      <c r="H59" s="182" t="s">
        <v>393</v>
      </c>
      <c r="I59" s="182"/>
      <c r="J59" s="182" t="s">
        <v>393</v>
      </c>
      <c r="K59" s="182"/>
      <c r="L59" s="182" t="s">
        <v>393</v>
      </c>
      <c r="M59" s="182"/>
      <c r="N59" s="182" t="s">
        <v>393</v>
      </c>
      <c r="O59" s="182"/>
      <c r="P59" s="183">
        <v>15.2</v>
      </c>
      <c r="Q59" s="182" t="s">
        <v>663</v>
      </c>
      <c r="R59" s="184">
        <v>41212</v>
      </c>
      <c r="S59" s="182" t="s">
        <v>392</v>
      </c>
      <c r="T59" s="182"/>
      <c r="U59" s="182"/>
      <c r="V59" s="182"/>
      <c r="W59" s="182"/>
      <c r="X59" s="182"/>
      <c r="Y59" s="185"/>
      <c r="Z59" s="185"/>
      <c r="AA59" s="186"/>
      <c r="AB59" s="181" t="s">
        <v>505</v>
      </c>
      <c r="AC59" s="187"/>
      <c r="AD59" s="182" t="s">
        <v>13</v>
      </c>
      <c r="AE59" s="182" t="s">
        <v>13</v>
      </c>
      <c r="AF59" s="182" t="s">
        <v>13</v>
      </c>
      <c r="AG59" s="182" t="s">
        <v>13</v>
      </c>
      <c r="AH59" s="182"/>
      <c r="AI59" s="182"/>
      <c r="AJ59" s="182" t="s">
        <v>13</v>
      </c>
      <c r="AK59" s="182" t="s">
        <v>13</v>
      </c>
      <c r="AL59" s="182" t="s">
        <v>13</v>
      </c>
      <c r="AM59" s="188"/>
      <c r="AN59" s="216" t="s">
        <v>686</v>
      </c>
      <c r="AO59" s="70"/>
      <c r="AP59" s="69"/>
    </row>
    <row r="60" spans="1:42" s="50" customFormat="1" x14ac:dyDescent="0.25">
      <c r="A60" s="42" t="s">
        <v>506</v>
      </c>
      <c r="B60" s="37">
        <v>48</v>
      </c>
      <c r="C60" s="37" t="s">
        <v>11</v>
      </c>
      <c r="D60" s="37" t="s">
        <v>12</v>
      </c>
      <c r="E60" s="37" t="s">
        <v>392</v>
      </c>
      <c r="F60" s="37" t="s">
        <v>393</v>
      </c>
      <c r="G60" s="37"/>
      <c r="H60" s="37" t="s">
        <v>393</v>
      </c>
      <c r="I60" s="37"/>
      <c r="J60" s="37" t="s">
        <v>393</v>
      </c>
      <c r="K60" s="37"/>
      <c r="L60" s="37" t="s">
        <v>393</v>
      </c>
      <c r="M60" s="37"/>
      <c r="N60" s="37" t="s">
        <v>393</v>
      </c>
      <c r="O60" s="37"/>
      <c r="P60" s="13">
        <v>25.733333333333334</v>
      </c>
      <c r="Q60" s="40">
        <v>41484</v>
      </c>
      <c r="R60" s="40">
        <v>41262</v>
      </c>
      <c r="S60" s="37" t="s">
        <v>392</v>
      </c>
      <c r="T60" s="37"/>
      <c r="U60" s="37"/>
      <c r="V60" s="37"/>
      <c r="W60" s="37"/>
      <c r="X60" s="37"/>
      <c r="Y60" s="63"/>
      <c r="Z60" s="63"/>
      <c r="AA60" s="254"/>
      <c r="AB60" s="42" t="s">
        <v>506</v>
      </c>
      <c r="AC60" s="195" t="s">
        <v>512</v>
      </c>
      <c r="AD60" s="37"/>
      <c r="AE60" s="37"/>
      <c r="AF60" s="37" t="s">
        <v>13</v>
      </c>
      <c r="AG60" s="37" t="s">
        <v>13</v>
      </c>
      <c r="AH60" s="37"/>
      <c r="AI60" s="37" t="s">
        <v>13</v>
      </c>
      <c r="AJ60" s="37" t="s">
        <v>13</v>
      </c>
      <c r="AK60" s="37" t="s">
        <v>13</v>
      </c>
      <c r="AL60" s="37" t="s">
        <v>13</v>
      </c>
      <c r="AM60" s="44"/>
      <c r="AN60" s="35"/>
      <c r="AO60" s="70"/>
      <c r="AP60" s="69"/>
    </row>
    <row r="61" spans="1:42" s="49" customFormat="1" x14ac:dyDescent="0.25">
      <c r="A61" s="43" t="s">
        <v>507</v>
      </c>
      <c r="B61" s="37">
        <v>49</v>
      </c>
      <c r="C61" s="37" t="s">
        <v>11</v>
      </c>
      <c r="D61" s="37" t="s">
        <v>12</v>
      </c>
      <c r="E61" s="37" t="s">
        <v>392</v>
      </c>
      <c r="F61" s="37" t="s">
        <v>393</v>
      </c>
      <c r="G61" s="72"/>
      <c r="H61" s="37" t="s">
        <v>393</v>
      </c>
      <c r="I61" s="72"/>
      <c r="J61" s="37" t="s">
        <v>393</v>
      </c>
      <c r="K61" s="72"/>
      <c r="L61" s="37" t="s">
        <v>393</v>
      </c>
      <c r="M61" s="72"/>
      <c r="N61" s="37" t="s">
        <v>393</v>
      </c>
      <c r="O61" s="72"/>
      <c r="P61" s="10">
        <v>18.733333333333334</v>
      </c>
      <c r="Q61" s="40">
        <v>41278</v>
      </c>
      <c r="R61" s="40">
        <v>41278</v>
      </c>
      <c r="S61" s="38" t="s">
        <v>392</v>
      </c>
      <c r="T61" s="38"/>
      <c r="U61" s="38"/>
      <c r="V61" s="38"/>
      <c r="W61" s="38"/>
      <c r="X61" s="38"/>
      <c r="Y61" s="16"/>
      <c r="Z61" s="16"/>
      <c r="AA61" s="87"/>
      <c r="AB61" s="43" t="s">
        <v>507</v>
      </c>
      <c r="AC61" s="89"/>
      <c r="AD61" s="38" t="s">
        <v>13</v>
      </c>
      <c r="AE61" s="38" t="s">
        <v>13</v>
      </c>
      <c r="AF61" s="38" t="s">
        <v>13</v>
      </c>
      <c r="AG61" s="38" t="s">
        <v>13</v>
      </c>
      <c r="AH61" s="83"/>
      <c r="AI61" s="83"/>
      <c r="AJ61" s="38" t="s">
        <v>13</v>
      </c>
      <c r="AK61" s="38" t="s">
        <v>13</v>
      </c>
      <c r="AL61" s="38" t="s">
        <v>13</v>
      </c>
      <c r="AM61" s="86"/>
      <c r="AN61" s="32" t="s">
        <v>69</v>
      </c>
      <c r="AO61" s="46"/>
      <c r="AP61" s="47"/>
    </row>
    <row r="62" spans="1:42" s="50" customFormat="1" x14ac:dyDescent="0.25">
      <c r="A62" s="76" t="s">
        <v>508</v>
      </c>
      <c r="B62" s="67">
        <v>50</v>
      </c>
      <c r="C62" s="67" t="s">
        <v>11</v>
      </c>
      <c r="D62" s="67" t="s">
        <v>12</v>
      </c>
      <c r="E62" s="67" t="s">
        <v>394</v>
      </c>
      <c r="F62" s="67" t="s">
        <v>393</v>
      </c>
      <c r="G62" s="67"/>
      <c r="H62" s="67" t="s">
        <v>393</v>
      </c>
      <c r="I62" s="67"/>
      <c r="J62" s="67" t="s">
        <v>393</v>
      </c>
      <c r="K62" s="67"/>
      <c r="L62" s="67" t="s">
        <v>393</v>
      </c>
      <c r="M62" s="67"/>
      <c r="N62" s="67" t="s">
        <v>393</v>
      </c>
      <c r="O62" s="67"/>
      <c r="P62" s="77">
        <v>101.2</v>
      </c>
      <c r="Q62" s="78">
        <v>41786</v>
      </c>
      <c r="R62" s="78">
        <v>41298</v>
      </c>
      <c r="S62" s="67" t="s">
        <v>394</v>
      </c>
      <c r="T62" s="67"/>
      <c r="U62" s="67"/>
      <c r="V62" s="67"/>
      <c r="W62" s="67"/>
      <c r="X62" s="67"/>
      <c r="Y62" s="161"/>
      <c r="Z62" s="161"/>
      <c r="AA62" s="174"/>
      <c r="AB62" s="76" t="s">
        <v>508</v>
      </c>
      <c r="AC62" s="162"/>
      <c r="AD62" s="67" t="s">
        <v>13</v>
      </c>
      <c r="AE62" s="67" t="s">
        <v>13</v>
      </c>
      <c r="AF62" s="67" t="s">
        <v>13</v>
      </c>
      <c r="AG62" s="67" t="s">
        <v>13</v>
      </c>
      <c r="AH62" s="67"/>
      <c r="AI62" s="67"/>
      <c r="AJ62" s="67"/>
      <c r="AK62" s="67"/>
      <c r="AL62" s="67" t="s">
        <v>13</v>
      </c>
      <c r="AM62" s="64"/>
      <c r="AN62" s="34"/>
      <c r="AO62" s="70"/>
      <c r="AP62" s="69"/>
    </row>
    <row r="63" spans="1:42" s="49" customFormat="1" ht="25.5" x14ac:dyDescent="0.25">
      <c r="A63" s="43" t="s">
        <v>509</v>
      </c>
      <c r="B63" s="37">
        <v>51</v>
      </c>
      <c r="C63" s="37" t="s">
        <v>15</v>
      </c>
      <c r="D63" s="37" t="s">
        <v>12</v>
      </c>
      <c r="E63" s="37" t="s">
        <v>395</v>
      </c>
      <c r="F63" s="37" t="s">
        <v>396</v>
      </c>
      <c r="G63" s="16" t="s">
        <v>458</v>
      </c>
      <c r="H63" s="37" t="s">
        <v>393</v>
      </c>
      <c r="I63" s="72"/>
      <c r="J63" s="37" t="s">
        <v>393</v>
      </c>
      <c r="K63" s="72"/>
      <c r="L63" s="37" t="s">
        <v>393</v>
      </c>
      <c r="M63" s="72"/>
      <c r="N63" s="37" t="s">
        <v>393</v>
      </c>
      <c r="O63" s="72"/>
      <c r="P63" s="10">
        <v>10.6</v>
      </c>
      <c r="Q63" s="40">
        <v>41298</v>
      </c>
      <c r="R63" s="40">
        <v>41298</v>
      </c>
      <c r="S63" s="38" t="s">
        <v>392</v>
      </c>
      <c r="T63" s="38"/>
      <c r="U63" s="38"/>
      <c r="V63" s="38"/>
      <c r="W63" s="38"/>
      <c r="X63" s="38"/>
      <c r="Y63" s="16"/>
      <c r="Z63" s="16"/>
      <c r="AA63" s="87"/>
      <c r="AB63" s="43" t="s">
        <v>509</v>
      </c>
      <c r="AC63" s="89"/>
      <c r="AD63" s="38" t="s">
        <v>13</v>
      </c>
      <c r="AE63" s="38" t="s">
        <v>13</v>
      </c>
      <c r="AF63" s="38" t="s">
        <v>13</v>
      </c>
      <c r="AG63" s="38" t="s">
        <v>13</v>
      </c>
      <c r="AH63" s="83"/>
      <c r="AI63" s="83"/>
      <c r="AJ63" s="83"/>
      <c r="AK63" s="83"/>
      <c r="AL63" s="38" t="s">
        <v>13</v>
      </c>
      <c r="AM63" s="86"/>
      <c r="AN63" s="32"/>
      <c r="AO63" s="46"/>
      <c r="AP63" s="47"/>
    </row>
    <row r="64" spans="1:42" s="50" customFormat="1" x14ac:dyDescent="0.25">
      <c r="A64" s="154" t="s">
        <v>510</v>
      </c>
      <c r="B64" s="155">
        <v>52</v>
      </c>
      <c r="C64" s="155" t="s">
        <v>11</v>
      </c>
      <c r="D64" s="155" t="s">
        <v>12</v>
      </c>
      <c r="E64" s="155" t="s">
        <v>394</v>
      </c>
      <c r="F64" s="155" t="s">
        <v>393</v>
      </c>
      <c r="G64" s="155"/>
      <c r="H64" s="155" t="s">
        <v>393</v>
      </c>
      <c r="I64" s="155"/>
      <c r="J64" s="155" t="s">
        <v>393</v>
      </c>
      <c r="K64" s="155"/>
      <c r="L64" s="155" t="s">
        <v>393</v>
      </c>
      <c r="M64" s="155"/>
      <c r="N64" s="155" t="s">
        <v>393</v>
      </c>
      <c r="O64" s="155"/>
      <c r="P64" s="157">
        <v>39.533333333333331</v>
      </c>
      <c r="Q64" s="155"/>
      <c r="R64" s="158">
        <v>41304</v>
      </c>
      <c r="S64" s="155" t="s">
        <v>394</v>
      </c>
      <c r="T64" s="155"/>
      <c r="U64" s="155"/>
      <c r="V64" s="155"/>
      <c r="W64" s="155"/>
      <c r="X64" s="155"/>
      <c r="Y64" s="156"/>
      <c r="Z64" s="156"/>
      <c r="AA64" s="173"/>
      <c r="AB64" s="154" t="s">
        <v>510</v>
      </c>
      <c r="AC64" s="163"/>
      <c r="AD64" s="155"/>
      <c r="AE64" s="155" t="s">
        <v>13</v>
      </c>
      <c r="AF64" s="155" t="s">
        <v>13</v>
      </c>
      <c r="AG64" s="155" t="s">
        <v>13</v>
      </c>
      <c r="AH64" s="155"/>
      <c r="AI64" s="155"/>
      <c r="AJ64" s="155" t="s">
        <v>13</v>
      </c>
      <c r="AK64" s="155" t="s">
        <v>13</v>
      </c>
      <c r="AL64" s="155" t="s">
        <v>13</v>
      </c>
      <c r="AM64" s="159"/>
      <c r="AN64" s="160"/>
      <c r="AO64" s="70"/>
      <c r="AP64" s="69"/>
    </row>
    <row r="65" spans="1:42" x14ac:dyDescent="0.25">
      <c r="A65" s="97" t="s">
        <v>527</v>
      </c>
      <c r="B65" s="97">
        <v>53</v>
      </c>
      <c r="C65" s="97" t="s">
        <v>15</v>
      </c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>
        <v>27</v>
      </c>
      <c r="Q65" s="98">
        <v>41403</v>
      </c>
      <c r="R65" s="98">
        <v>41403</v>
      </c>
      <c r="S65" s="97"/>
      <c r="T65" s="99"/>
      <c r="U65" s="99"/>
      <c r="V65" s="99"/>
      <c r="W65" s="99"/>
      <c r="X65" s="99"/>
      <c r="Y65" s="99"/>
      <c r="Z65" s="99"/>
      <c r="AA65" s="99"/>
      <c r="AB65" s="97" t="s">
        <v>527</v>
      </c>
      <c r="AC65" s="100"/>
      <c r="AD65" s="100"/>
      <c r="AE65" s="100"/>
      <c r="AF65" s="99" t="s">
        <v>13</v>
      </c>
      <c r="AG65" s="100"/>
      <c r="AH65" s="37" t="s">
        <v>13</v>
      </c>
      <c r="AI65" s="100"/>
      <c r="AJ65" s="101" t="s">
        <v>14</v>
      </c>
      <c r="AK65" s="100"/>
      <c r="AL65" s="102"/>
      <c r="AM65" s="72"/>
      <c r="AN65" s="103"/>
    </row>
    <row r="66" spans="1:42" s="50" customFormat="1" x14ac:dyDescent="0.2">
      <c r="A66" s="189" t="s">
        <v>671</v>
      </c>
      <c r="B66" s="67">
        <v>55</v>
      </c>
      <c r="C66" s="67" t="s">
        <v>11</v>
      </c>
      <c r="D66" s="67" t="s">
        <v>12</v>
      </c>
      <c r="E66" s="67" t="s">
        <v>395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78">
        <v>41450</v>
      </c>
      <c r="R66" s="78">
        <v>41450</v>
      </c>
      <c r="S66" s="67"/>
      <c r="T66" s="67"/>
      <c r="U66" s="67"/>
      <c r="V66" s="67"/>
      <c r="W66" s="67"/>
      <c r="X66" s="67"/>
      <c r="Y66" s="161"/>
      <c r="Z66" s="161"/>
      <c r="AA66" s="174"/>
      <c r="AB66" s="67" t="s">
        <v>671</v>
      </c>
      <c r="AC66" s="72"/>
      <c r="AD66" s="72"/>
      <c r="AE66" s="72"/>
      <c r="AF66" s="72"/>
      <c r="AG66" s="72"/>
      <c r="AH66" s="72"/>
      <c r="AI66" s="72"/>
      <c r="AJ66" s="72"/>
      <c r="AK66" s="72"/>
      <c r="AL66" s="67" t="s">
        <v>13</v>
      </c>
      <c r="AM66" s="72"/>
      <c r="AN66" s="161"/>
      <c r="AP66" s="69"/>
    </row>
    <row r="67" spans="1:42" s="49" customFormat="1" x14ac:dyDescent="0.25">
      <c r="A67" s="12" t="s">
        <v>670</v>
      </c>
      <c r="B67" s="37">
        <v>56</v>
      </c>
      <c r="C67" s="37" t="s">
        <v>15</v>
      </c>
      <c r="D67" s="37" t="s">
        <v>12</v>
      </c>
      <c r="E67" s="37" t="s">
        <v>683</v>
      </c>
      <c r="F67" s="37" t="s">
        <v>393</v>
      </c>
      <c r="G67" s="72"/>
      <c r="H67" s="37" t="s">
        <v>393</v>
      </c>
      <c r="I67" s="72"/>
      <c r="J67" s="37" t="s">
        <v>393</v>
      </c>
      <c r="K67" s="72"/>
      <c r="L67" s="37" t="s">
        <v>393</v>
      </c>
      <c r="M67" s="72"/>
      <c r="N67" s="37" t="s">
        <v>393</v>
      </c>
      <c r="O67" s="72"/>
      <c r="P67" s="37">
        <v>2</v>
      </c>
      <c r="Q67" s="40">
        <v>41543</v>
      </c>
      <c r="R67" s="40">
        <v>41543</v>
      </c>
      <c r="S67" s="38" t="s">
        <v>683</v>
      </c>
      <c r="T67" s="38"/>
      <c r="U67" s="38"/>
      <c r="V67" s="38"/>
      <c r="W67" s="38"/>
      <c r="X67" s="38"/>
      <c r="Y67" s="16"/>
      <c r="Z67" s="16"/>
      <c r="AA67" s="87"/>
      <c r="AB67" s="37" t="s">
        <v>670</v>
      </c>
      <c r="AC67" s="37"/>
      <c r="AD67" s="72"/>
      <c r="AE67" s="72"/>
      <c r="AF67" s="38" t="s">
        <v>13</v>
      </c>
      <c r="AG67" s="72"/>
      <c r="AH67" s="38" t="s">
        <v>13</v>
      </c>
      <c r="AI67" s="72"/>
      <c r="AJ67" s="72"/>
      <c r="AK67" s="72"/>
      <c r="AL67" s="38" t="s">
        <v>13</v>
      </c>
      <c r="AM67" s="72"/>
      <c r="AN67" s="16"/>
      <c r="AP67" s="47"/>
    </row>
    <row r="68" spans="1:42" s="49" customFormat="1" x14ac:dyDescent="0.25">
      <c r="A68" s="12" t="s">
        <v>677</v>
      </c>
      <c r="B68" s="37">
        <v>57</v>
      </c>
      <c r="C68" s="37" t="s">
        <v>11</v>
      </c>
      <c r="D68" s="37" t="s">
        <v>12</v>
      </c>
      <c r="E68" s="37" t="s">
        <v>684</v>
      </c>
      <c r="F68" s="37" t="s">
        <v>393</v>
      </c>
      <c r="G68" s="72"/>
      <c r="H68" s="37" t="s">
        <v>393</v>
      </c>
      <c r="I68" s="72"/>
      <c r="J68" s="37" t="s">
        <v>393</v>
      </c>
      <c r="K68" s="72"/>
      <c r="L68" s="37" t="s">
        <v>393</v>
      </c>
      <c r="M68" s="72"/>
      <c r="N68" s="37" t="s">
        <v>393</v>
      </c>
      <c r="O68" s="72"/>
      <c r="P68" s="37">
        <v>13</v>
      </c>
      <c r="Q68" s="40">
        <v>41625</v>
      </c>
      <c r="R68" s="40">
        <v>41625</v>
      </c>
      <c r="S68" s="38" t="s">
        <v>684</v>
      </c>
      <c r="T68" s="38"/>
      <c r="U68" s="38"/>
      <c r="V68" s="38"/>
      <c r="W68" s="38"/>
      <c r="X68" s="38"/>
      <c r="Y68" s="16"/>
      <c r="Z68" s="16"/>
      <c r="AA68" s="87"/>
      <c r="AB68" s="38" t="s">
        <v>677</v>
      </c>
      <c r="AC68" s="38"/>
      <c r="AD68" s="72"/>
      <c r="AE68" s="72"/>
      <c r="AF68" s="38" t="s">
        <v>13</v>
      </c>
      <c r="AG68" s="72"/>
      <c r="AH68" s="38" t="s">
        <v>13</v>
      </c>
      <c r="AI68" s="72"/>
      <c r="AJ68" s="72"/>
      <c r="AK68" s="72"/>
      <c r="AL68" s="72"/>
      <c r="AM68" s="72"/>
      <c r="AN68" s="16"/>
      <c r="AP68" s="47"/>
    </row>
    <row r="69" spans="1:42" s="49" customFormat="1" x14ac:dyDescent="0.25">
      <c r="A69" s="44" t="s">
        <v>697</v>
      </c>
      <c r="B69" s="235">
        <v>58</v>
      </c>
      <c r="C69" s="248" t="s">
        <v>11</v>
      </c>
      <c r="D69" s="37" t="s">
        <v>12</v>
      </c>
      <c r="E69" s="37" t="s">
        <v>684</v>
      </c>
      <c r="F69" s="37" t="s">
        <v>393</v>
      </c>
      <c r="G69" s="236"/>
      <c r="H69" s="37" t="s">
        <v>393</v>
      </c>
      <c r="I69" s="236"/>
      <c r="J69" s="37" t="s">
        <v>393</v>
      </c>
      <c r="K69" s="236"/>
      <c r="L69" s="37" t="s">
        <v>393</v>
      </c>
      <c r="M69" s="236"/>
      <c r="N69" s="37" t="s">
        <v>393</v>
      </c>
      <c r="O69" s="236"/>
      <c r="P69" s="247">
        <v>27</v>
      </c>
      <c r="Q69" s="234">
        <v>41627</v>
      </c>
      <c r="R69" s="234">
        <v>41627</v>
      </c>
      <c r="S69" s="38" t="s">
        <v>684</v>
      </c>
      <c r="T69" s="37"/>
      <c r="U69" s="37"/>
      <c r="V69" s="37"/>
      <c r="W69" s="37"/>
      <c r="X69" s="65" t="s">
        <v>37</v>
      </c>
      <c r="Y69" s="63"/>
      <c r="Z69" s="63"/>
      <c r="AA69" s="87"/>
      <c r="AB69" s="38" t="s">
        <v>697</v>
      </c>
      <c r="AC69" s="83"/>
      <c r="AD69" s="83"/>
      <c r="AE69" s="83"/>
      <c r="AF69" s="37" t="s">
        <v>13</v>
      </c>
      <c r="AG69" s="83"/>
      <c r="AH69" s="37" t="s">
        <v>13</v>
      </c>
      <c r="AI69" s="83"/>
      <c r="AJ69" s="83"/>
      <c r="AK69" s="83"/>
      <c r="AL69" s="37" t="s">
        <v>13</v>
      </c>
      <c r="AM69" s="83"/>
      <c r="AN69" s="63" t="s">
        <v>739</v>
      </c>
      <c r="AP69" s="47"/>
    </row>
    <row r="70" spans="1:42" s="49" customFormat="1" x14ac:dyDescent="0.25">
      <c r="A70" s="44" t="s">
        <v>700</v>
      </c>
      <c r="B70" s="235">
        <v>59</v>
      </c>
      <c r="C70" s="37" t="s">
        <v>15</v>
      </c>
      <c r="D70" s="37" t="s">
        <v>12</v>
      </c>
      <c r="E70" s="37" t="s">
        <v>684</v>
      </c>
      <c r="F70" s="37" t="s">
        <v>393</v>
      </c>
      <c r="G70" s="37"/>
      <c r="H70" s="37" t="s">
        <v>393</v>
      </c>
      <c r="I70" s="37"/>
      <c r="J70" s="37" t="s">
        <v>393</v>
      </c>
      <c r="K70" s="37"/>
      <c r="L70" s="37" t="s">
        <v>393</v>
      </c>
      <c r="M70" s="37"/>
      <c r="N70" s="37" t="s">
        <v>393</v>
      </c>
      <c r="O70" s="37"/>
      <c r="P70" s="13">
        <v>22</v>
      </c>
      <c r="Q70" s="234">
        <v>41711</v>
      </c>
      <c r="R70" s="234">
        <v>41711</v>
      </c>
      <c r="S70" s="38" t="s">
        <v>684</v>
      </c>
      <c r="T70" s="38"/>
      <c r="U70" s="38"/>
      <c r="V70" s="38"/>
      <c r="W70" s="38"/>
      <c r="X70" s="65" t="s">
        <v>37</v>
      </c>
      <c r="Y70" s="16"/>
      <c r="Z70" s="16"/>
      <c r="AA70" s="87"/>
      <c r="AB70" s="38" t="s">
        <v>700</v>
      </c>
      <c r="AC70" s="83"/>
      <c r="AD70" s="83"/>
      <c r="AE70" s="83"/>
      <c r="AF70" s="37" t="s">
        <v>13</v>
      </c>
      <c r="AG70" s="83"/>
      <c r="AH70" s="37" t="s">
        <v>13</v>
      </c>
      <c r="AI70" s="83"/>
      <c r="AJ70" s="83"/>
      <c r="AK70" s="83"/>
      <c r="AL70" s="38" t="s">
        <v>13</v>
      </c>
      <c r="AM70" s="83"/>
      <c r="AN70" s="16"/>
      <c r="AP70" s="47"/>
    </row>
    <row r="71" spans="1:42" s="50" customFormat="1" x14ac:dyDescent="0.25">
      <c r="A71" s="188" t="s">
        <v>699</v>
      </c>
      <c r="B71" s="252">
        <v>60</v>
      </c>
      <c r="C71" s="182" t="s">
        <v>11</v>
      </c>
      <c r="D71" s="182"/>
      <c r="E71" s="182" t="s">
        <v>683</v>
      </c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 t="s">
        <v>698</v>
      </c>
      <c r="Q71" s="184">
        <v>41886</v>
      </c>
      <c r="R71" s="184">
        <v>41886</v>
      </c>
      <c r="S71" s="182" t="s">
        <v>683</v>
      </c>
      <c r="T71" s="182"/>
      <c r="U71" s="182"/>
      <c r="V71" s="182"/>
      <c r="W71" s="182"/>
      <c r="X71" s="182"/>
      <c r="Y71" s="185"/>
      <c r="Z71" s="185"/>
      <c r="AA71" s="186"/>
      <c r="AB71" s="182" t="s">
        <v>699</v>
      </c>
      <c r="AC71" s="182"/>
      <c r="AD71" s="182"/>
      <c r="AE71" s="182"/>
      <c r="AF71" s="182" t="s">
        <v>13</v>
      </c>
      <c r="AG71" s="182"/>
      <c r="AH71" s="182" t="s">
        <v>13</v>
      </c>
      <c r="AI71" s="182"/>
      <c r="AJ71" s="182"/>
      <c r="AK71" s="182"/>
      <c r="AL71" s="182"/>
      <c r="AM71" s="182"/>
      <c r="AN71" s="215" t="s">
        <v>712</v>
      </c>
      <c r="AP71" s="69"/>
    </row>
    <row r="72" spans="1:42" s="49" customFormat="1" x14ac:dyDescent="0.25">
      <c r="A72" s="44" t="s">
        <v>718</v>
      </c>
      <c r="B72" s="235">
        <v>61</v>
      </c>
      <c r="C72" s="37" t="s">
        <v>11</v>
      </c>
      <c r="D72" s="37" t="s">
        <v>12</v>
      </c>
      <c r="E72" s="37" t="s">
        <v>683</v>
      </c>
      <c r="F72" s="37" t="s">
        <v>393</v>
      </c>
      <c r="G72" s="37"/>
      <c r="H72" s="37"/>
      <c r="I72" s="37"/>
      <c r="J72" s="37"/>
      <c r="K72" s="37"/>
      <c r="L72" s="37"/>
      <c r="M72" s="37"/>
      <c r="N72" s="37"/>
      <c r="O72" s="37"/>
      <c r="P72" s="13">
        <v>2</v>
      </c>
      <c r="Q72" s="40">
        <v>42017</v>
      </c>
      <c r="R72" s="40">
        <v>42017</v>
      </c>
      <c r="S72" s="38" t="s">
        <v>392</v>
      </c>
      <c r="T72" s="38"/>
      <c r="U72" s="38"/>
      <c r="V72" s="38"/>
      <c r="W72" s="38"/>
      <c r="X72" s="38" t="s">
        <v>37</v>
      </c>
      <c r="Y72" s="16"/>
      <c r="Z72" s="16"/>
      <c r="AA72" s="87"/>
      <c r="AB72" s="37" t="s">
        <v>718</v>
      </c>
      <c r="AC72" s="37" t="s">
        <v>13</v>
      </c>
      <c r="AD72" s="72"/>
      <c r="AE72" s="72"/>
      <c r="AF72" s="37" t="s">
        <v>13</v>
      </c>
      <c r="AG72" s="72"/>
      <c r="AH72" s="37" t="s">
        <v>13</v>
      </c>
      <c r="AI72" s="72"/>
      <c r="AJ72" s="72"/>
      <c r="AK72" s="72"/>
      <c r="AL72" s="72"/>
      <c r="AM72" s="72"/>
      <c r="AN72" s="16"/>
      <c r="AP72" s="47"/>
    </row>
    <row r="73" spans="1:42" x14ac:dyDescent="0.25">
      <c r="A73" s="237" t="s">
        <v>719</v>
      </c>
      <c r="B73" s="101">
        <v>62</v>
      </c>
      <c r="C73" s="238" t="s">
        <v>15</v>
      </c>
      <c r="D73" s="238" t="s">
        <v>12</v>
      </c>
      <c r="E73" s="238" t="s">
        <v>392</v>
      </c>
      <c r="F73" s="238" t="s">
        <v>393</v>
      </c>
      <c r="G73" s="238"/>
      <c r="H73" s="238"/>
      <c r="I73" s="238"/>
      <c r="J73" s="238"/>
      <c r="K73" s="238"/>
      <c r="L73" s="238"/>
      <c r="M73" s="238"/>
      <c r="N73" s="238"/>
      <c r="O73" s="238"/>
      <c r="P73" s="238">
        <v>8</v>
      </c>
      <c r="Q73" s="40">
        <v>42017</v>
      </c>
      <c r="R73" s="40">
        <v>42017</v>
      </c>
      <c r="S73" s="239" t="s">
        <v>392</v>
      </c>
      <c r="T73" s="239"/>
      <c r="U73" s="239"/>
      <c r="V73" s="239"/>
      <c r="W73" s="239"/>
      <c r="X73" s="239" t="s">
        <v>37</v>
      </c>
      <c r="Y73" s="240"/>
      <c r="Z73" s="240"/>
      <c r="AA73" s="241"/>
      <c r="AB73" s="238" t="s">
        <v>719</v>
      </c>
      <c r="AC73" s="238" t="s">
        <v>13</v>
      </c>
      <c r="AD73" s="259"/>
      <c r="AE73" s="259"/>
      <c r="AF73" s="238" t="s">
        <v>13</v>
      </c>
      <c r="AG73" s="259"/>
      <c r="AH73" s="238" t="s">
        <v>13</v>
      </c>
      <c r="AI73" s="259"/>
      <c r="AJ73" s="259"/>
      <c r="AK73" s="259"/>
      <c r="AL73" s="259"/>
      <c r="AM73" s="259"/>
      <c r="AN73" s="240"/>
    </row>
    <row r="74" spans="1:42" x14ac:dyDescent="0.25">
      <c r="A74" s="237" t="s">
        <v>734</v>
      </c>
      <c r="B74" s="101">
        <v>63</v>
      </c>
      <c r="C74" s="238"/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34"/>
      <c r="P74" s="273">
        <v>10</v>
      </c>
      <c r="Q74" s="276">
        <v>42033</v>
      </c>
      <c r="R74" s="277">
        <v>42033</v>
      </c>
      <c r="S74" s="245"/>
      <c r="T74" s="239"/>
      <c r="U74" s="239"/>
      <c r="V74" s="239"/>
      <c r="W74" s="239"/>
      <c r="X74" s="239"/>
      <c r="Y74" s="240"/>
      <c r="Z74" s="240"/>
      <c r="AA74" s="241"/>
      <c r="AB74" s="238" t="s">
        <v>734</v>
      </c>
      <c r="AC74" s="238"/>
      <c r="AD74" s="72"/>
      <c r="AE74" s="72"/>
      <c r="AF74" s="238" t="s">
        <v>13</v>
      </c>
      <c r="AG74" s="72"/>
      <c r="AH74" s="238" t="s">
        <v>13</v>
      </c>
      <c r="AI74" s="72"/>
      <c r="AJ74" s="72"/>
      <c r="AK74" s="72"/>
      <c r="AL74" s="72"/>
      <c r="AM74" s="72"/>
      <c r="AN74" s="240"/>
    </row>
    <row r="75" spans="1:42" x14ac:dyDescent="0.25">
      <c r="A75" s="237" t="s">
        <v>735</v>
      </c>
      <c r="B75" s="101">
        <v>64</v>
      </c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4"/>
      <c r="P75" s="274">
        <v>20</v>
      </c>
      <c r="Q75" s="276">
        <v>42048</v>
      </c>
      <c r="R75" s="278">
        <v>42048</v>
      </c>
      <c r="T75" s="239"/>
      <c r="U75" s="239"/>
      <c r="V75" s="239"/>
      <c r="W75" s="239"/>
      <c r="X75" s="239"/>
      <c r="Y75" s="240"/>
      <c r="Z75" s="240"/>
      <c r="AA75" s="241"/>
      <c r="AB75" s="238" t="s">
        <v>735</v>
      </c>
      <c r="AC75" s="237"/>
      <c r="AD75" s="259"/>
      <c r="AE75" s="259"/>
      <c r="AF75" s="238" t="s">
        <v>13</v>
      </c>
      <c r="AG75" s="259"/>
      <c r="AH75" s="238" t="s">
        <v>13</v>
      </c>
      <c r="AI75" s="259"/>
      <c r="AJ75" s="259"/>
      <c r="AK75" s="259"/>
      <c r="AL75" s="259"/>
      <c r="AM75" s="259"/>
      <c r="AN75" s="244"/>
    </row>
    <row r="76" spans="1:42" x14ac:dyDescent="0.25">
      <c r="A76" s="237" t="s">
        <v>736</v>
      </c>
      <c r="B76" s="101">
        <v>65</v>
      </c>
      <c r="C76" s="238"/>
      <c r="D76" s="238"/>
      <c r="E76" s="238"/>
      <c r="F76" s="238"/>
      <c r="G76" s="237"/>
      <c r="H76" s="237"/>
      <c r="I76" s="237"/>
      <c r="J76" s="237"/>
      <c r="K76" s="237"/>
      <c r="L76" s="237"/>
      <c r="M76" s="237"/>
      <c r="N76" s="237"/>
      <c r="O76" s="237"/>
      <c r="P76" s="274">
        <v>7</v>
      </c>
      <c r="Q76" s="40">
        <v>42103</v>
      </c>
      <c r="R76" s="40">
        <v>42103</v>
      </c>
      <c r="S76" s="243"/>
      <c r="T76" s="239"/>
      <c r="U76" s="239"/>
      <c r="V76" s="239"/>
      <c r="W76" s="239"/>
      <c r="X76" s="239"/>
      <c r="Y76" s="240"/>
      <c r="Z76" s="240"/>
      <c r="AA76" s="241"/>
      <c r="AB76" s="279" t="s">
        <v>736</v>
      </c>
      <c r="AC76" s="83"/>
      <c r="AD76" s="83"/>
      <c r="AE76" s="83"/>
      <c r="AF76" s="83"/>
      <c r="AG76" s="83"/>
      <c r="AH76" s="83"/>
      <c r="AI76" s="83"/>
      <c r="AJ76" s="83"/>
      <c r="AK76" s="83"/>
      <c r="AL76" s="275"/>
      <c r="AM76" s="275"/>
      <c r="AN76" s="246" t="s">
        <v>737</v>
      </c>
    </row>
    <row r="77" spans="1:42" x14ac:dyDescent="0.25">
      <c r="A77" s="237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74"/>
      <c r="Q77" s="37"/>
      <c r="R77" s="37"/>
      <c r="S77" s="243"/>
      <c r="T77" s="239"/>
      <c r="U77" s="239"/>
      <c r="V77" s="239"/>
      <c r="W77" s="239"/>
      <c r="X77" s="239"/>
      <c r="Y77" s="240"/>
      <c r="Z77" s="240"/>
      <c r="AA77" s="241"/>
      <c r="AB77" s="237"/>
      <c r="AC77" s="237"/>
      <c r="AD77" s="237"/>
      <c r="AE77" s="237"/>
      <c r="AF77" s="237"/>
      <c r="AG77" s="237"/>
      <c r="AH77" s="237"/>
      <c r="AI77" s="237"/>
      <c r="AJ77" s="237"/>
      <c r="AK77" s="237"/>
      <c r="AL77" s="243"/>
      <c r="AM77" s="243"/>
      <c r="AN77" s="244"/>
    </row>
    <row r="78" spans="1:42" x14ac:dyDescent="0.25">
      <c r="A78" s="242"/>
      <c r="B78" s="242"/>
      <c r="C78" s="242"/>
      <c r="D78" s="242"/>
      <c r="E78" s="242"/>
      <c r="F78" s="242" t="s">
        <v>171</v>
      </c>
      <c r="G78" s="242"/>
      <c r="H78" s="242"/>
      <c r="I78" s="242"/>
      <c r="J78" s="242"/>
      <c r="K78" s="242"/>
      <c r="L78" s="242"/>
      <c r="M78" s="242"/>
      <c r="N78" s="242"/>
      <c r="O78" s="242"/>
      <c r="P78" s="274"/>
      <c r="Q78" s="235"/>
      <c r="R78" s="235"/>
      <c r="S78" s="245"/>
      <c r="T78" s="99"/>
      <c r="U78" s="99"/>
      <c r="V78" s="99"/>
      <c r="W78" s="99"/>
      <c r="X78" s="99"/>
      <c r="Y78" s="103"/>
      <c r="Z78" s="103"/>
      <c r="AA78" s="241"/>
    </row>
    <row r="79" spans="1:42" x14ac:dyDescent="0.25">
      <c r="A79" s="242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74"/>
      <c r="Q79" s="235"/>
      <c r="R79" s="235"/>
      <c r="S79" s="245"/>
      <c r="T79" s="99"/>
      <c r="U79" s="99"/>
      <c r="V79" s="99"/>
      <c r="W79" s="99"/>
      <c r="X79" s="99"/>
      <c r="Y79" s="103"/>
      <c r="Z79" s="103"/>
      <c r="AA79" s="241"/>
      <c r="AB79" s="242"/>
      <c r="AC79" s="242"/>
      <c r="AD79" s="242"/>
      <c r="AE79" s="242"/>
      <c r="AF79" s="242"/>
      <c r="AG79" s="242"/>
      <c r="AH79" s="242"/>
      <c r="AI79" s="242"/>
      <c r="AJ79" s="242"/>
      <c r="AK79" s="242"/>
      <c r="AL79" s="245"/>
      <c r="AM79" s="245"/>
      <c r="AN79" s="246"/>
    </row>
    <row r="80" spans="1:42" x14ac:dyDescent="0.25">
      <c r="A80" s="242"/>
      <c r="B80" s="242"/>
      <c r="C80" s="242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74"/>
      <c r="Q80" s="235"/>
      <c r="R80" s="235"/>
      <c r="S80" s="245"/>
      <c r="T80" s="99"/>
      <c r="U80" s="99"/>
      <c r="V80" s="99"/>
      <c r="W80" s="99"/>
      <c r="X80" s="99"/>
      <c r="Y80" s="103"/>
      <c r="Z80" s="103"/>
      <c r="AA80" s="241"/>
      <c r="AB80" s="242"/>
      <c r="AC80" s="242"/>
      <c r="AD80" s="242"/>
      <c r="AE80" s="242"/>
      <c r="AF80" s="242"/>
      <c r="AG80" s="242"/>
      <c r="AH80" s="242"/>
      <c r="AI80" s="242"/>
      <c r="AJ80" s="242"/>
      <c r="AK80" s="242"/>
      <c r="AL80" s="245"/>
      <c r="AM80" s="245"/>
      <c r="AN80" s="246"/>
    </row>
    <row r="81" spans="1:40" x14ac:dyDescent="0.25">
      <c r="A81" s="242"/>
      <c r="B81" s="242"/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74"/>
      <c r="Q81" s="235"/>
      <c r="R81" s="235"/>
      <c r="S81" s="245"/>
      <c r="T81" s="99"/>
      <c r="U81" s="99"/>
      <c r="V81" s="99"/>
      <c r="W81" s="99"/>
      <c r="X81" s="99"/>
      <c r="Y81" s="103"/>
      <c r="Z81" s="103"/>
      <c r="AA81" s="241"/>
      <c r="AB81" s="242"/>
      <c r="AC81" s="242"/>
      <c r="AD81" s="242"/>
      <c r="AE81" s="242"/>
      <c r="AF81" s="242"/>
      <c r="AG81" s="242"/>
      <c r="AH81" s="242"/>
      <c r="AI81" s="242"/>
      <c r="AJ81" s="242"/>
      <c r="AK81" s="242"/>
      <c r="AL81" s="245"/>
      <c r="AM81" s="245"/>
      <c r="AN81" s="246"/>
    </row>
    <row r="82" spans="1:40" x14ac:dyDescent="0.25">
      <c r="A82" s="242"/>
      <c r="B82" s="242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74"/>
      <c r="Q82" s="235"/>
      <c r="R82" s="235"/>
      <c r="S82" s="245"/>
      <c r="T82" s="99"/>
      <c r="U82" s="99"/>
      <c r="V82" s="99"/>
      <c r="W82" s="99"/>
      <c r="X82" s="99"/>
      <c r="Y82" s="103"/>
      <c r="Z82" s="103"/>
      <c r="AA82" s="241"/>
      <c r="AB82" s="242"/>
      <c r="AC82" s="242"/>
      <c r="AD82" s="242"/>
      <c r="AE82" s="242"/>
      <c r="AF82" s="242"/>
      <c r="AG82" s="242"/>
      <c r="AH82" s="242"/>
      <c r="AI82" s="242"/>
      <c r="AJ82" s="242"/>
      <c r="AK82" s="242"/>
      <c r="AL82" s="245"/>
      <c r="AM82" s="245"/>
      <c r="AN82" s="246"/>
    </row>
    <row r="83" spans="1:40" x14ac:dyDescent="0.25">
      <c r="A83" s="242"/>
      <c r="B83" s="242"/>
      <c r="C83" s="242"/>
      <c r="D83" s="242"/>
      <c r="E83" s="242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101"/>
      <c r="Q83" s="235"/>
      <c r="R83" s="235"/>
      <c r="S83" s="245"/>
      <c r="T83" s="99"/>
      <c r="U83" s="99"/>
      <c r="V83" s="99"/>
      <c r="W83" s="99"/>
      <c r="X83" s="99"/>
      <c r="Y83" s="103"/>
      <c r="Z83" s="103"/>
      <c r="AA83" s="241"/>
      <c r="AB83" s="242"/>
      <c r="AC83" s="242"/>
      <c r="AD83" s="242"/>
      <c r="AE83" s="242"/>
      <c r="AF83" s="242"/>
      <c r="AG83" s="242"/>
      <c r="AH83" s="242"/>
      <c r="AI83" s="242"/>
      <c r="AJ83" s="242"/>
      <c r="AK83" s="242"/>
      <c r="AL83" s="245"/>
      <c r="AM83" s="245"/>
      <c r="AN83" s="246"/>
    </row>
    <row r="84" spans="1:40" x14ac:dyDescent="0.25">
      <c r="A84" s="242"/>
      <c r="B84" s="242"/>
      <c r="C84" s="242"/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101"/>
      <c r="Q84" s="235"/>
      <c r="R84" s="235"/>
      <c r="S84" s="245"/>
      <c r="T84" s="99"/>
      <c r="U84" s="99"/>
      <c r="V84" s="99"/>
      <c r="W84" s="99"/>
      <c r="X84" s="99"/>
      <c r="Y84" s="103"/>
      <c r="Z84" s="103"/>
      <c r="AA84" s="241"/>
      <c r="AB84" s="242"/>
      <c r="AC84" s="242"/>
      <c r="AD84" s="242"/>
      <c r="AE84" s="242"/>
      <c r="AF84" s="242"/>
      <c r="AG84" s="242"/>
      <c r="AH84" s="242"/>
      <c r="AI84" s="242"/>
      <c r="AJ84" s="242"/>
      <c r="AK84" s="242"/>
      <c r="AL84" s="245"/>
      <c r="AM84" s="245"/>
      <c r="AN84" s="246"/>
    </row>
    <row r="85" spans="1:40" x14ac:dyDescent="0.25">
      <c r="A85" s="245"/>
      <c r="B85" s="245"/>
      <c r="C85" s="245"/>
      <c r="D85" s="245"/>
      <c r="E85" s="245"/>
      <c r="F85" s="245"/>
      <c r="G85" s="245"/>
      <c r="H85" s="245"/>
      <c r="I85" s="245"/>
      <c r="J85" s="245"/>
      <c r="K85" s="245"/>
      <c r="L85" s="245"/>
      <c r="M85" s="245"/>
      <c r="N85" s="245"/>
      <c r="O85" s="245"/>
      <c r="P85" s="99"/>
      <c r="Q85" s="247"/>
      <c r="R85" s="247"/>
      <c r="S85" s="245"/>
      <c r="T85" s="99"/>
      <c r="U85" s="99"/>
      <c r="V85" s="99"/>
      <c r="W85" s="99"/>
      <c r="X85" s="99"/>
      <c r="Y85" s="103"/>
      <c r="Z85" s="103"/>
      <c r="AA85" s="241"/>
      <c r="AB85" s="245"/>
      <c r="AC85" s="245"/>
      <c r="AD85" s="245"/>
      <c r="AE85" s="245"/>
      <c r="AF85" s="245"/>
      <c r="AG85" s="245"/>
      <c r="AH85" s="245"/>
      <c r="AI85" s="245"/>
      <c r="AJ85" s="245"/>
      <c r="AK85" s="245"/>
      <c r="AL85" s="245"/>
      <c r="AM85" s="245"/>
      <c r="AN85" s="246"/>
    </row>
    <row r="86" spans="1:40" x14ac:dyDescent="0.25">
      <c r="A86" s="245"/>
      <c r="B86" s="245"/>
      <c r="C86" s="245"/>
      <c r="D86" s="245"/>
      <c r="E86" s="245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99"/>
      <c r="Q86" s="247"/>
      <c r="R86" s="247"/>
      <c r="S86" s="245"/>
      <c r="T86" s="99"/>
      <c r="U86" s="99"/>
      <c r="V86" s="99"/>
      <c r="W86" s="99"/>
      <c r="X86" s="99"/>
      <c r="Y86" s="103"/>
      <c r="Z86" s="103"/>
      <c r="AA86" s="241"/>
      <c r="AB86" s="245"/>
      <c r="AC86" s="245"/>
      <c r="AD86" s="245"/>
      <c r="AE86" s="245"/>
      <c r="AF86" s="245"/>
      <c r="AG86" s="245"/>
      <c r="AH86" s="245"/>
      <c r="AI86" s="245"/>
      <c r="AJ86" s="245"/>
      <c r="AK86" s="245"/>
      <c r="AL86" s="245"/>
      <c r="AM86" s="245"/>
      <c r="AN86" s="246"/>
    </row>
    <row r="87" spans="1:40" x14ac:dyDescent="0.25">
      <c r="A87" s="245"/>
      <c r="B87" s="245"/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99"/>
      <c r="Q87" s="247"/>
      <c r="R87" s="247"/>
      <c r="S87" s="245"/>
      <c r="T87" s="99"/>
      <c r="U87" s="99"/>
      <c r="V87" s="99"/>
      <c r="W87" s="99"/>
      <c r="X87" s="99"/>
      <c r="Y87" s="103"/>
      <c r="Z87" s="103"/>
      <c r="AA87" s="241"/>
      <c r="AB87" s="245"/>
      <c r="AC87" s="245"/>
      <c r="AD87" s="245"/>
      <c r="AE87" s="245"/>
      <c r="AF87" s="245"/>
      <c r="AG87" s="245"/>
      <c r="AH87" s="245"/>
      <c r="AI87" s="245"/>
      <c r="AJ87" s="245"/>
      <c r="AK87" s="245"/>
      <c r="AL87" s="245"/>
      <c r="AM87" s="245"/>
      <c r="AN87" s="246"/>
    </row>
    <row r="88" spans="1:40" x14ac:dyDescent="0.25">
      <c r="A88" s="245"/>
      <c r="B88" s="245"/>
      <c r="C88" s="245"/>
      <c r="D88" s="245"/>
      <c r="E88" s="245"/>
      <c r="F88" s="245"/>
      <c r="G88" s="245"/>
      <c r="H88" s="245"/>
      <c r="I88" s="245"/>
      <c r="J88" s="245"/>
      <c r="K88" s="245"/>
      <c r="L88" s="245"/>
      <c r="M88" s="245"/>
      <c r="N88" s="245"/>
      <c r="O88" s="245"/>
      <c r="P88" s="99"/>
      <c r="Q88" s="247"/>
      <c r="R88" s="247"/>
      <c r="S88" s="245"/>
      <c r="T88" s="99"/>
      <c r="U88" s="99"/>
      <c r="V88" s="99"/>
      <c r="W88" s="99"/>
      <c r="X88" s="99"/>
      <c r="Y88" s="103"/>
      <c r="Z88" s="103"/>
      <c r="AA88" s="241"/>
      <c r="AB88" s="245"/>
      <c r="AC88" s="245"/>
      <c r="AD88" s="245"/>
      <c r="AE88" s="245"/>
      <c r="AF88" s="245"/>
      <c r="AG88" s="245"/>
      <c r="AH88" s="245"/>
      <c r="AI88" s="245"/>
      <c r="AJ88" s="245"/>
      <c r="AK88" s="245"/>
      <c r="AL88" s="245"/>
      <c r="AM88" s="245"/>
      <c r="AN88" s="246"/>
    </row>
    <row r="89" spans="1:40" x14ac:dyDescent="0.25">
      <c r="Y89" s="175"/>
      <c r="Z89" s="175"/>
      <c r="AA89" s="88"/>
      <c r="AL89" s="52"/>
      <c r="AM89" s="52"/>
    </row>
    <row r="90" spans="1:40" x14ac:dyDescent="0.25">
      <c r="Y90" s="175"/>
      <c r="Z90" s="175"/>
      <c r="AA90" s="88"/>
      <c r="AL90" s="52"/>
      <c r="AM90" s="52"/>
    </row>
    <row r="91" spans="1:40" x14ac:dyDescent="0.25">
      <c r="Y91" s="175"/>
      <c r="Z91" s="175"/>
      <c r="AA91" s="88"/>
      <c r="AL91" s="52"/>
      <c r="AM91" s="52"/>
    </row>
    <row r="92" spans="1:40" x14ac:dyDescent="0.25">
      <c r="Y92" s="175"/>
      <c r="Z92" s="175"/>
      <c r="AA92" s="88"/>
      <c r="AL92" s="52"/>
      <c r="AM92" s="52"/>
    </row>
    <row r="93" spans="1:40" x14ac:dyDescent="0.25">
      <c r="Y93" s="175"/>
      <c r="Z93" s="175"/>
      <c r="AA93" s="88"/>
      <c r="AL93" s="52"/>
      <c r="AM93" s="52"/>
    </row>
    <row r="94" spans="1:40" x14ac:dyDescent="0.25">
      <c r="Y94" s="175"/>
      <c r="Z94" s="175"/>
      <c r="AA94" s="88"/>
      <c r="AL94" s="52"/>
      <c r="AM94" s="52"/>
    </row>
    <row r="95" spans="1:40" x14ac:dyDescent="0.25">
      <c r="Y95" s="175"/>
      <c r="Z95" s="175"/>
      <c r="AA95" s="88"/>
      <c r="AL95" s="52"/>
      <c r="AM95" s="52"/>
    </row>
    <row r="96" spans="1:40" x14ac:dyDescent="0.25">
      <c r="Y96" s="175"/>
      <c r="Z96" s="175"/>
      <c r="AA96" s="88"/>
      <c r="AL96" s="52"/>
      <c r="AM96" s="52"/>
    </row>
    <row r="97" spans="25:39" x14ac:dyDescent="0.25">
      <c r="Y97" s="175"/>
      <c r="Z97" s="175"/>
      <c r="AA97" s="88"/>
      <c r="AL97" s="52"/>
      <c r="AM97" s="52"/>
    </row>
    <row r="98" spans="25:39" x14ac:dyDescent="0.25">
      <c r="Y98" s="175"/>
      <c r="Z98" s="175"/>
      <c r="AA98" s="88"/>
      <c r="AL98" s="52"/>
      <c r="AM98" s="52"/>
    </row>
    <row r="99" spans="25:39" x14ac:dyDescent="0.25">
      <c r="Y99" s="175"/>
      <c r="Z99" s="175"/>
      <c r="AA99" s="88"/>
      <c r="AL99" s="52"/>
      <c r="AM99" s="52"/>
    </row>
    <row r="100" spans="25:39" x14ac:dyDescent="0.25">
      <c r="Y100" s="175"/>
      <c r="Z100" s="175"/>
      <c r="AA100" s="88"/>
      <c r="AL100" s="52"/>
      <c r="AM100" s="52"/>
    </row>
    <row r="101" spans="25:39" x14ac:dyDescent="0.25">
      <c r="Y101" s="175"/>
      <c r="Z101" s="175"/>
      <c r="AA101" s="88"/>
      <c r="AL101" s="52"/>
      <c r="AM101" s="52"/>
    </row>
    <row r="102" spans="25:39" x14ac:dyDescent="0.25">
      <c r="Y102" s="175"/>
      <c r="Z102" s="175"/>
      <c r="AA102" s="88"/>
      <c r="AL102" s="52"/>
      <c r="AM102" s="52"/>
    </row>
    <row r="103" spans="25:39" x14ac:dyDescent="0.25">
      <c r="Y103" s="175"/>
      <c r="Z103" s="175"/>
      <c r="AA103" s="88"/>
      <c r="AL103" s="52"/>
      <c r="AM103" s="52"/>
    </row>
    <row r="104" spans="25:39" x14ac:dyDescent="0.25">
      <c r="Y104" s="175"/>
      <c r="Z104" s="175"/>
      <c r="AA104" s="88"/>
      <c r="AL104" s="52"/>
      <c r="AM104" s="52"/>
    </row>
    <row r="105" spans="25:39" x14ac:dyDescent="0.25">
      <c r="Y105" s="175"/>
      <c r="Z105" s="175"/>
      <c r="AA105" s="88"/>
      <c r="AL105" s="52"/>
      <c r="AM105" s="52"/>
    </row>
    <row r="106" spans="25:39" x14ac:dyDescent="0.25">
      <c r="Y106" s="175"/>
      <c r="Z106" s="175"/>
      <c r="AA106" s="88"/>
      <c r="AL106" s="52"/>
      <c r="AM106" s="52"/>
    </row>
    <row r="107" spans="25:39" x14ac:dyDescent="0.25">
      <c r="Y107" s="175"/>
      <c r="Z107" s="175"/>
      <c r="AA107" s="88"/>
      <c r="AL107" s="52"/>
      <c r="AM107" s="52"/>
    </row>
    <row r="108" spans="25:39" x14ac:dyDescent="0.25">
      <c r="Y108" s="175"/>
      <c r="Z108" s="175"/>
      <c r="AA108" s="88"/>
      <c r="AL108" s="52"/>
      <c r="AM108" s="52"/>
    </row>
    <row r="109" spans="25:39" x14ac:dyDescent="0.25">
      <c r="Y109" s="175"/>
      <c r="Z109" s="175"/>
      <c r="AA109" s="88"/>
      <c r="AL109" s="52"/>
      <c r="AM109" s="52"/>
    </row>
    <row r="110" spans="25:39" x14ac:dyDescent="0.25">
      <c r="Y110" s="175"/>
      <c r="Z110" s="175"/>
      <c r="AA110" s="88"/>
      <c r="AL110" s="52"/>
      <c r="AM110" s="52"/>
    </row>
    <row r="111" spans="25:39" x14ac:dyDescent="0.25">
      <c r="Y111" s="175"/>
      <c r="Z111" s="175"/>
      <c r="AA111" s="88"/>
      <c r="AL111" s="52"/>
      <c r="AM111" s="52"/>
    </row>
    <row r="112" spans="25:39" x14ac:dyDescent="0.25">
      <c r="Y112" s="175"/>
      <c r="Z112" s="175"/>
      <c r="AA112" s="88"/>
      <c r="AL112" s="52"/>
      <c r="AM112" s="52"/>
    </row>
    <row r="113" spans="25:39" x14ac:dyDescent="0.25">
      <c r="Y113" s="175"/>
      <c r="Z113" s="175"/>
      <c r="AA113" s="88"/>
      <c r="AL113" s="52"/>
      <c r="AM113" s="52"/>
    </row>
    <row r="114" spans="25:39" x14ac:dyDescent="0.25">
      <c r="Y114" s="175"/>
      <c r="Z114" s="175"/>
      <c r="AA114" s="88"/>
      <c r="AL114" s="52"/>
      <c r="AM114" s="52"/>
    </row>
    <row r="115" spans="25:39" x14ac:dyDescent="0.25">
      <c r="Y115" s="175"/>
      <c r="Z115" s="175"/>
      <c r="AA115" s="88"/>
      <c r="AL115" s="52"/>
      <c r="AM115" s="52"/>
    </row>
    <row r="116" spans="25:39" x14ac:dyDescent="0.25">
      <c r="Y116" s="175"/>
      <c r="Z116" s="175"/>
      <c r="AA116" s="88"/>
      <c r="AL116" s="52"/>
      <c r="AM116" s="52"/>
    </row>
    <row r="117" spans="25:39" x14ac:dyDescent="0.25">
      <c r="Y117" s="175"/>
      <c r="Z117" s="175"/>
      <c r="AA117" s="88"/>
      <c r="AL117" s="52"/>
      <c r="AM117" s="52"/>
    </row>
    <row r="118" spans="25:39" x14ac:dyDescent="0.25">
      <c r="Y118" s="175"/>
      <c r="Z118" s="175"/>
      <c r="AA118" s="88"/>
      <c r="AL118" s="52"/>
      <c r="AM118" s="52"/>
    </row>
    <row r="119" spans="25:39" x14ac:dyDescent="0.25">
      <c r="Y119" s="175"/>
      <c r="Z119" s="175"/>
      <c r="AA119" s="88"/>
      <c r="AL119" s="52"/>
      <c r="AM119" s="52"/>
    </row>
    <row r="120" spans="25:39" x14ac:dyDescent="0.25">
      <c r="Y120" s="175"/>
      <c r="Z120" s="175"/>
      <c r="AA120" s="88"/>
      <c r="AL120" s="52"/>
      <c r="AM120" s="52"/>
    </row>
    <row r="121" spans="25:39" x14ac:dyDescent="0.25">
      <c r="Y121" s="175"/>
      <c r="Z121" s="175"/>
      <c r="AA121" s="88"/>
      <c r="AL121" s="52"/>
      <c r="AM121" s="52"/>
    </row>
    <row r="122" spans="25:39" x14ac:dyDescent="0.25">
      <c r="Y122" s="175"/>
      <c r="Z122" s="175"/>
      <c r="AA122" s="88"/>
      <c r="AL122" s="52"/>
      <c r="AM122" s="52"/>
    </row>
    <row r="123" spans="25:39" x14ac:dyDescent="0.25">
      <c r="Y123" s="175"/>
      <c r="Z123" s="175"/>
      <c r="AA123" s="88"/>
      <c r="AL123" s="52"/>
      <c r="AM123" s="52"/>
    </row>
    <row r="124" spans="25:39" x14ac:dyDescent="0.25">
      <c r="Y124" s="175"/>
      <c r="Z124" s="175"/>
      <c r="AA124" s="88"/>
      <c r="AL124" s="52"/>
      <c r="AM124" s="52"/>
    </row>
    <row r="125" spans="25:39" x14ac:dyDescent="0.25">
      <c r="Y125" s="175"/>
      <c r="Z125" s="175"/>
      <c r="AA125" s="88"/>
      <c r="AL125" s="52"/>
      <c r="AM125" s="52"/>
    </row>
    <row r="126" spans="25:39" x14ac:dyDescent="0.25">
      <c r="Y126" s="175"/>
      <c r="Z126" s="175"/>
      <c r="AA126" s="88"/>
      <c r="AL126" s="52"/>
      <c r="AM126" s="52"/>
    </row>
    <row r="127" spans="25:39" x14ac:dyDescent="0.25">
      <c r="Y127" s="175"/>
      <c r="Z127" s="175"/>
      <c r="AA127" s="88"/>
      <c r="AL127" s="52"/>
      <c r="AM127" s="52"/>
    </row>
    <row r="128" spans="25:39" x14ac:dyDescent="0.25">
      <c r="Y128" s="175"/>
      <c r="Z128" s="175"/>
      <c r="AA128" s="88"/>
      <c r="AL128" s="52"/>
      <c r="AM128" s="52"/>
    </row>
    <row r="129" spans="25:39" x14ac:dyDescent="0.25">
      <c r="Y129" s="175"/>
      <c r="Z129" s="175"/>
      <c r="AA129" s="88"/>
      <c r="AL129" s="52"/>
      <c r="AM129" s="52"/>
    </row>
    <row r="130" spans="25:39" x14ac:dyDescent="0.25">
      <c r="Y130" s="175"/>
      <c r="Z130" s="175"/>
      <c r="AA130" s="88"/>
      <c r="AL130" s="52"/>
      <c r="AM130" s="52"/>
    </row>
    <row r="131" spans="25:39" x14ac:dyDescent="0.25">
      <c r="Y131" s="175"/>
      <c r="Z131" s="175"/>
      <c r="AA131" s="88"/>
      <c r="AL131" s="52"/>
      <c r="AM131" s="52"/>
    </row>
    <row r="132" spans="25:39" x14ac:dyDescent="0.25">
      <c r="Y132" s="175"/>
      <c r="Z132" s="175"/>
      <c r="AA132" s="88"/>
      <c r="AL132" s="52"/>
      <c r="AM132" s="52"/>
    </row>
    <row r="133" spans="25:39" x14ac:dyDescent="0.25">
      <c r="Y133" s="175"/>
      <c r="Z133" s="175"/>
      <c r="AA133" s="88"/>
      <c r="AL133" s="52"/>
      <c r="AM133" s="52"/>
    </row>
    <row r="134" spans="25:39" x14ac:dyDescent="0.25">
      <c r="Y134" s="175"/>
      <c r="Z134" s="175"/>
      <c r="AA134" s="88"/>
      <c r="AL134" s="52"/>
      <c r="AM134" s="52"/>
    </row>
    <row r="135" spans="25:39" x14ac:dyDescent="0.25">
      <c r="Z135" s="175"/>
      <c r="AA135" s="88"/>
      <c r="AL135" s="52"/>
      <c r="AM135" s="52"/>
    </row>
    <row r="136" spans="25:39" x14ac:dyDescent="0.25">
      <c r="Z136" s="175"/>
      <c r="AA136" s="88"/>
      <c r="AL136" s="52"/>
      <c r="AM136" s="52"/>
    </row>
    <row r="137" spans="25:39" x14ac:dyDescent="0.25">
      <c r="Z137" s="175"/>
      <c r="AA137" s="88"/>
      <c r="AL137" s="52"/>
      <c r="AM137" s="52"/>
    </row>
    <row r="138" spans="25:39" x14ac:dyDescent="0.25">
      <c r="Z138" s="175"/>
      <c r="AA138" s="88"/>
      <c r="AL138" s="52"/>
      <c r="AM138" s="52"/>
    </row>
    <row r="139" spans="25:39" x14ac:dyDescent="0.25">
      <c r="Z139" s="175"/>
      <c r="AA139" s="88"/>
      <c r="AL139" s="52"/>
      <c r="AM139" s="52"/>
    </row>
    <row r="140" spans="25:39" x14ac:dyDescent="0.25">
      <c r="Z140" s="175"/>
      <c r="AA140" s="88"/>
      <c r="AL140" s="52"/>
      <c r="AM140" s="52"/>
    </row>
    <row r="141" spans="25:39" x14ac:dyDescent="0.25">
      <c r="Z141" s="175"/>
      <c r="AA141" s="88"/>
      <c r="AL141" s="52"/>
      <c r="AM141" s="52"/>
    </row>
    <row r="142" spans="25:39" x14ac:dyDescent="0.25">
      <c r="Z142" s="175"/>
      <c r="AA142" s="88"/>
      <c r="AL142" s="52"/>
      <c r="AM142" s="52"/>
    </row>
    <row r="143" spans="25:39" x14ac:dyDescent="0.25">
      <c r="Z143" s="175"/>
      <c r="AA143" s="88"/>
      <c r="AL143" s="52"/>
      <c r="AM143" s="52"/>
    </row>
    <row r="144" spans="25:39" x14ac:dyDescent="0.25">
      <c r="Z144" s="175"/>
      <c r="AA144" s="88"/>
      <c r="AL144" s="52"/>
      <c r="AM144" s="52"/>
    </row>
    <row r="145" spans="26:39" x14ac:dyDescent="0.25">
      <c r="Z145" s="175"/>
      <c r="AA145" s="88"/>
      <c r="AL145" s="52"/>
      <c r="AM145" s="52"/>
    </row>
    <row r="146" spans="26:39" x14ac:dyDescent="0.25">
      <c r="Z146" s="175"/>
      <c r="AA146" s="88"/>
      <c r="AL146" s="52"/>
      <c r="AM146" s="52"/>
    </row>
    <row r="147" spans="26:39" x14ac:dyDescent="0.25">
      <c r="Z147" s="175"/>
      <c r="AA147" s="88"/>
      <c r="AL147" s="52"/>
      <c r="AM147" s="52"/>
    </row>
  </sheetData>
  <sortState ref="B3:AD54">
    <sortCondition ref="B35"/>
  </sortState>
  <customSheetViews>
    <customSheetView guid="{9362DA0F-B153-42CA-80A8-0E05D52AEC26}">
      <pane ySplit="5" topLeftCell="A21" activePane="bottomLeft" state="frozenSplit"/>
      <selection pane="bottomLeft" activeCell="S23" sqref="S23"/>
      <pageMargins left="0.7" right="0.7" top="0.75" bottom="0.75" header="0.3" footer="0.3"/>
      <pageSetup orientation="portrait" horizontalDpi="4294967293" verticalDpi="4294967293"/>
    </customSheetView>
    <customSheetView guid="{22C13D47-89C8-6040-907C-6DF928B75DBE}">
      <pane ySplit="5.0136986301369859" topLeftCell="A21" activePane="bottomLeft" state="frozenSplit"/>
      <selection pane="bottomLeft" activeCell="S23" sqref="S23"/>
      <pageMargins left="0.7" right="0.7" top="0.75" bottom="0.75" header="0.3" footer="0.3"/>
      <pageSetup orientation="portrait" horizontalDpi="4294967293" verticalDpi="4294967293"/>
    </customSheetView>
  </customSheetViews>
  <mergeCells count="4">
    <mergeCell ref="AC4:AG4"/>
    <mergeCell ref="AI4:AM4"/>
    <mergeCell ref="T4:AA4"/>
    <mergeCell ref="F4:O4"/>
  </mergeCells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" sqref="A2:XFD17"/>
    </sheetView>
  </sheetViews>
  <sheetFormatPr defaultColWidth="8.85546875" defaultRowHeight="15" x14ac:dyDescent="0.25"/>
  <cols>
    <col min="1" max="1" width="9.42578125" customWidth="1"/>
    <col min="4" max="5" width="17" customWidth="1"/>
    <col min="6" max="6" width="26" customWidth="1"/>
    <col min="7" max="7" width="28.28515625" customWidth="1"/>
    <col min="8" max="8" width="38.42578125" customWidth="1"/>
    <col min="9" max="9" width="19" customWidth="1"/>
  </cols>
  <sheetData>
    <row r="1" spans="1:9" ht="35.25" customHeight="1" x14ac:dyDescent="0.25">
      <c r="A1" s="2" t="s">
        <v>1</v>
      </c>
      <c r="B1" s="2" t="s">
        <v>10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50</v>
      </c>
      <c r="I1" s="2" t="s">
        <v>644</v>
      </c>
    </row>
    <row r="2" spans="1:9" ht="35.25" customHeight="1" x14ac:dyDescent="0.25">
      <c r="A2" s="2">
        <v>3</v>
      </c>
      <c r="B2" s="128" t="s">
        <v>14</v>
      </c>
      <c r="C2" s="2"/>
      <c r="D2" s="129" t="s">
        <v>36</v>
      </c>
      <c r="E2" s="130" t="s">
        <v>37</v>
      </c>
      <c r="F2" s="131" t="s">
        <v>514</v>
      </c>
      <c r="G2" s="131" t="s">
        <v>39</v>
      </c>
      <c r="H2" s="131" t="s">
        <v>515</v>
      </c>
      <c r="I2" s="143" t="s">
        <v>646</v>
      </c>
    </row>
    <row r="3" spans="1:9" ht="35.25" customHeight="1" x14ac:dyDescent="0.25">
      <c r="A3" s="127">
        <v>6</v>
      </c>
      <c r="B3" s="127" t="s">
        <v>14</v>
      </c>
      <c r="C3" s="127"/>
      <c r="D3" s="132" t="s">
        <v>36</v>
      </c>
      <c r="E3" s="133" t="s">
        <v>37</v>
      </c>
      <c r="F3" s="133" t="s">
        <v>38</v>
      </c>
      <c r="G3" s="133" t="s">
        <v>39</v>
      </c>
      <c r="H3" s="132"/>
      <c r="I3" s="132" t="s">
        <v>646</v>
      </c>
    </row>
    <row r="4" spans="1:9" ht="51.95" customHeight="1" x14ac:dyDescent="0.25">
      <c r="A4" s="141">
        <v>7</v>
      </c>
      <c r="B4" s="37" t="s">
        <v>14</v>
      </c>
      <c r="C4" s="38"/>
      <c r="D4" s="28" t="s">
        <v>518</v>
      </c>
      <c r="E4" s="28" t="s">
        <v>37</v>
      </c>
      <c r="F4" s="29" t="s">
        <v>516</v>
      </c>
      <c r="G4" s="29" t="s">
        <v>517</v>
      </c>
      <c r="H4" s="29" t="s">
        <v>519</v>
      </c>
      <c r="I4" s="142" t="s">
        <v>648</v>
      </c>
    </row>
    <row r="5" spans="1:9" ht="42.95" customHeight="1" x14ac:dyDescent="0.25">
      <c r="A5" s="127">
        <v>15</v>
      </c>
      <c r="B5" s="127" t="s">
        <v>14</v>
      </c>
      <c r="C5" s="127"/>
      <c r="D5" s="133" t="s">
        <v>40</v>
      </c>
      <c r="E5" s="133" t="s">
        <v>37</v>
      </c>
      <c r="F5" s="133" t="s">
        <v>41</v>
      </c>
      <c r="G5" s="133" t="s">
        <v>42</v>
      </c>
      <c r="H5" s="132" t="s">
        <v>51</v>
      </c>
      <c r="I5" s="132" t="s">
        <v>646</v>
      </c>
    </row>
    <row r="6" spans="1:9" ht="35.25" customHeight="1" x14ac:dyDescent="0.25">
      <c r="A6" s="127">
        <v>16</v>
      </c>
      <c r="B6" s="127" t="s">
        <v>14</v>
      </c>
      <c r="C6" s="127"/>
      <c r="D6" s="132" t="s">
        <v>36</v>
      </c>
      <c r="E6" s="133" t="s">
        <v>37</v>
      </c>
      <c r="F6" s="133" t="s">
        <v>41</v>
      </c>
      <c r="G6" s="133" t="s">
        <v>39</v>
      </c>
      <c r="H6" s="132"/>
      <c r="I6" s="142"/>
    </row>
    <row r="7" spans="1:9" ht="35.25" customHeight="1" x14ac:dyDescent="0.25">
      <c r="A7" s="127">
        <v>17</v>
      </c>
      <c r="B7" s="127"/>
      <c r="C7" s="127" t="s">
        <v>14</v>
      </c>
      <c r="D7" s="133" t="s">
        <v>40</v>
      </c>
      <c r="E7" s="28" t="s">
        <v>18</v>
      </c>
      <c r="F7" s="133" t="s">
        <v>41</v>
      </c>
      <c r="G7" s="133" t="s">
        <v>43</v>
      </c>
      <c r="H7" s="132" t="s">
        <v>52</v>
      </c>
      <c r="I7" s="132" t="s">
        <v>646</v>
      </c>
    </row>
    <row r="8" spans="1:9" ht="35.25" customHeight="1" x14ac:dyDescent="0.25">
      <c r="A8" s="127">
        <v>19</v>
      </c>
      <c r="B8" s="127" t="s">
        <v>14</v>
      </c>
      <c r="D8" s="30" t="s">
        <v>36</v>
      </c>
      <c r="E8" s="28" t="s">
        <v>37</v>
      </c>
      <c r="F8" s="29" t="s">
        <v>520</v>
      </c>
      <c r="G8" s="29" t="s">
        <v>39</v>
      </c>
      <c r="H8" s="142"/>
      <c r="I8" s="132" t="s">
        <v>646</v>
      </c>
    </row>
    <row r="9" spans="1:9" ht="35.25" customHeight="1" x14ac:dyDescent="0.25">
      <c r="A9" s="127">
        <v>20</v>
      </c>
      <c r="B9" s="127" t="s">
        <v>14</v>
      </c>
      <c r="C9" s="127"/>
      <c r="D9" s="132" t="s">
        <v>36</v>
      </c>
      <c r="E9" s="133" t="s">
        <v>37</v>
      </c>
      <c r="F9" s="133" t="s">
        <v>53</v>
      </c>
      <c r="G9" s="133" t="s">
        <v>39</v>
      </c>
      <c r="H9" s="132"/>
      <c r="I9" s="142"/>
    </row>
    <row r="10" spans="1:9" ht="35.25" customHeight="1" x14ac:dyDescent="0.25">
      <c r="A10" s="127">
        <v>25</v>
      </c>
      <c r="B10" s="127" t="s">
        <v>14</v>
      </c>
      <c r="C10" s="127"/>
      <c r="D10" s="132" t="s">
        <v>36</v>
      </c>
      <c r="E10" s="133" t="s">
        <v>37</v>
      </c>
      <c r="F10" s="133" t="s">
        <v>46</v>
      </c>
      <c r="G10" s="133" t="s">
        <v>39</v>
      </c>
      <c r="H10" s="132"/>
      <c r="I10" s="132" t="s">
        <v>646</v>
      </c>
    </row>
    <row r="11" spans="1:9" ht="35.25" customHeight="1" x14ac:dyDescent="0.25">
      <c r="A11" s="134">
        <v>28</v>
      </c>
      <c r="B11" s="127" t="s">
        <v>14</v>
      </c>
      <c r="C11" s="127"/>
      <c r="D11" s="132" t="s">
        <v>36</v>
      </c>
      <c r="E11" s="133" t="s">
        <v>37</v>
      </c>
      <c r="F11" s="133" t="s">
        <v>47</v>
      </c>
      <c r="G11" s="133" t="s">
        <v>39</v>
      </c>
      <c r="H11" s="132" t="s">
        <v>54</v>
      </c>
      <c r="I11" s="132" t="s">
        <v>646</v>
      </c>
    </row>
    <row r="12" spans="1:9" ht="35.25" customHeight="1" x14ac:dyDescent="0.25">
      <c r="A12" s="134">
        <v>29</v>
      </c>
      <c r="B12" s="127" t="s">
        <v>14</v>
      </c>
      <c r="C12" s="127"/>
      <c r="D12" s="30" t="s">
        <v>36</v>
      </c>
      <c r="E12" s="28" t="s">
        <v>37</v>
      </c>
      <c r="F12" s="29" t="s">
        <v>521</v>
      </c>
      <c r="G12" s="29" t="s">
        <v>39</v>
      </c>
      <c r="H12" s="29" t="s">
        <v>522</v>
      </c>
      <c r="I12" s="132" t="s">
        <v>646</v>
      </c>
    </row>
    <row r="13" spans="1:9" ht="35.25" customHeight="1" x14ac:dyDescent="0.25">
      <c r="A13" s="134">
        <v>30</v>
      </c>
      <c r="B13" s="127" t="s">
        <v>14</v>
      </c>
      <c r="C13" s="127"/>
      <c r="D13" s="28" t="s">
        <v>40</v>
      </c>
      <c r="E13" s="28" t="s">
        <v>18</v>
      </c>
      <c r="F13" s="49" t="s">
        <v>41</v>
      </c>
      <c r="G13" s="29" t="s">
        <v>523</v>
      </c>
      <c r="H13" s="29" t="s">
        <v>526</v>
      </c>
      <c r="I13" s="142" t="s">
        <v>645</v>
      </c>
    </row>
    <row r="14" spans="1:9" ht="35.25" customHeight="1" x14ac:dyDescent="0.25">
      <c r="A14" s="134">
        <v>31</v>
      </c>
      <c r="B14" s="127" t="s">
        <v>14</v>
      </c>
      <c r="C14" s="135"/>
      <c r="D14" s="132" t="s">
        <v>36</v>
      </c>
      <c r="E14" s="133" t="s">
        <v>37</v>
      </c>
      <c r="F14" s="133" t="s">
        <v>48</v>
      </c>
      <c r="G14" s="133" t="s">
        <v>39</v>
      </c>
      <c r="H14" s="132" t="s">
        <v>55</v>
      </c>
      <c r="I14" s="132" t="s">
        <v>646</v>
      </c>
    </row>
    <row r="15" spans="1:9" ht="35.25" customHeight="1" x14ac:dyDescent="0.25">
      <c r="A15" s="134">
        <v>32</v>
      </c>
      <c r="B15" s="127" t="s">
        <v>14</v>
      </c>
      <c r="C15" s="135"/>
      <c r="D15" s="132" t="s">
        <v>36</v>
      </c>
      <c r="E15" s="133" t="s">
        <v>37</v>
      </c>
      <c r="F15" s="133" t="s">
        <v>53</v>
      </c>
      <c r="G15" s="133" t="s">
        <v>39</v>
      </c>
      <c r="H15" s="132"/>
      <c r="I15" s="142" t="s">
        <v>647</v>
      </c>
    </row>
    <row r="16" spans="1:9" ht="35.25" customHeight="1" x14ac:dyDescent="0.25">
      <c r="A16" s="134">
        <v>34</v>
      </c>
      <c r="B16" s="135"/>
      <c r="C16" s="127" t="s">
        <v>14</v>
      </c>
      <c r="D16" s="133"/>
      <c r="E16" s="28" t="s">
        <v>18</v>
      </c>
      <c r="F16" s="133" t="s">
        <v>41</v>
      </c>
      <c r="G16" s="133" t="s">
        <v>39</v>
      </c>
      <c r="H16" s="132"/>
      <c r="I16" s="132" t="s">
        <v>647</v>
      </c>
    </row>
    <row r="17" spans="1:9" ht="47.1" customHeight="1" x14ac:dyDescent="0.25">
      <c r="A17" s="134">
        <v>36</v>
      </c>
      <c r="B17" s="127" t="s">
        <v>14</v>
      </c>
      <c r="C17" s="37"/>
      <c r="D17" s="30" t="s">
        <v>36</v>
      </c>
      <c r="E17" s="28" t="s">
        <v>37</v>
      </c>
      <c r="F17" s="29" t="s">
        <v>524</v>
      </c>
      <c r="G17" s="29" t="s">
        <v>39</v>
      </c>
      <c r="H17" s="29" t="s">
        <v>525</v>
      </c>
      <c r="I17" s="142"/>
    </row>
    <row r="18" spans="1:9" ht="35.25" customHeight="1" x14ac:dyDescent="0.25">
      <c r="A18" s="136"/>
      <c r="B18" s="137"/>
      <c r="C18" s="15"/>
      <c r="D18" s="138"/>
      <c r="E18" s="139"/>
      <c r="F18" s="140"/>
      <c r="G18" s="140"/>
      <c r="H18" s="140"/>
    </row>
    <row r="19" spans="1:9" ht="35.25" customHeight="1" x14ac:dyDescent="0.25">
      <c r="A19" s="136"/>
      <c r="B19" s="137"/>
      <c r="C19" s="15"/>
      <c r="D19" s="138"/>
      <c r="E19" s="139"/>
      <c r="F19" s="140"/>
      <c r="G19" s="140"/>
      <c r="H19" s="140"/>
    </row>
    <row r="21" spans="1:9" x14ac:dyDescent="0.25">
      <c r="A21" s="1" t="s">
        <v>29</v>
      </c>
      <c r="B21" s="1"/>
      <c r="C21" s="3"/>
      <c r="D21" s="1"/>
      <c r="E21" s="1"/>
      <c r="F21" s="1"/>
      <c r="G21" s="1"/>
      <c r="H21" s="1"/>
    </row>
    <row r="22" spans="1:9" x14ac:dyDescent="0.25">
      <c r="A22" s="1" t="s">
        <v>30</v>
      </c>
      <c r="B22" s="1"/>
      <c r="C22" s="1"/>
      <c r="D22" s="1"/>
      <c r="E22" s="1"/>
      <c r="F22" s="1"/>
      <c r="G22" s="1"/>
      <c r="H22" s="1"/>
    </row>
    <row r="23" spans="1:9" x14ac:dyDescent="0.25">
      <c r="A23" s="1" t="s">
        <v>649</v>
      </c>
      <c r="B23" s="1"/>
      <c r="C23" s="1"/>
      <c r="D23" s="1"/>
      <c r="E23" s="1"/>
      <c r="F23" s="1"/>
      <c r="G23" s="1"/>
      <c r="H23" s="1"/>
    </row>
  </sheetData>
  <customSheetViews>
    <customSheetView guid="{9362DA0F-B153-42CA-80A8-0E05D52AEC26}">
      <selection activeCell="A2" sqref="A2:XFD17"/>
      <pageMargins left="0.7" right="0.7" top="0.75" bottom="0.75" header="0.3" footer="0.3"/>
      <pageSetup orientation="portrait" horizontalDpi="4294967292" verticalDpi="4294967292"/>
    </customSheetView>
    <customSheetView guid="{22C13D47-89C8-6040-907C-6DF928B75DBE}">
      <selection activeCell="A2" sqref="A2:XFD17"/>
      <pageMargins left="0.7" right="0.7" top="0.75" bottom="0.75" header="0.3" footer="0.3"/>
      <pageSetup orientation="portrait" horizontalDpi="4294967292" verticalDpi="4294967292"/>
    </customSheetView>
  </customSheetView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wsSortMap1.xml><?xml version="1.0" encoding="utf-8"?>
<worksheetSortMap xmlns="http://schemas.microsoft.com/office/excel/2006/main">
  <rowSortMap ref="A103:XFD113" count="8">
    <row newVal="102" oldVal="110"/>
    <row newVal="103" oldVal="104"/>
    <row newVal="104" oldVal="111"/>
    <row newVal="108" oldVal="102"/>
    <row newVal="109" oldVal="103"/>
    <row newVal="110" oldVal="112"/>
    <row newVal="111" oldVal="108"/>
    <row newVal="112" oldVal="109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Tumor Cell Line Data</vt:lpstr>
      <vt:lpstr>Sample Detail</vt:lpstr>
      <vt:lpstr>RB Patient log</vt:lpstr>
      <vt:lpstr>mutation summary</vt:lpstr>
    </vt:vector>
  </TitlesOfParts>
  <Company>CHLA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nharutyunyan</dc:creator>
  <cp:lastModifiedBy>Stachelek, Kevin</cp:lastModifiedBy>
  <cp:lastPrinted>2018-05-02T19:06:49Z</cp:lastPrinted>
  <dcterms:created xsi:type="dcterms:W3CDTF">2012-12-06T18:52:03Z</dcterms:created>
  <dcterms:modified xsi:type="dcterms:W3CDTF">2018-05-02T23:32:17Z</dcterms:modified>
</cp:coreProperties>
</file>