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46\Documents\clau\Materiali non sincronizzati\Lavoro Borsa IOV 2021 - 2023\backup 2023 01 31\CLAUDIA\PSORIASI\COMORBIDOMA\github\"/>
    </mc:Choice>
  </mc:AlternateContent>
  <xr:revisionPtr revIDLastSave="0" documentId="13_ncr:1_{E5DC8374-80A2-485C-B364-34725C2494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tistics data" sheetId="15" r:id="rId1"/>
  </sheets>
  <definedNames>
    <definedName name="_xlnm._FilterDatabase" localSheetId="0" hidden="1">'statistics data'!$A$1:$I$126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5" l="1"/>
  <c r="I15" i="15"/>
  <c r="F15" i="15"/>
  <c r="I126" i="15"/>
  <c r="F126" i="15"/>
  <c r="I125" i="15"/>
  <c r="F125" i="15"/>
  <c r="I124" i="15"/>
  <c r="F124" i="15"/>
  <c r="I123" i="15"/>
  <c r="F123" i="15"/>
  <c r="I122" i="15"/>
  <c r="F122" i="15"/>
  <c r="I121" i="15"/>
  <c r="F121" i="15"/>
  <c r="I120" i="15"/>
  <c r="F120" i="15"/>
  <c r="I119" i="15"/>
  <c r="F119" i="15"/>
  <c r="I118" i="15"/>
  <c r="F118" i="15"/>
  <c r="I117" i="15"/>
  <c r="F117" i="15"/>
  <c r="I116" i="15"/>
  <c r="F116" i="15"/>
  <c r="I115" i="15"/>
  <c r="F115" i="15"/>
  <c r="I114" i="15"/>
  <c r="F114" i="15"/>
  <c r="I113" i="15"/>
  <c r="F113" i="15"/>
  <c r="I112" i="15"/>
  <c r="F112" i="15"/>
  <c r="I111" i="15"/>
  <c r="F111" i="15"/>
  <c r="I110" i="15"/>
  <c r="F110" i="15"/>
  <c r="I109" i="15"/>
  <c r="F109" i="15"/>
  <c r="I108" i="15"/>
  <c r="F108" i="15"/>
  <c r="I107" i="15"/>
  <c r="F107" i="15"/>
  <c r="I106" i="15"/>
  <c r="F106" i="15"/>
  <c r="I105" i="15"/>
  <c r="F105" i="15"/>
  <c r="I104" i="15"/>
  <c r="F104" i="15"/>
  <c r="I103" i="15"/>
  <c r="F103" i="15"/>
  <c r="I102" i="15"/>
  <c r="F102" i="15"/>
  <c r="I101" i="15"/>
  <c r="F101" i="15"/>
  <c r="I100" i="15"/>
  <c r="F100" i="15"/>
  <c r="I99" i="15"/>
  <c r="F99" i="15"/>
  <c r="I98" i="15"/>
  <c r="F98" i="15"/>
  <c r="I97" i="15"/>
  <c r="F97" i="15"/>
  <c r="I96" i="15"/>
  <c r="F96" i="15"/>
  <c r="I95" i="15"/>
  <c r="F95" i="15"/>
  <c r="I29" i="15"/>
  <c r="F29" i="15"/>
  <c r="I21" i="15"/>
  <c r="F21" i="15"/>
  <c r="I5" i="15"/>
  <c r="F5" i="15"/>
  <c r="I94" i="15"/>
  <c r="F94" i="15"/>
  <c r="I93" i="15"/>
  <c r="F93" i="15"/>
  <c r="I14" i="15"/>
  <c r="F14" i="15"/>
  <c r="I92" i="15"/>
  <c r="F92" i="15"/>
  <c r="I4" i="15"/>
  <c r="F4" i="15"/>
  <c r="I13" i="15"/>
  <c r="F13" i="15"/>
  <c r="I91" i="15"/>
  <c r="F91" i="15"/>
  <c r="I26" i="15"/>
  <c r="F26" i="15"/>
  <c r="I12" i="15"/>
  <c r="F12" i="15"/>
  <c r="I90" i="15"/>
  <c r="F90" i="15"/>
  <c r="I35" i="15"/>
  <c r="F35" i="15"/>
  <c r="I89" i="15"/>
  <c r="F89" i="15"/>
  <c r="I88" i="15"/>
  <c r="F88" i="15"/>
  <c r="I87" i="15"/>
  <c r="F87" i="15"/>
  <c r="I86" i="15"/>
  <c r="F86" i="15"/>
  <c r="I3" i="15"/>
  <c r="F3" i="15"/>
  <c r="I85" i="15"/>
  <c r="F85" i="15"/>
  <c r="I84" i="15"/>
  <c r="F84" i="15"/>
  <c r="I25" i="15"/>
  <c r="F25" i="15"/>
  <c r="I83" i="15"/>
  <c r="F83" i="15"/>
  <c r="I82" i="15"/>
  <c r="F82" i="15"/>
  <c r="I81" i="15"/>
  <c r="F81" i="15"/>
  <c r="I80" i="15"/>
  <c r="F80" i="15"/>
  <c r="I79" i="15"/>
  <c r="F79" i="15"/>
  <c r="I78" i="15"/>
  <c r="F78" i="15"/>
  <c r="I77" i="15"/>
  <c r="F77" i="15"/>
  <c r="I76" i="15"/>
  <c r="F76" i="15"/>
  <c r="I75" i="15"/>
  <c r="F75" i="15"/>
  <c r="I19" i="15"/>
  <c r="F19" i="15"/>
  <c r="I74" i="15"/>
  <c r="F74" i="15"/>
  <c r="I73" i="15"/>
  <c r="F73" i="15"/>
  <c r="I72" i="15"/>
  <c r="F72" i="15"/>
  <c r="I71" i="15"/>
  <c r="F71" i="15"/>
  <c r="I20" i="15"/>
  <c r="F20" i="15"/>
  <c r="I32" i="15"/>
  <c r="F32" i="15"/>
  <c r="I70" i="15"/>
  <c r="F70" i="15"/>
  <c r="I69" i="15"/>
  <c r="F69" i="15"/>
  <c r="I34" i="15"/>
  <c r="F34" i="15"/>
  <c r="I11" i="15"/>
  <c r="F11" i="15"/>
  <c r="I18" i="15"/>
  <c r="F18" i="15"/>
  <c r="I68" i="15"/>
  <c r="F68" i="15"/>
  <c r="I17" i="15"/>
  <c r="F17" i="15"/>
  <c r="I10" i="15"/>
  <c r="F10" i="15"/>
  <c r="I67" i="15"/>
  <c r="F67" i="15"/>
  <c r="I66" i="15"/>
  <c r="F66" i="15"/>
  <c r="I65" i="15"/>
  <c r="F65" i="15"/>
  <c r="I9" i="15"/>
  <c r="F9" i="15"/>
  <c r="F2" i="15"/>
  <c r="I24" i="15"/>
  <c r="F24" i="15"/>
  <c r="I64" i="15"/>
  <c r="F64" i="15"/>
  <c r="I63" i="15"/>
  <c r="F63" i="15"/>
  <c r="I62" i="15"/>
  <c r="F62" i="15"/>
  <c r="I16" i="15"/>
  <c r="F16" i="15"/>
  <c r="I8" i="15"/>
  <c r="F8" i="15"/>
  <c r="I61" i="15"/>
  <c r="F61" i="15"/>
  <c r="I60" i="15"/>
  <c r="F60" i="15"/>
  <c r="I59" i="15"/>
  <c r="F59" i="15"/>
  <c r="I58" i="15"/>
  <c r="F58" i="15"/>
  <c r="I57" i="15"/>
  <c r="F57" i="15"/>
  <c r="I56" i="15"/>
  <c r="F56" i="15"/>
  <c r="I55" i="15"/>
  <c r="F55" i="15"/>
  <c r="I54" i="15"/>
  <c r="F54" i="15"/>
  <c r="I53" i="15"/>
  <c r="F53" i="15"/>
  <c r="I31" i="15"/>
  <c r="F31" i="15"/>
  <c r="I33" i="15"/>
  <c r="F33" i="15"/>
  <c r="I28" i="15"/>
  <c r="F28" i="15"/>
  <c r="I38" i="15"/>
  <c r="F38" i="15"/>
  <c r="I52" i="15"/>
  <c r="F52" i="15"/>
  <c r="I23" i="15"/>
  <c r="F23" i="15"/>
  <c r="I37" i="15"/>
  <c r="F37" i="15"/>
  <c r="I51" i="15"/>
  <c r="F51" i="15"/>
  <c r="I50" i="15"/>
  <c r="F50" i="15"/>
  <c r="I22" i="15"/>
  <c r="F22" i="15"/>
  <c r="I27" i="15"/>
  <c r="F27" i="15"/>
  <c r="I49" i="15"/>
  <c r="F49" i="15"/>
  <c r="I7" i="15"/>
  <c r="F7" i="15"/>
  <c r="I48" i="15"/>
  <c r="F48" i="15"/>
  <c r="I36" i="15"/>
  <c r="F36" i="15"/>
  <c r="I47" i="15"/>
  <c r="F47" i="15"/>
  <c r="I46" i="15"/>
  <c r="F46" i="15"/>
  <c r="I45" i="15"/>
  <c r="F45" i="15"/>
  <c r="I6" i="15"/>
  <c r="F6" i="15"/>
  <c r="I44" i="15"/>
  <c r="F44" i="15"/>
  <c r="I43" i="15"/>
  <c r="F43" i="15"/>
  <c r="I30" i="15"/>
  <c r="F30" i="15"/>
  <c r="I42" i="15"/>
  <c r="F42" i="15"/>
  <c r="I41" i="15"/>
  <c r="F41" i="15"/>
  <c r="I40" i="15"/>
  <c r="F40" i="15"/>
  <c r="I39" i="15"/>
  <c r="F39" i="15"/>
</calcChain>
</file>

<file path=xl/sharedStrings.xml><?xml version="1.0" encoding="utf-8"?>
<sst xmlns="http://schemas.openxmlformats.org/spreadsheetml/2006/main" count="334" uniqueCount="183">
  <si>
    <t>Comorbidity</t>
  </si>
  <si>
    <t>Tuberculosis_prev_pso</t>
  </si>
  <si>
    <t>Tuberculosis s/p_prev_pso</t>
  </si>
  <si>
    <t>Syphilis / Gonorrhea_prev_pso</t>
  </si>
  <si>
    <t>Hepatitis B Carrier_prev_pso</t>
  </si>
  <si>
    <t>Hepatitis C Carrier_prev_pso</t>
  </si>
  <si>
    <t>Familial Mediteranean Fever_prev_pso</t>
  </si>
  <si>
    <t>Amyloidosis_prev_pso</t>
  </si>
  <si>
    <t>Malignancy_prev_pso</t>
  </si>
  <si>
    <t>Benign Brain Tumor_prev_pso</t>
  </si>
  <si>
    <t>Hyperthyroidism_prev_pso</t>
  </si>
  <si>
    <t>Hypothyroidism_prev_pso</t>
  </si>
  <si>
    <t>Diabetes_prev_pso</t>
  </si>
  <si>
    <t>Gaucher Disease_prev_pso</t>
  </si>
  <si>
    <t>Hypo/Hyperparathyroidism_prev_pso</t>
  </si>
  <si>
    <t>Acromegaly_prev_pso</t>
  </si>
  <si>
    <t>Obesity_prev_pso</t>
  </si>
  <si>
    <t>Hyperlipidemia_prev_pso</t>
  </si>
  <si>
    <t>Cystic Fibrosis_prev_pso</t>
  </si>
  <si>
    <t>Hyperprolactinemia_prev_pso</t>
  </si>
  <si>
    <t>Other Endocrine and Metabolic Disease_prev_pso</t>
  </si>
  <si>
    <t>Other Hematologic Dis (excl. Iron Def Anemia)_prev_pso</t>
  </si>
  <si>
    <t>Psychoses_prev_pso</t>
  </si>
  <si>
    <t>Neuroses_prev_pso</t>
  </si>
  <si>
    <t>Depression_prev_pso</t>
  </si>
  <si>
    <t>Anxiety_prev_pso</t>
  </si>
  <si>
    <t>Smoking_prev_pso</t>
  </si>
  <si>
    <t>Dementia / Alzheimers / OMS_prev_pso</t>
  </si>
  <si>
    <t>Myasthenia Gravis_prev_pso</t>
  </si>
  <si>
    <t>Parkinsons Disease_prev_pso</t>
  </si>
  <si>
    <t>Epilepsy_prev_pso</t>
  </si>
  <si>
    <t>Multiple Sclerosis_prev_pso</t>
  </si>
  <si>
    <t>Cerebral Palsy_prev_pso</t>
  </si>
  <si>
    <t>Hereditary Neurological Disease_prev_pso</t>
  </si>
  <si>
    <t>Muscular Dystrophy_prev_pso</t>
  </si>
  <si>
    <t>Motor Neuron Disease_prev_pso</t>
  </si>
  <si>
    <t>Other Neurological Disease_prev_pso</t>
  </si>
  <si>
    <t>Retinopathy_prev_pso</t>
  </si>
  <si>
    <t>Glaucoma_prev_pso</t>
  </si>
  <si>
    <t>Blindness_prev_pso</t>
  </si>
  <si>
    <t>Retinitis Pigmentosum_prev_pso</t>
  </si>
  <si>
    <t>Deafness_prev_pso</t>
  </si>
  <si>
    <t>IHD_prev_pso</t>
  </si>
  <si>
    <t>Valvular Cardiac Dis _prev_pso</t>
  </si>
  <si>
    <t>CHF_prev_pso</t>
  </si>
  <si>
    <t>Cardiomyopathy_prev_pso</t>
  </si>
  <si>
    <t>IHSS_prev_pso</t>
  </si>
  <si>
    <t>Arrhythmia_prev_pso</t>
  </si>
  <si>
    <t>Hypertension_prev_pso</t>
  </si>
  <si>
    <t>Pulmonary Hypertension_prev_pso</t>
  </si>
  <si>
    <t>s/p CVA_prev_pso</t>
  </si>
  <si>
    <t>Carotid Artery Disease_prev_pso</t>
  </si>
  <si>
    <t>PVD_prev_pso</t>
  </si>
  <si>
    <t>Aortic Aneurism_prev_pso</t>
  </si>
  <si>
    <t>Amputation of Limb_prev_pso</t>
  </si>
  <si>
    <t>COPD_prev_pso</t>
  </si>
  <si>
    <t>Asthma_prev_pso</t>
  </si>
  <si>
    <t>s/p Pulmonary Embolism_prev_pso</t>
  </si>
  <si>
    <t>s/p Pneumothorax_prev_pso</t>
  </si>
  <si>
    <t>Chronic Bronchitis_prev_pso</t>
  </si>
  <si>
    <t>Bronchiectasis_prev_pso</t>
  </si>
  <si>
    <t>Celiac Disease_prev_pso</t>
  </si>
  <si>
    <t>Peptic Ulcer_prev_pso</t>
  </si>
  <si>
    <t>Reflux Esophagitis / Gastritis / Deudenitis_prev_pso</t>
  </si>
  <si>
    <t>Irritable Bowel Syndrome_prev_pso</t>
  </si>
  <si>
    <t>Addisons Disease_prev_pso</t>
  </si>
  <si>
    <t>Chronic Act/Per Hepatitis_prev_pso</t>
  </si>
  <si>
    <t>Cirrhosis_prev_pso</t>
  </si>
  <si>
    <t>Wilsons Disease_prev_pso</t>
  </si>
  <si>
    <t>Other Liver Disease_prev_pso</t>
  </si>
  <si>
    <t>Ulcerative Colitis_prev_pso</t>
  </si>
  <si>
    <t>Crohns Disease_prev_pso</t>
  </si>
  <si>
    <t>Dialysis_prev_pso</t>
  </si>
  <si>
    <t>Kidney Transplant_prev_pso</t>
  </si>
  <si>
    <t>Prostatic Hypertrophy_prev_pso</t>
  </si>
  <si>
    <t>organ Transplantation_prev_pso</t>
  </si>
  <si>
    <t>Chronic Renal Failure_prev_pso</t>
  </si>
  <si>
    <t>s/p splenectomy_prev_pso</t>
  </si>
  <si>
    <t>Infertility _prev_pso</t>
  </si>
  <si>
    <t>other kidney Disease_prev_pso</t>
  </si>
  <si>
    <t>Pemphigus Vulgaris_prev_pso</t>
  </si>
  <si>
    <t>Hidradenitis Suppurativa_prev_pso</t>
  </si>
  <si>
    <t>Arthropathy_prev_pso</t>
  </si>
  <si>
    <t>SLE_prev_pso</t>
  </si>
  <si>
    <t>Rheumatoid Arthritis_prev_pso</t>
  </si>
  <si>
    <t>Osteoporosis_prev_pso</t>
  </si>
  <si>
    <t>Joint Replacement_prev_pso</t>
  </si>
  <si>
    <t>Sarcoidosis_prev_pso</t>
  </si>
  <si>
    <t>Scleroderma_prev_pso</t>
  </si>
  <si>
    <t>Behcets Disease_prev_pso</t>
  </si>
  <si>
    <t>Other Rheumatic / Autoimmune_prev_pso</t>
  </si>
  <si>
    <t>Polymyalgia Rheumatica_prev_pso</t>
  </si>
  <si>
    <t>Gout_prev_pso</t>
  </si>
  <si>
    <t>Head of Femur Fracture_prev_pso</t>
  </si>
  <si>
    <t>Congenital Anomalies_prev_pso</t>
  </si>
  <si>
    <t>Disability_prev_pso</t>
  </si>
  <si>
    <t>Chronic Medication User_prev_pso</t>
  </si>
  <si>
    <t>OncBreat_prev_pso</t>
  </si>
  <si>
    <t>OncColon_prev_pso</t>
  </si>
  <si>
    <t>OncProatate_prev_pso</t>
  </si>
  <si>
    <t>OncLung_prev_pso</t>
  </si>
  <si>
    <t>OncUrineBlader_prev_pso</t>
  </si>
  <si>
    <t>OncOvary_prev_pso</t>
  </si>
  <si>
    <t>OncGastro_prev_pso</t>
  </si>
  <si>
    <t>OncMelanoma_prev_pso</t>
  </si>
  <si>
    <t>OnclymphomaHodgkin_prev_pso</t>
  </si>
  <si>
    <t>OnclymphomaNonHodgkin_prev_pso</t>
  </si>
  <si>
    <t>OncAcuteLeukemia_prev_pso</t>
  </si>
  <si>
    <t>OncChrLeukemia_prev_pso</t>
  </si>
  <si>
    <t>OncKidney_prev_pso</t>
  </si>
  <si>
    <t>OncLarynx_prev_pso</t>
  </si>
  <si>
    <t>OncNeck_prev_pso</t>
  </si>
  <si>
    <t>OncOral_prev_pso</t>
  </si>
  <si>
    <t>OncOesophageal_prev_pso</t>
  </si>
  <si>
    <t>OncLiver_prev_pso</t>
  </si>
  <si>
    <t>OncThyroid_prev_pso</t>
  </si>
  <si>
    <t>OncBone_prev_pso</t>
  </si>
  <si>
    <t>OncSaracoma_prev_pso</t>
  </si>
  <si>
    <t>OncGenitalia_prev_pso</t>
  </si>
  <si>
    <t>Oncmyeloma_prev_pso</t>
  </si>
  <si>
    <t>OncPolycythemiaVera_prev_pso</t>
  </si>
  <si>
    <t>OncMyelodysplastic_prev_pso</t>
  </si>
  <si>
    <t>OncLympholiferative_prev_pso</t>
  </si>
  <si>
    <t>OncNeurofibromatosis_prev_pso</t>
  </si>
  <si>
    <t>OncOther_prev_pso</t>
  </si>
  <si>
    <t>OncUnKnow_prev_pso</t>
  </si>
  <si>
    <t>n</t>
  </si>
  <si>
    <t>p-value</t>
  </si>
  <si>
    <t>1</t>
  </si>
  <si>
    <t>OR_ref_control</t>
  </si>
  <si>
    <t>Malignancy</t>
  </si>
  <si>
    <t>Deafness</t>
  </si>
  <si>
    <t>Other</t>
  </si>
  <si>
    <t>Osteoporosis</t>
  </si>
  <si>
    <t>Peptic Ulcer</t>
  </si>
  <si>
    <t>Environmental and lifestyle-related conditions</t>
  </si>
  <si>
    <t>Gout</t>
  </si>
  <si>
    <t>Obesity</t>
  </si>
  <si>
    <t>Smoking</t>
  </si>
  <si>
    <t>Cardiovascular and metabolic diseases</t>
  </si>
  <si>
    <t>Hypertension</t>
  </si>
  <si>
    <t>Diabetes</t>
  </si>
  <si>
    <t>Arrhythmia</t>
  </si>
  <si>
    <t>Hyperlipidemia</t>
  </si>
  <si>
    <t>Retinopathy</t>
  </si>
  <si>
    <t>Depression</t>
  </si>
  <si>
    <t>Anxiety</t>
  </si>
  <si>
    <t>Mental disorders</t>
  </si>
  <si>
    <t>Hypothyroidism</t>
  </si>
  <si>
    <t>Endocrine diseases</t>
  </si>
  <si>
    <t>Cirrhosis</t>
  </si>
  <si>
    <t>Hepatitis C Carrier</t>
  </si>
  <si>
    <t>Chronic Bronchitis</t>
  </si>
  <si>
    <t>Pulmonary inflammatory diseases</t>
  </si>
  <si>
    <t>Asthma</t>
  </si>
  <si>
    <t>Ulcerative Colitis</t>
  </si>
  <si>
    <t>Inflammatory bowel diseases</t>
  </si>
  <si>
    <t>Celiac Disease</t>
  </si>
  <si>
    <t>Crohn’s Disease</t>
  </si>
  <si>
    <t>Sarcoidosis</t>
  </si>
  <si>
    <t>Autoimmune and inflammatory systemic diseases</t>
  </si>
  <si>
    <t>Arthritis</t>
  </si>
  <si>
    <t>Hidradenitis Suppurativa</t>
  </si>
  <si>
    <t>Prostatic Hypertrophy</t>
  </si>
  <si>
    <t>Valvular Cardiac Disease</t>
  </si>
  <si>
    <t>Chronic Obstructive&lt;br&gt;Pulmonary Disease</t>
  </si>
  <si>
    <t>Polymyalgia Rheumatica</t>
  </si>
  <si>
    <t>Hepatological disease</t>
  </si>
  <si>
    <t>Nevrosis</t>
  </si>
  <si>
    <t>Ischemic Heart Disease&lt;br&gt;</t>
  </si>
  <si>
    <t>Peripherical&lt;br&gt;Vascular Disease</t>
  </si>
  <si>
    <t>Chronic Active/&lt;br&gt;Persistent Hepatitis</t>
  </si>
  <si>
    <t>Carotid Artery&lt;br&gt;Disease</t>
  </si>
  <si>
    <t>Hypo/&lt;br&gt;Hyperparathyroidism</t>
  </si>
  <si>
    <t>Systemic/peripherical&lt;br&gt;Cerebrovascular Accident</t>
  </si>
  <si>
    <t>Reflux Esophagitis/&lt;br&gt;Gastritis/Duodenitis</t>
  </si>
  <si>
    <t>comorbidity_html_name</t>
  </si>
  <si>
    <t>group</t>
  </si>
  <si>
    <t>include_results</t>
  </si>
  <si>
    <t>perc</t>
  </si>
  <si>
    <t>Yes</t>
  </si>
  <si>
    <t>No</t>
  </si>
  <si>
    <t>signif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</si>
</sst>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Border="1"/>
    <xf numFmtId="0" fontId="4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left" vertical="center" wrapText="1"/>
    </xf>
    <xf numFmtId="164" fontId="2" fillId="0" borderId="0" xfId="0" applyNumberFormat="1" applyFont="1" applyBorder="1"/>
    <xf numFmtId="11" fontId="2" fillId="0" borderId="0" xfId="0" applyNumberFormat="1" applyFont="1" applyBorder="1"/>
    <xf numFmtId="0" fontId="1" fillId="0" borderId="0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F3EE-A459-4030-9B64-24633E38C8E0}">
  <dimension ref="A1:I251"/>
  <sheetViews>
    <sheetView tabSelected="1" zoomScale="85" zoomScaleNormal="85" workbookViewId="0">
      <selection activeCell="B5" sqref="B5"/>
    </sheetView>
  </sheetViews>
  <sheetFormatPr defaultRowHeight="13" x14ac:dyDescent="0.3"/>
  <cols>
    <col min="1" max="4" width="24.7265625" style="3" customWidth="1"/>
    <col min="5" max="6" width="8.81640625" style="3" bestFit="1" customWidth="1"/>
    <col min="7" max="7" width="11.6328125" style="3" bestFit="1" customWidth="1"/>
    <col min="8" max="8" width="9.54296875" style="3" bestFit="1" customWidth="1"/>
    <col min="9" max="9" width="8.81640625" style="3" bestFit="1" customWidth="1"/>
    <col min="10" max="16384" width="8.7265625" style="3"/>
  </cols>
  <sheetData>
    <row r="1" spans="1:9" s="1" customFormat="1" x14ac:dyDescent="0.3">
      <c r="A1" s="1" t="s">
        <v>0</v>
      </c>
      <c r="B1" s="1" t="s">
        <v>176</v>
      </c>
      <c r="C1" s="1" t="s">
        <v>177</v>
      </c>
      <c r="D1" s="1" t="s">
        <v>178</v>
      </c>
      <c r="E1" s="1" t="s">
        <v>126</v>
      </c>
      <c r="F1" s="1" t="s">
        <v>179</v>
      </c>
      <c r="G1" s="2" t="s">
        <v>129</v>
      </c>
      <c r="H1" s="2" t="s">
        <v>127</v>
      </c>
      <c r="I1" s="1" t="s">
        <v>182</v>
      </c>
    </row>
    <row r="2" spans="1:9" ht="39" x14ac:dyDescent="0.3">
      <c r="A2" s="3" t="s">
        <v>81</v>
      </c>
      <c r="B2" s="4" t="s">
        <v>162</v>
      </c>
      <c r="C2" s="4" t="s">
        <v>160</v>
      </c>
      <c r="D2" s="3" t="s">
        <v>180</v>
      </c>
      <c r="E2" s="3">
        <v>39</v>
      </c>
      <c r="F2" s="5">
        <f t="shared" ref="F2:F33" si="0">100*E2/28614</f>
        <v>0.13629691759278675</v>
      </c>
      <c r="G2" s="3">
        <v>3.5489286225805099</v>
      </c>
      <c r="H2" s="3">
        <v>2.0783296377301999E-4</v>
      </c>
      <c r="I2" s="3" t="b">
        <f>H2&lt;0.001</f>
        <v>1</v>
      </c>
    </row>
    <row r="3" spans="1:9" ht="39" x14ac:dyDescent="0.3">
      <c r="A3" s="3" t="s">
        <v>91</v>
      </c>
      <c r="B3" s="3" t="s">
        <v>166</v>
      </c>
      <c r="C3" s="4" t="s">
        <v>160</v>
      </c>
      <c r="D3" s="3" t="s">
        <v>180</v>
      </c>
      <c r="E3" s="3">
        <v>78</v>
      </c>
      <c r="F3" s="5">
        <f t="shared" si="0"/>
        <v>0.27259383518557351</v>
      </c>
      <c r="G3" s="3">
        <v>3.0054666133280499</v>
      </c>
      <c r="H3" s="6">
        <v>1.1937683117298801E-6</v>
      </c>
      <c r="I3" s="3" t="b">
        <f t="shared" ref="I3:I33" si="1">H3&lt;0.001</f>
        <v>1</v>
      </c>
    </row>
    <row r="4" spans="1:9" ht="39" x14ac:dyDescent="0.3">
      <c r="A4" s="3" t="s">
        <v>84</v>
      </c>
      <c r="B4" s="7" t="s">
        <v>161</v>
      </c>
      <c r="C4" s="4" t="s">
        <v>160</v>
      </c>
      <c r="D4" s="3" t="s">
        <v>180</v>
      </c>
      <c r="E4" s="3">
        <v>456</v>
      </c>
      <c r="F4" s="5">
        <f t="shared" si="0"/>
        <v>1.593625498007968</v>
      </c>
      <c r="G4" s="3">
        <v>3.8134305884898199</v>
      </c>
      <c r="H4" s="6">
        <v>6.7571737803183104E-39</v>
      </c>
      <c r="I4" s="3" t="b">
        <f t="shared" si="1"/>
        <v>1</v>
      </c>
    </row>
    <row r="5" spans="1:9" ht="39" x14ac:dyDescent="0.3">
      <c r="A5" s="3" t="s">
        <v>87</v>
      </c>
      <c r="B5" s="7" t="s">
        <v>159</v>
      </c>
      <c r="C5" s="4" t="s">
        <v>160</v>
      </c>
      <c r="D5" s="3" t="s">
        <v>180</v>
      </c>
      <c r="E5" s="3">
        <v>45</v>
      </c>
      <c r="F5" s="5">
        <f t="shared" si="0"/>
        <v>0.15726567414552317</v>
      </c>
      <c r="G5" s="3">
        <v>3.0031502674856698</v>
      </c>
      <c r="H5" s="3">
        <v>2.2696126498004401E-4</v>
      </c>
      <c r="I5" s="3" t="b">
        <f t="shared" si="1"/>
        <v>1</v>
      </c>
    </row>
    <row r="6" spans="1:9" x14ac:dyDescent="0.3">
      <c r="A6" s="3" t="s">
        <v>47</v>
      </c>
      <c r="B6" s="4" t="s">
        <v>142</v>
      </c>
      <c r="C6" s="7" t="s">
        <v>139</v>
      </c>
      <c r="D6" s="3" t="s">
        <v>180</v>
      </c>
      <c r="E6" s="3">
        <v>1022</v>
      </c>
      <c r="F6" s="5">
        <f t="shared" si="0"/>
        <v>3.5716781994827707</v>
      </c>
      <c r="G6" s="3">
        <v>1.4029801090328</v>
      </c>
      <c r="H6" s="6">
        <v>5.2620355078831899E-12</v>
      </c>
      <c r="I6" s="3" t="b">
        <f t="shared" si="1"/>
        <v>1</v>
      </c>
    </row>
    <row r="7" spans="1:9" x14ac:dyDescent="0.3">
      <c r="A7" s="3" t="s">
        <v>51</v>
      </c>
      <c r="B7" s="4" t="s">
        <v>172</v>
      </c>
      <c r="C7" s="7" t="s">
        <v>139</v>
      </c>
      <c r="D7" s="3" t="s">
        <v>180</v>
      </c>
      <c r="E7" s="3">
        <v>273</v>
      </c>
      <c r="F7" s="5">
        <f t="shared" si="0"/>
        <v>0.95407842314950719</v>
      </c>
      <c r="G7" s="3">
        <v>1.6608504864450599</v>
      </c>
      <c r="H7" s="6">
        <v>2.9539249344768602E-7</v>
      </c>
      <c r="I7" s="3" t="b">
        <f t="shared" si="1"/>
        <v>1</v>
      </c>
    </row>
    <row r="8" spans="1:9" x14ac:dyDescent="0.3">
      <c r="A8" s="3" t="s">
        <v>12</v>
      </c>
      <c r="B8" s="7" t="s">
        <v>141</v>
      </c>
      <c r="C8" s="7" t="s">
        <v>139</v>
      </c>
      <c r="D8" s="3" t="s">
        <v>180</v>
      </c>
      <c r="E8" s="3">
        <v>3247</v>
      </c>
      <c r="F8" s="5">
        <f t="shared" si="0"/>
        <v>11.347592087789193</v>
      </c>
      <c r="G8" s="3">
        <v>1.4378900637319301</v>
      </c>
      <c r="H8" s="6">
        <v>3.67124086559273E-37</v>
      </c>
      <c r="I8" s="3" t="b">
        <f t="shared" si="1"/>
        <v>1</v>
      </c>
    </row>
    <row r="9" spans="1:9" x14ac:dyDescent="0.3">
      <c r="A9" s="3" t="s">
        <v>17</v>
      </c>
      <c r="B9" s="7" t="s">
        <v>143</v>
      </c>
      <c r="C9" s="7" t="s">
        <v>139</v>
      </c>
      <c r="D9" s="3" t="s">
        <v>180</v>
      </c>
      <c r="E9" s="3">
        <v>8124</v>
      </c>
      <c r="F9" s="5">
        <f t="shared" si="0"/>
        <v>28.391696372405118</v>
      </c>
      <c r="G9" s="3">
        <v>1.3610744051910799</v>
      </c>
      <c r="H9" s="6">
        <v>1.6385333356653699E-57</v>
      </c>
      <c r="I9" s="3" t="b">
        <f t="shared" si="1"/>
        <v>1</v>
      </c>
    </row>
    <row r="10" spans="1:9" x14ac:dyDescent="0.3">
      <c r="A10" s="3" t="s">
        <v>48</v>
      </c>
      <c r="B10" s="7" t="s">
        <v>140</v>
      </c>
      <c r="C10" s="7" t="s">
        <v>139</v>
      </c>
      <c r="D10" s="3" t="s">
        <v>180</v>
      </c>
      <c r="E10" s="3">
        <v>6333</v>
      </c>
      <c r="F10" s="5">
        <f t="shared" si="0"/>
        <v>22.132522541413294</v>
      </c>
      <c r="G10" s="3">
        <v>1.46669228137145</v>
      </c>
      <c r="H10" s="6">
        <v>2.33134836550545E-71</v>
      </c>
      <c r="I10" s="3" t="b">
        <f t="shared" si="1"/>
        <v>1</v>
      </c>
    </row>
    <row r="11" spans="1:9" x14ac:dyDescent="0.3">
      <c r="A11" s="3" t="s">
        <v>42</v>
      </c>
      <c r="B11" s="4" t="s">
        <v>169</v>
      </c>
      <c r="C11" s="7" t="s">
        <v>139</v>
      </c>
      <c r="D11" s="3" t="s">
        <v>180</v>
      </c>
      <c r="E11" s="3">
        <v>2355</v>
      </c>
      <c r="F11" s="5">
        <f t="shared" si="0"/>
        <v>8.2302369469490451</v>
      </c>
      <c r="G11" s="3">
        <v>1.3536262095757099</v>
      </c>
      <c r="H11" s="6">
        <v>1.5495417552415399E-20</v>
      </c>
      <c r="I11" s="3" t="b">
        <f t="shared" si="1"/>
        <v>1</v>
      </c>
    </row>
    <row r="12" spans="1:9" x14ac:dyDescent="0.3">
      <c r="A12" s="3" t="s">
        <v>52</v>
      </c>
      <c r="B12" s="7" t="s">
        <v>170</v>
      </c>
      <c r="C12" s="7" t="s">
        <v>139</v>
      </c>
      <c r="D12" s="3" t="s">
        <v>180</v>
      </c>
      <c r="E12" s="3">
        <v>519</v>
      </c>
      <c r="F12" s="5">
        <f t="shared" si="0"/>
        <v>1.8137974418117007</v>
      </c>
      <c r="G12" s="3">
        <v>1.4621642356834399</v>
      </c>
      <c r="H12" s="6">
        <v>4.1515760346716899E-8</v>
      </c>
      <c r="I12" s="3" t="b">
        <f t="shared" si="1"/>
        <v>1</v>
      </c>
    </row>
    <row r="13" spans="1:9" x14ac:dyDescent="0.3">
      <c r="A13" s="3" t="s">
        <v>37</v>
      </c>
      <c r="B13" s="4" t="s">
        <v>144</v>
      </c>
      <c r="C13" s="3" t="s">
        <v>139</v>
      </c>
      <c r="D13" s="3" t="s">
        <v>180</v>
      </c>
      <c r="E13" s="3">
        <v>597</v>
      </c>
      <c r="F13" s="5">
        <f t="shared" si="0"/>
        <v>2.0863912769972739</v>
      </c>
      <c r="G13" s="3">
        <v>1.2436730967348799</v>
      </c>
      <c r="H13" s="3">
        <v>4.1827568244678199E-4</v>
      </c>
      <c r="I13" s="3" t="b">
        <f t="shared" si="1"/>
        <v>1</v>
      </c>
    </row>
    <row r="14" spans="1:9" ht="26" x14ac:dyDescent="0.3">
      <c r="A14" s="3" t="s">
        <v>50</v>
      </c>
      <c r="B14" s="4" t="s">
        <v>174</v>
      </c>
      <c r="C14" s="7" t="s">
        <v>139</v>
      </c>
      <c r="D14" s="3" t="s">
        <v>180</v>
      </c>
      <c r="E14" s="3">
        <v>773</v>
      </c>
      <c r="F14" s="5">
        <f t="shared" si="0"/>
        <v>2.701474802544209</v>
      </c>
      <c r="G14" s="3">
        <v>1.2556959264613099</v>
      </c>
      <c r="H14" s="6">
        <v>3.03959197297685E-5</v>
      </c>
      <c r="I14" s="3" t="b">
        <f t="shared" si="1"/>
        <v>1</v>
      </c>
    </row>
    <row r="15" spans="1:9" x14ac:dyDescent="0.3">
      <c r="A15" s="3" t="s">
        <v>43</v>
      </c>
      <c r="B15" s="4" t="s">
        <v>164</v>
      </c>
      <c r="C15" s="3" t="s">
        <v>139</v>
      </c>
      <c r="D15" s="3" t="s">
        <v>180</v>
      </c>
      <c r="E15" s="3">
        <v>783</v>
      </c>
      <c r="F15" s="5">
        <f t="shared" si="0"/>
        <v>2.7364227301321034</v>
      </c>
      <c r="G15" s="3">
        <v>1.2517212228644199</v>
      </c>
      <c r="H15" s="6">
        <v>3.4457821574438302E-5</v>
      </c>
      <c r="I15" s="3" t="b">
        <f t="shared" si="1"/>
        <v>1</v>
      </c>
    </row>
    <row r="16" spans="1:9" x14ac:dyDescent="0.3">
      <c r="A16" s="3" t="s">
        <v>92</v>
      </c>
      <c r="B16" s="7" t="s">
        <v>136</v>
      </c>
      <c r="C16" s="4" t="s">
        <v>149</v>
      </c>
      <c r="D16" s="3" t="s">
        <v>180</v>
      </c>
      <c r="E16" s="3">
        <v>258</v>
      </c>
      <c r="F16" s="5">
        <f t="shared" si="0"/>
        <v>0.90165653176766614</v>
      </c>
      <c r="G16" s="3">
        <v>1.6386700021955001</v>
      </c>
      <c r="H16" s="6">
        <v>1.1036584664058899E-6</v>
      </c>
      <c r="I16" s="3" t="b">
        <f t="shared" si="1"/>
        <v>1</v>
      </c>
    </row>
    <row r="17" spans="1:9" x14ac:dyDescent="0.3">
      <c r="A17" s="3" t="s">
        <v>14</v>
      </c>
      <c r="B17" s="7" t="s">
        <v>173</v>
      </c>
      <c r="C17" s="4" t="s">
        <v>149</v>
      </c>
      <c r="D17" s="3" t="s">
        <v>180</v>
      </c>
      <c r="E17" s="3">
        <v>91</v>
      </c>
      <c r="F17" s="5">
        <f t="shared" si="0"/>
        <v>0.31802614104983573</v>
      </c>
      <c r="G17" s="3">
        <v>1.8226161343429901</v>
      </c>
      <c r="H17" s="3">
        <v>6.5903029061697505E-4</v>
      </c>
      <c r="I17" s="3" t="b">
        <f t="shared" si="1"/>
        <v>1</v>
      </c>
    </row>
    <row r="18" spans="1:9" x14ac:dyDescent="0.3">
      <c r="A18" s="3" t="s">
        <v>11</v>
      </c>
      <c r="B18" s="7" t="s">
        <v>148</v>
      </c>
      <c r="C18" s="4" t="s">
        <v>149</v>
      </c>
      <c r="D18" s="3" t="s">
        <v>180</v>
      </c>
      <c r="E18" s="3">
        <v>1599</v>
      </c>
      <c r="F18" s="5">
        <f t="shared" si="0"/>
        <v>5.5881736213042563</v>
      </c>
      <c r="G18" s="3">
        <v>1.4652424820494301</v>
      </c>
      <c r="H18" s="6">
        <v>1.24864745232953E-21</v>
      </c>
      <c r="I18" s="3" t="b">
        <f t="shared" si="1"/>
        <v>1</v>
      </c>
    </row>
    <row r="19" spans="1:9" x14ac:dyDescent="0.3">
      <c r="A19" s="3" t="s">
        <v>85</v>
      </c>
      <c r="B19" s="7" t="s">
        <v>133</v>
      </c>
      <c r="C19" s="4" t="s">
        <v>149</v>
      </c>
      <c r="D19" s="3" t="s">
        <v>180</v>
      </c>
      <c r="E19" s="3">
        <v>1293</v>
      </c>
      <c r="F19" s="5">
        <f t="shared" si="0"/>
        <v>4.5187670371146993</v>
      </c>
      <c r="G19" s="3">
        <v>1.17597351333108</v>
      </c>
      <c r="H19" s="3">
        <v>1.0654478107883901E-4</v>
      </c>
      <c r="I19" s="3" t="b">
        <f t="shared" si="1"/>
        <v>1</v>
      </c>
    </row>
    <row r="20" spans="1:9" x14ac:dyDescent="0.3">
      <c r="A20" s="3" t="s">
        <v>16</v>
      </c>
      <c r="B20" s="4" t="s">
        <v>137</v>
      </c>
      <c r="C20" s="7" t="s">
        <v>135</v>
      </c>
      <c r="D20" s="3" t="s">
        <v>180</v>
      </c>
      <c r="E20" s="3">
        <v>4613</v>
      </c>
      <c r="F20" s="5">
        <f t="shared" si="0"/>
        <v>16.121478996295519</v>
      </c>
      <c r="G20" s="3">
        <v>1.6892981510956899</v>
      </c>
      <c r="H20" s="6">
        <v>1.6920091790428999E-95</v>
      </c>
      <c r="I20" s="3" t="b">
        <f t="shared" si="1"/>
        <v>1</v>
      </c>
    </row>
    <row r="21" spans="1:9" x14ac:dyDescent="0.3">
      <c r="A21" s="3" t="s">
        <v>26</v>
      </c>
      <c r="B21" s="7" t="s">
        <v>138</v>
      </c>
      <c r="C21" s="7" t="s">
        <v>135</v>
      </c>
      <c r="D21" s="3" t="s">
        <v>180</v>
      </c>
      <c r="E21" s="3">
        <v>8209</v>
      </c>
      <c r="F21" s="5">
        <f t="shared" si="0"/>
        <v>28.688753756902216</v>
      </c>
      <c r="G21" s="3">
        <v>1.50958972681833</v>
      </c>
      <c r="H21" s="6">
        <v>8.9636694235838201E-99</v>
      </c>
      <c r="I21" s="3" t="b">
        <f t="shared" si="1"/>
        <v>1</v>
      </c>
    </row>
    <row r="22" spans="1:9" ht="26" x14ac:dyDescent="0.3">
      <c r="A22" s="3" t="s">
        <v>66</v>
      </c>
      <c r="B22" s="4" t="s">
        <v>171</v>
      </c>
      <c r="C22" s="4" t="s">
        <v>167</v>
      </c>
      <c r="D22" s="3" t="s">
        <v>180</v>
      </c>
      <c r="E22" s="3">
        <v>160</v>
      </c>
      <c r="F22" s="5">
        <f t="shared" si="0"/>
        <v>0.55916684140630457</v>
      </c>
      <c r="G22" s="3">
        <v>1.9329274519297299</v>
      </c>
      <c r="H22" s="6">
        <v>1.1571571497966201E-6</v>
      </c>
      <c r="I22" s="3" t="b">
        <f t="shared" si="1"/>
        <v>1</v>
      </c>
    </row>
    <row r="23" spans="1:9" x14ac:dyDescent="0.3">
      <c r="A23" s="3" t="s">
        <v>67</v>
      </c>
      <c r="B23" s="7" t="s">
        <v>150</v>
      </c>
      <c r="C23" s="4" t="s">
        <v>167</v>
      </c>
      <c r="D23" s="3" t="s">
        <v>180</v>
      </c>
      <c r="E23" s="3">
        <v>74</v>
      </c>
      <c r="F23" s="5">
        <f t="shared" si="0"/>
        <v>0.2586146641504159</v>
      </c>
      <c r="G23" s="3">
        <v>2.00259285127047</v>
      </c>
      <c r="H23" s="3">
        <v>5.6885199630070198E-4</v>
      </c>
      <c r="I23" s="3" t="b">
        <f t="shared" si="1"/>
        <v>1</v>
      </c>
    </row>
    <row r="24" spans="1:9" x14ac:dyDescent="0.3">
      <c r="A24" s="3" t="s">
        <v>5</v>
      </c>
      <c r="B24" s="4" t="s">
        <v>151</v>
      </c>
      <c r="C24" s="4" t="s">
        <v>167</v>
      </c>
      <c r="D24" s="3" t="s">
        <v>180</v>
      </c>
      <c r="E24" s="3">
        <v>202</v>
      </c>
      <c r="F24" s="5">
        <f t="shared" si="0"/>
        <v>0.70594813727545958</v>
      </c>
      <c r="G24" s="3">
        <v>1.6881916091454101</v>
      </c>
      <c r="H24" s="6">
        <v>5.8569508515683503E-6</v>
      </c>
      <c r="I24" s="3" t="b">
        <f t="shared" si="1"/>
        <v>1</v>
      </c>
    </row>
    <row r="25" spans="1:9" x14ac:dyDescent="0.3">
      <c r="A25" s="3" t="s">
        <v>62</v>
      </c>
      <c r="B25" s="7" t="s">
        <v>134</v>
      </c>
      <c r="C25" s="4" t="s">
        <v>167</v>
      </c>
      <c r="D25" s="3" t="s">
        <v>180</v>
      </c>
      <c r="E25" s="3">
        <v>1241</v>
      </c>
      <c r="F25" s="5">
        <f t="shared" si="0"/>
        <v>4.3370378136576502</v>
      </c>
      <c r="G25" s="3">
        <v>1.2676823596517801</v>
      </c>
      <c r="H25" s="6">
        <v>4.8995123955589099E-8</v>
      </c>
      <c r="I25" s="3" t="b">
        <f t="shared" si="1"/>
        <v>1</v>
      </c>
    </row>
    <row r="26" spans="1:9" ht="39" x14ac:dyDescent="0.3">
      <c r="A26" s="3" t="s">
        <v>63</v>
      </c>
      <c r="B26" s="4" t="s">
        <v>175</v>
      </c>
      <c r="C26" s="4" t="s">
        <v>167</v>
      </c>
      <c r="D26" s="3" t="s">
        <v>180</v>
      </c>
      <c r="E26" s="3">
        <v>1683</v>
      </c>
      <c r="F26" s="5">
        <f t="shared" si="0"/>
        <v>5.8817362130425668</v>
      </c>
      <c r="G26" s="3">
        <v>1.36234816479114</v>
      </c>
      <c r="H26" s="6">
        <v>6.4682360606755104E-16</v>
      </c>
      <c r="I26" s="3" t="b">
        <f t="shared" si="1"/>
        <v>1</v>
      </c>
    </row>
    <row r="27" spans="1:9" x14ac:dyDescent="0.3">
      <c r="A27" s="3" t="s">
        <v>61</v>
      </c>
      <c r="B27" s="4" t="s">
        <v>157</v>
      </c>
      <c r="C27" s="4" t="s">
        <v>156</v>
      </c>
      <c r="D27" s="3" t="s">
        <v>180</v>
      </c>
      <c r="E27" s="3">
        <v>95</v>
      </c>
      <c r="F27" s="5">
        <f t="shared" si="0"/>
        <v>0.33200531208499334</v>
      </c>
      <c r="G27" s="3">
        <v>2.0246785830565499</v>
      </c>
      <c r="H27" s="6">
        <v>7.7753163690254398E-5</v>
      </c>
      <c r="I27" s="3" t="b">
        <f t="shared" si="1"/>
        <v>1</v>
      </c>
    </row>
    <row r="28" spans="1:9" x14ac:dyDescent="0.3">
      <c r="A28" s="3" t="s">
        <v>71</v>
      </c>
      <c r="B28" s="4" t="s">
        <v>158</v>
      </c>
      <c r="C28" s="4" t="s">
        <v>156</v>
      </c>
      <c r="D28" s="3" t="s">
        <v>180</v>
      </c>
      <c r="E28" s="3">
        <v>155</v>
      </c>
      <c r="F28" s="5">
        <f t="shared" si="0"/>
        <v>0.54169287761235763</v>
      </c>
      <c r="G28" s="3">
        <v>2.9915573551110102</v>
      </c>
      <c r="H28" s="6">
        <v>8.5864236187435101E-12</v>
      </c>
      <c r="I28" s="3" t="b">
        <f t="shared" si="1"/>
        <v>1</v>
      </c>
    </row>
    <row r="29" spans="1:9" x14ac:dyDescent="0.3">
      <c r="A29" s="3" t="s">
        <v>70</v>
      </c>
      <c r="B29" s="4" t="s">
        <v>155</v>
      </c>
      <c r="C29" s="4" t="s">
        <v>156</v>
      </c>
      <c r="D29" s="3" t="s">
        <v>180</v>
      </c>
      <c r="E29" s="3">
        <v>111</v>
      </c>
      <c r="F29" s="5">
        <f t="shared" si="0"/>
        <v>0.38792199622562384</v>
      </c>
      <c r="G29" s="3">
        <v>1.8533101778754599</v>
      </c>
      <c r="H29" s="3">
        <v>1.2047822246507201E-4</v>
      </c>
      <c r="I29" s="3" t="b">
        <f t="shared" si="1"/>
        <v>1</v>
      </c>
    </row>
    <row r="30" spans="1:9" x14ac:dyDescent="0.3">
      <c r="A30" s="3" t="s">
        <v>25</v>
      </c>
      <c r="B30" s="7" t="s">
        <v>146</v>
      </c>
      <c r="C30" s="4" t="s">
        <v>147</v>
      </c>
      <c r="D30" s="3" t="s">
        <v>180</v>
      </c>
      <c r="E30" s="3">
        <v>1210</v>
      </c>
      <c r="F30" s="5">
        <f t="shared" si="0"/>
        <v>4.2286992381351789</v>
      </c>
      <c r="G30" s="3">
        <v>1.7154928073356801</v>
      </c>
      <c r="H30" s="6">
        <v>1.75669538278675E-29</v>
      </c>
      <c r="I30" s="3" t="b">
        <f t="shared" si="1"/>
        <v>1</v>
      </c>
    </row>
    <row r="31" spans="1:9" x14ac:dyDescent="0.3">
      <c r="A31" s="3" t="s">
        <v>24</v>
      </c>
      <c r="B31" s="7" t="s">
        <v>145</v>
      </c>
      <c r="C31" s="4" t="s">
        <v>147</v>
      </c>
      <c r="D31" s="3" t="s">
        <v>180</v>
      </c>
      <c r="E31" s="3">
        <v>1635</v>
      </c>
      <c r="F31" s="5">
        <f t="shared" si="0"/>
        <v>5.7139861606206752</v>
      </c>
      <c r="G31" s="3">
        <v>1.71977246276887</v>
      </c>
      <c r="H31" s="6">
        <v>3.0580463717173002E-39</v>
      </c>
      <c r="I31" s="3" t="b">
        <f t="shared" si="1"/>
        <v>1</v>
      </c>
    </row>
    <row r="32" spans="1:9" x14ac:dyDescent="0.3">
      <c r="A32" s="3" t="s">
        <v>23</v>
      </c>
      <c r="B32" s="4" t="s">
        <v>168</v>
      </c>
      <c r="C32" s="4" t="s">
        <v>147</v>
      </c>
      <c r="D32" s="3" t="s">
        <v>180</v>
      </c>
      <c r="E32" s="3">
        <v>715</v>
      </c>
      <c r="F32" s="5">
        <f t="shared" si="0"/>
        <v>2.4987768225344236</v>
      </c>
      <c r="G32" s="3">
        <v>1.24971815160975</v>
      </c>
      <c r="H32" s="6">
        <v>8.3147702051496604E-5</v>
      </c>
      <c r="I32" s="3" t="b">
        <f t="shared" si="1"/>
        <v>1</v>
      </c>
    </row>
    <row r="33" spans="1:9" x14ac:dyDescent="0.3">
      <c r="A33" s="3" t="s">
        <v>41</v>
      </c>
      <c r="B33" s="7" t="s">
        <v>131</v>
      </c>
      <c r="C33" s="3" t="s">
        <v>132</v>
      </c>
      <c r="D33" s="3" t="s">
        <v>180</v>
      </c>
      <c r="E33" s="3">
        <v>487</v>
      </c>
      <c r="F33" s="5">
        <f t="shared" si="0"/>
        <v>1.7019640735304395</v>
      </c>
      <c r="G33" s="3">
        <v>1.5024159699630699</v>
      </c>
      <c r="H33" s="6">
        <v>1.6083582699960498E-8</v>
      </c>
      <c r="I33" s="3" t="b">
        <f t="shared" si="1"/>
        <v>1</v>
      </c>
    </row>
    <row r="34" spans="1:9" x14ac:dyDescent="0.3">
      <c r="A34" s="3" t="s">
        <v>8</v>
      </c>
      <c r="B34" s="7" t="s">
        <v>130</v>
      </c>
      <c r="C34" s="3" t="s">
        <v>132</v>
      </c>
      <c r="D34" s="3" t="s">
        <v>180</v>
      </c>
      <c r="E34" s="3">
        <v>1515</v>
      </c>
      <c r="F34" s="5">
        <f t="shared" ref="F34:F65" si="2">100*E34/28614</f>
        <v>5.2946110295659468</v>
      </c>
      <c r="G34" s="3">
        <v>1.26725158409868</v>
      </c>
      <c r="H34" s="6">
        <v>2.01917437549383E-9</v>
      </c>
      <c r="I34" s="3" t="b">
        <f t="shared" ref="I34:I65" si="3">H34&lt;0.001</f>
        <v>1</v>
      </c>
    </row>
    <row r="35" spans="1:9" x14ac:dyDescent="0.3">
      <c r="A35" s="3" t="s">
        <v>74</v>
      </c>
      <c r="B35" s="4" t="s">
        <v>163</v>
      </c>
      <c r="C35" s="3" t="s">
        <v>132</v>
      </c>
      <c r="D35" s="3" t="s">
        <v>180</v>
      </c>
      <c r="E35" s="3">
        <v>1041</v>
      </c>
      <c r="F35" s="5">
        <f t="shared" si="2"/>
        <v>3.6380792618997693</v>
      </c>
      <c r="G35" s="3">
        <v>1.20254676833998</v>
      </c>
      <c r="H35" s="6">
        <v>7.8355907054909201E-5</v>
      </c>
      <c r="I35" s="3" t="b">
        <f t="shared" si="3"/>
        <v>1</v>
      </c>
    </row>
    <row r="36" spans="1:9" ht="26" x14ac:dyDescent="0.3">
      <c r="A36" s="3" t="s">
        <v>56</v>
      </c>
      <c r="B36" s="4" t="s">
        <v>154</v>
      </c>
      <c r="C36" s="4" t="s">
        <v>153</v>
      </c>
      <c r="D36" s="3" t="s">
        <v>180</v>
      </c>
      <c r="E36" s="3">
        <v>1895</v>
      </c>
      <c r="F36" s="5">
        <f t="shared" si="2"/>
        <v>6.6226322779059199</v>
      </c>
      <c r="G36" s="3">
        <v>1.36531141048432</v>
      </c>
      <c r="H36" s="6">
        <v>7.6483402256441002E-18</v>
      </c>
      <c r="I36" s="3" t="b">
        <f t="shared" si="3"/>
        <v>1</v>
      </c>
    </row>
    <row r="37" spans="1:9" ht="26" x14ac:dyDescent="0.3">
      <c r="A37" s="3" t="s">
        <v>59</v>
      </c>
      <c r="B37" s="7" t="s">
        <v>152</v>
      </c>
      <c r="C37" s="4" t="s">
        <v>153</v>
      </c>
      <c r="D37" s="3" t="s">
        <v>181</v>
      </c>
      <c r="E37" s="3">
        <v>199</v>
      </c>
      <c r="F37" s="5">
        <f t="shared" si="2"/>
        <v>0.69546375899909141</v>
      </c>
      <c r="G37" s="3">
        <v>2.2195929334245199</v>
      </c>
      <c r="H37" s="6">
        <v>3.7703178325019798E-10</v>
      </c>
      <c r="I37" s="3" t="b">
        <f t="shared" si="3"/>
        <v>1</v>
      </c>
    </row>
    <row r="38" spans="1:9" ht="39" x14ac:dyDescent="0.3">
      <c r="A38" s="3" t="s">
        <v>55</v>
      </c>
      <c r="B38" s="4" t="s">
        <v>165</v>
      </c>
      <c r="C38" s="4" t="s">
        <v>153</v>
      </c>
      <c r="D38" s="3" t="s">
        <v>180</v>
      </c>
      <c r="E38" s="3">
        <v>772</v>
      </c>
      <c r="F38" s="5">
        <f t="shared" si="2"/>
        <v>2.6979800097854199</v>
      </c>
      <c r="G38" s="3">
        <v>1.80885991587418</v>
      </c>
      <c r="H38" s="6">
        <v>1.5407867766760099E-22</v>
      </c>
      <c r="I38" s="3" t="b">
        <f t="shared" si="3"/>
        <v>1</v>
      </c>
    </row>
    <row r="39" spans="1:9" x14ac:dyDescent="0.3">
      <c r="A39" s="3" t="s">
        <v>1</v>
      </c>
      <c r="D39" s="3" t="s">
        <v>181</v>
      </c>
      <c r="E39" s="3">
        <v>22</v>
      </c>
      <c r="F39" s="5">
        <f t="shared" si="2"/>
        <v>7.6885440693366877E-2</v>
      </c>
      <c r="G39" s="3">
        <v>1.46702574132485</v>
      </c>
      <c r="H39" s="3">
        <v>0.25255374921877299</v>
      </c>
      <c r="I39" s="3" t="b">
        <f t="shared" si="3"/>
        <v>0</v>
      </c>
    </row>
    <row r="40" spans="1:9" x14ac:dyDescent="0.3">
      <c r="A40" s="3" t="s">
        <v>2</v>
      </c>
      <c r="D40" s="3" t="s">
        <v>181</v>
      </c>
      <c r="E40" s="3">
        <v>83</v>
      </c>
      <c r="F40" s="5">
        <f t="shared" si="2"/>
        <v>0.29006779897952051</v>
      </c>
      <c r="G40" s="3">
        <v>0.98806060672540397</v>
      </c>
      <c r="H40" s="3">
        <v>0.93822640583546701</v>
      </c>
      <c r="I40" s="3" t="b">
        <f t="shared" si="3"/>
        <v>0</v>
      </c>
    </row>
    <row r="41" spans="1:9" x14ac:dyDescent="0.3">
      <c r="A41" s="3" t="s">
        <v>3</v>
      </c>
      <c r="D41" s="3" t="s">
        <v>181</v>
      </c>
      <c r="E41" s="3">
        <v>15</v>
      </c>
      <c r="F41" s="5">
        <f t="shared" si="2"/>
        <v>5.2421891381841057E-2</v>
      </c>
      <c r="G41" s="3">
        <v>2.50078674073584</v>
      </c>
      <c r="H41" s="3">
        <v>5.7791807253051698E-2</v>
      </c>
      <c r="I41" s="3" t="b">
        <f t="shared" si="3"/>
        <v>0</v>
      </c>
    </row>
    <row r="42" spans="1:9" x14ac:dyDescent="0.3">
      <c r="A42" s="3" t="s">
        <v>4</v>
      </c>
      <c r="D42" s="3" t="s">
        <v>181</v>
      </c>
      <c r="E42" s="3">
        <v>157</v>
      </c>
      <c r="F42" s="5">
        <f t="shared" si="2"/>
        <v>0.5486824631299364</v>
      </c>
      <c r="G42" s="3">
        <v>1.3437665284945299</v>
      </c>
      <c r="H42" s="3">
        <v>1.57943093922326E-2</v>
      </c>
      <c r="I42" s="3" t="b">
        <f t="shared" si="3"/>
        <v>0</v>
      </c>
    </row>
    <row r="43" spans="1:9" x14ac:dyDescent="0.3">
      <c r="A43" s="3" t="s">
        <v>6</v>
      </c>
      <c r="D43" s="3" t="s">
        <v>181</v>
      </c>
      <c r="E43" s="3">
        <v>76</v>
      </c>
      <c r="F43" s="5">
        <f t="shared" si="2"/>
        <v>0.26560424966799467</v>
      </c>
      <c r="G43" s="3">
        <v>1.43511795593226</v>
      </c>
      <c r="H43" s="3">
        <v>4.3756623804419303E-2</v>
      </c>
      <c r="I43" s="3" t="b">
        <f t="shared" si="3"/>
        <v>0</v>
      </c>
    </row>
    <row r="44" spans="1:9" x14ac:dyDescent="0.3">
      <c r="A44" s="3" t="s">
        <v>7</v>
      </c>
      <c r="D44" s="3" t="s">
        <v>181</v>
      </c>
      <c r="E44" s="3">
        <v>13</v>
      </c>
      <c r="F44" s="5">
        <f t="shared" si="2"/>
        <v>4.5432305864262251E-2</v>
      </c>
      <c r="G44" s="3">
        <v>1.0833712086280201</v>
      </c>
      <c r="H44" s="3">
        <v>0.84148344376703099</v>
      </c>
      <c r="I44" s="3" t="b">
        <f t="shared" si="3"/>
        <v>0</v>
      </c>
    </row>
    <row r="45" spans="1:9" x14ac:dyDescent="0.3">
      <c r="A45" s="3" t="s">
        <v>9</v>
      </c>
      <c r="D45" s="3" t="s">
        <v>181</v>
      </c>
      <c r="E45" s="3">
        <v>92</v>
      </c>
      <c r="F45" s="5">
        <f t="shared" si="2"/>
        <v>0.32152093380862518</v>
      </c>
      <c r="G45" s="3">
        <v>1.1223445760900901</v>
      </c>
      <c r="H45" s="3">
        <v>0.447930262110809</v>
      </c>
      <c r="I45" s="3" t="b">
        <f t="shared" si="3"/>
        <v>0</v>
      </c>
    </row>
    <row r="46" spans="1:9" x14ac:dyDescent="0.3">
      <c r="A46" s="3" t="s">
        <v>10</v>
      </c>
      <c r="D46" s="3" t="s">
        <v>181</v>
      </c>
      <c r="E46" s="3">
        <v>231</v>
      </c>
      <c r="F46" s="5">
        <f t="shared" si="2"/>
        <v>0.8072971272803523</v>
      </c>
      <c r="G46" s="3">
        <v>1.2644297207430999</v>
      </c>
      <c r="H46" s="3">
        <v>1.81448380782409E-2</v>
      </c>
      <c r="I46" s="3" t="b">
        <f t="shared" si="3"/>
        <v>0</v>
      </c>
    </row>
    <row r="47" spans="1:9" x14ac:dyDescent="0.3">
      <c r="A47" s="3" t="s">
        <v>82</v>
      </c>
      <c r="D47" s="3" t="s">
        <v>181</v>
      </c>
      <c r="E47" s="3">
        <v>6106</v>
      </c>
      <c r="F47" s="5">
        <f t="shared" si="2"/>
        <v>21.339204585168101</v>
      </c>
      <c r="G47" s="3">
        <v>1.6005401760762901</v>
      </c>
      <c r="H47" s="6">
        <v>3.8046811333573699E-100</v>
      </c>
      <c r="I47" s="3" t="b">
        <f t="shared" si="3"/>
        <v>1</v>
      </c>
    </row>
    <row r="48" spans="1:9" x14ac:dyDescent="0.3">
      <c r="A48" s="3" t="s">
        <v>13</v>
      </c>
      <c r="D48" s="3" t="s">
        <v>181</v>
      </c>
      <c r="E48" s="3">
        <v>5</v>
      </c>
      <c r="F48" s="5">
        <f t="shared" si="2"/>
        <v>1.7473963793947018E-2</v>
      </c>
      <c r="G48" s="3">
        <v>1.6667831801189801</v>
      </c>
      <c r="H48" s="3">
        <v>0.48422290254564299</v>
      </c>
      <c r="I48" s="3" t="b">
        <f t="shared" si="3"/>
        <v>0</v>
      </c>
    </row>
    <row r="49" spans="1:9" x14ac:dyDescent="0.3">
      <c r="A49" s="3" t="s">
        <v>15</v>
      </c>
      <c r="D49" s="3" t="s">
        <v>181</v>
      </c>
      <c r="E49" s="3">
        <v>4</v>
      </c>
      <c r="F49" s="5">
        <f t="shared" si="2"/>
        <v>1.3979171035157615E-2</v>
      </c>
      <c r="G49" s="3">
        <v>17731464.924951799</v>
      </c>
      <c r="H49" s="3">
        <v>0.989571029598452</v>
      </c>
      <c r="I49" s="3" t="b">
        <f t="shared" si="3"/>
        <v>0</v>
      </c>
    </row>
    <row r="50" spans="1:9" x14ac:dyDescent="0.3">
      <c r="A50" s="3" t="s">
        <v>18</v>
      </c>
      <c r="D50" s="3" t="s">
        <v>181</v>
      </c>
      <c r="E50" s="3">
        <v>1</v>
      </c>
      <c r="F50" s="5">
        <f t="shared" si="2"/>
        <v>3.4947927587894037E-3</v>
      </c>
      <c r="G50" s="3">
        <v>0.99999999999993405</v>
      </c>
      <c r="H50" s="3">
        <v>0.99999999999996303</v>
      </c>
      <c r="I50" s="3" t="b">
        <f t="shared" si="3"/>
        <v>0</v>
      </c>
    </row>
    <row r="51" spans="1:9" x14ac:dyDescent="0.3">
      <c r="A51" s="3" t="s">
        <v>19</v>
      </c>
      <c r="D51" s="3" t="s">
        <v>181</v>
      </c>
      <c r="E51" s="3">
        <v>37</v>
      </c>
      <c r="F51" s="5">
        <f t="shared" si="2"/>
        <v>0.12930733207520795</v>
      </c>
      <c r="G51" s="3">
        <v>0.97365013836700198</v>
      </c>
      <c r="H51" s="3">
        <v>0.90801401527710102</v>
      </c>
      <c r="I51" s="3" t="b">
        <f t="shared" si="3"/>
        <v>0</v>
      </c>
    </row>
    <row r="52" spans="1:9" x14ac:dyDescent="0.3">
      <c r="A52" s="3" t="s">
        <v>22</v>
      </c>
      <c r="D52" s="3" t="s">
        <v>181</v>
      </c>
      <c r="E52" s="3">
        <v>241</v>
      </c>
      <c r="F52" s="5">
        <f t="shared" si="2"/>
        <v>0.8422450548682463</v>
      </c>
      <c r="G52" s="3">
        <v>1.07653748636512</v>
      </c>
      <c r="H52" s="3">
        <v>0.42868887440081999</v>
      </c>
      <c r="I52" s="3" t="b">
        <f t="shared" si="3"/>
        <v>0</v>
      </c>
    </row>
    <row r="53" spans="1:9" x14ac:dyDescent="0.3">
      <c r="A53" s="3" t="s">
        <v>27</v>
      </c>
      <c r="D53" s="3" t="s">
        <v>181</v>
      </c>
      <c r="E53" s="3">
        <v>218</v>
      </c>
      <c r="F53" s="5">
        <f t="shared" si="2"/>
        <v>0.76186482141609002</v>
      </c>
      <c r="G53" s="3">
        <v>0.97740634439765395</v>
      </c>
      <c r="H53" s="3">
        <v>0.81108459950929801</v>
      </c>
      <c r="I53" s="3" t="b">
        <f t="shared" si="3"/>
        <v>0</v>
      </c>
    </row>
    <row r="54" spans="1:9" x14ac:dyDescent="0.3">
      <c r="A54" s="3" t="s">
        <v>28</v>
      </c>
      <c r="D54" s="3" t="s">
        <v>181</v>
      </c>
      <c r="E54" s="3">
        <v>24</v>
      </c>
      <c r="F54" s="5">
        <f t="shared" si="2"/>
        <v>8.3875026210945697E-2</v>
      </c>
      <c r="G54" s="3">
        <v>1.50041972712855</v>
      </c>
      <c r="H54" s="3">
        <v>0.20884933395132699</v>
      </c>
      <c r="I54" s="3" t="b">
        <f t="shared" si="3"/>
        <v>0</v>
      </c>
    </row>
    <row r="55" spans="1:9" x14ac:dyDescent="0.3">
      <c r="A55" s="3" t="s">
        <v>29</v>
      </c>
      <c r="D55" s="3" t="s">
        <v>181</v>
      </c>
      <c r="E55" s="3">
        <v>125</v>
      </c>
      <c r="F55" s="5">
        <f t="shared" si="2"/>
        <v>0.43684909484867546</v>
      </c>
      <c r="G55" s="3">
        <v>0.82158903437169095</v>
      </c>
      <c r="H55" s="3">
        <v>0.10445284772768799</v>
      </c>
      <c r="I55" s="3" t="b">
        <f t="shared" si="3"/>
        <v>0</v>
      </c>
    </row>
    <row r="56" spans="1:9" x14ac:dyDescent="0.3">
      <c r="A56" s="3" t="s">
        <v>30</v>
      </c>
      <c r="D56" s="3" t="s">
        <v>181</v>
      </c>
      <c r="E56" s="3">
        <v>289</v>
      </c>
      <c r="F56" s="5">
        <f t="shared" si="2"/>
        <v>1.0099951072901376</v>
      </c>
      <c r="G56" s="3">
        <v>1.08734837941984</v>
      </c>
      <c r="H56" s="3">
        <v>0.326692825627523</v>
      </c>
      <c r="I56" s="3" t="b">
        <f t="shared" si="3"/>
        <v>0</v>
      </c>
    </row>
    <row r="57" spans="1:9" x14ac:dyDescent="0.3">
      <c r="A57" s="3" t="s">
        <v>31</v>
      </c>
      <c r="D57" s="3" t="s">
        <v>181</v>
      </c>
      <c r="E57" s="3">
        <v>26</v>
      </c>
      <c r="F57" s="5">
        <f t="shared" si="2"/>
        <v>9.0864611728524503E-2</v>
      </c>
      <c r="G57" s="3">
        <v>0.928506497014147</v>
      </c>
      <c r="H57" s="3">
        <v>0.78541536302517201</v>
      </c>
      <c r="I57" s="3" t="b">
        <f t="shared" si="3"/>
        <v>0</v>
      </c>
    </row>
    <row r="58" spans="1:9" x14ac:dyDescent="0.3">
      <c r="A58" s="3" t="s">
        <v>32</v>
      </c>
      <c r="D58" s="3" t="s">
        <v>181</v>
      </c>
      <c r="E58" s="3">
        <v>40</v>
      </c>
      <c r="F58" s="5">
        <f t="shared" si="2"/>
        <v>0.13979171035157614</v>
      </c>
      <c r="G58" s="3">
        <v>1.0811945840459201</v>
      </c>
      <c r="H58" s="3">
        <v>0.73232879437237697</v>
      </c>
      <c r="I58" s="3" t="b">
        <f t="shared" si="3"/>
        <v>0</v>
      </c>
    </row>
    <row r="59" spans="1:9" x14ac:dyDescent="0.3">
      <c r="A59" s="3" t="s">
        <v>33</v>
      </c>
      <c r="D59" s="3" t="s">
        <v>181</v>
      </c>
      <c r="E59" s="3">
        <v>7</v>
      </c>
      <c r="F59" s="5">
        <f t="shared" si="2"/>
        <v>2.4463549311525827E-2</v>
      </c>
      <c r="G59" s="3">
        <v>7.0014681721333396</v>
      </c>
      <c r="H59" s="3">
        <v>6.87021370064613E-2</v>
      </c>
      <c r="I59" s="3" t="b">
        <f t="shared" si="3"/>
        <v>0</v>
      </c>
    </row>
    <row r="60" spans="1:9" x14ac:dyDescent="0.3">
      <c r="A60" s="3" t="s">
        <v>34</v>
      </c>
      <c r="D60" s="3" t="s">
        <v>181</v>
      </c>
      <c r="E60" s="3">
        <v>26</v>
      </c>
      <c r="F60" s="5">
        <f t="shared" si="2"/>
        <v>9.0864611728524503E-2</v>
      </c>
      <c r="G60" s="3">
        <v>2.36487653071763</v>
      </c>
      <c r="H60" s="3">
        <v>1.6734327916133399E-2</v>
      </c>
      <c r="I60" s="3" t="b">
        <f t="shared" si="3"/>
        <v>0</v>
      </c>
    </row>
    <row r="61" spans="1:9" x14ac:dyDescent="0.3">
      <c r="A61" s="3" t="s">
        <v>35</v>
      </c>
      <c r="D61" s="3" t="s">
        <v>181</v>
      </c>
      <c r="E61" s="3">
        <v>28</v>
      </c>
      <c r="F61" s="5">
        <f t="shared" si="2"/>
        <v>9.7854197246103308E-2</v>
      </c>
      <c r="G61" s="3">
        <v>1.3336598334847201</v>
      </c>
      <c r="H61" s="3">
        <v>0.31876941503170902</v>
      </c>
      <c r="I61" s="3" t="b">
        <f t="shared" si="3"/>
        <v>0</v>
      </c>
    </row>
    <row r="62" spans="1:9" x14ac:dyDescent="0.3">
      <c r="A62" s="3" t="s">
        <v>38</v>
      </c>
      <c r="D62" s="3" t="s">
        <v>181</v>
      </c>
      <c r="E62" s="3">
        <v>597</v>
      </c>
      <c r="F62" s="5">
        <f t="shared" si="2"/>
        <v>2.0863912769972739</v>
      </c>
      <c r="G62" s="3">
        <v>1.0559373856927601</v>
      </c>
      <c r="H62" s="3">
        <v>0.358440382834041</v>
      </c>
      <c r="I62" s="3" t="b">
        <f t="shared" si="3"/>
        <v>0</v>
      </c>
    </row>
    <row r="63" spans="1:9" x14ac:dyDescent="0.3">
      <c r="A63" s="3" t="s">
        <v>39</v>
      </c>
      <c r="D63" s="3" t="s">
        <v>181</v>
      </c>
      <c r="E63" s="3">
        <v>109</v>
      </c>
      <c r="F63" s="5">
        <f t="shared" si="2"/>
        <v>0.38093241070804501</v>
      </c>
      <c r="G63" s="3">
        <v>0.990874328282493</v>
      </c>
      <c r="H63" s="3">
        <v>0.94602154948967698</v>
      </c>
      <c r="I63" s="3" t="b">
        <f t="shared" si="3"/>
        <v>0</v>
      </c>
    </row>
    <row r="64" spans="1:9" x14ac:dyDescent="0.3">
      <c r="A64" s="3" t="s">
        <v>40</v>
      </c>
      <c r="D64" s="3" t="s">
        <v>181</v>
      </c>
      <c r="E64" s="3">
        <v>12</v>
      </c>
      <c r="F64" s="5">
        <f t="shared" si="2"/>
        <v>4.1937513105472848E-2</v>
      </c>
      <c r="G64" s="3">
        <v>1.0000000000005</v>
      </c>
      <c r="H64" s="3">
        <v>0.99999999999901501</v>
      </c>
      <c r="I64" s="3" t="b">
        <f t="shared" si="3"/>
        <v>0</v>
      </c>
    </row>
    <row r="65" spans="1:9" x14ac:dyDescent="0.3">
      <c r="A65" s="3" t="s">
        <v>44</v>
      </c>
      <c r="D65" s="3" t="s">
        <v>181</v>
      </c>
      <c r="E65" s="3">
        <v>434</v>
      </c>
      <c r="F65" s="5">
        <f t="shared" si="2"/>
        <v>1.5167400573146013</v>
      </c>
      <c r="G65" s="3">
        <v>1.1919525165989699</v>
      </c>
      <c r="H65" s="3">
        <v>1.40790065895857E-2</v>
      </c>
      <c r="I65" s="3" t="b">
        <f t="shared" si="3"/>
        <v>0</v>
      </c>
    </row>
    <row r="66" spans="1:9" x14ac:dyDescent="0.3">
      <c r="A66" s="3" t="s">
        <v>45</v>
      </c>
      <c r="D66" s="3" t="s">
        <v>181</v>
      </c>
      <c r="E66" s="3">
        <v>125</v>
      </c>
      <c r="F66" s="5">
        <f t="shared" ref="F66:F97" si="4">100*E66/28614</f>
        <v>0.43684909484867546</v>
      </c>
      <c r="G66" s="3">
        <v>1.3905951976304001</v>
      </c>
      <c r="H66" s="3">
        <v>1.72730872014881E-2</v>
      </c>
      <c r="I66" s="3" t="b">
        <f t="shared" ref="I66:I97" si="5">H66&lt;0.001</f>
        <v>0</v>
      </c>
    </row>
    <row r="67" spans="1:9" x14ac:dyDescent="0.3">
      <c r="A67" s="3" t="s">
        <v>46</v>
      </c>
      <c r="D67" s="3" t="s">
        <v>181</v>
      </c>
      <c r="E67" s="3">
        <v>22</v>
      </c>
      <c r="F67" s="5">
        <f t="shared" si="4"/>
        <v>7.6885440693366877E-2</v>
      </c>
      <c r="G67" s="3">
        <v>1.0476556879046199</v>
      </c>
      <c r="H67" s="3">
        <v>0.87875931901627502</v>
      </c>
      <c r="I67" s="3" t="b">
        <f t="shared" si="5"/>
        <v>0</v>
      </c>
    </row>
    <row r="68" spans="1:9" x14ac:dyDescent="0.3">
      <c r="A68" s="3" t="s">
        <v>49</v>
      </c>
      <c r="D68" s="3" t="s">
        <v>181</v>
      </c>
      <c r="E68" s="3">
        <v>112</v>
      </c>
      <c r="F68" s="5">
        <f t="shared" si="4"/>
        <v>0.39141678898441323</v>
      </c>
      <c r="G68" s="3">
        <v>1.35077055661401</v>
      </c>
      <c r="H68" s="3">
        <v>3.82080706404479E-2</v>
      </c>
      <c r="I68" s="3" t="b">
        <f t="shared" si="5"/>
        <v>0</v>
      </c>
    </row>
    <row r="69" spans="1:9" x14ac:dyDescent="0.3">
      <c r="A69" s="3" t="s">
        <v>53</v>
      </c>
      <c r="D69" s="3" t="s">
        <v>181</v>
      </c>
      <c r="E69" s="3">
        <v>80</v>
      </c>
      <c r="F69" s="5">
        <f t="shared" si="4"/>
        <v>0.27958342070315229</v>
      </c>
      <c r="G69" s="3">
        <v>1.70409619580751</v>
      </c>
      <c r="H69" s="3">
        <v>3.7635065411942199E-3</v>
      </c>
      <c r="I69" s="3" t="b">
        <f t="shared" si="5"/>
        <v>0</v>
      </c>
    </row>
    <row r="70" spans="1:9" x14ac:dyDescent="0.3">
      <c r="A70" s="3" t="s">
        <v>54</v>
      </c>
      <c r="D70" s="3" t="s">
        <v>181</v>
      </c>
      <c r="E70" s="3">
        <v>54</v>
      </c>
      <c r="F70" s="5">
        <f t="shared" si="4"/>
        <v>0.18871880897462781</v>
      </c>
      <c r="G70" s="3">
        <v>0.84345456932826501</v>
      </c>
      <c r="H70" s="3">
        <v>0.35735316359768199</v>
      </c>
      <c r="I70" s="3" t="b">
        <f t="shared" si="5"/>
        <v>0</v>
      </c>
    </row>
    <row r="71" spans="1:9" x14ac:dyDescent="0.3">
      <c r="A71" s="3" t="s">
        <v>57</v>
      </c>
      <c r="D71" s="3" t="s">
        <v>181</v>
      </c>
      <c r="E71" s="3">
        <v>82</v>
      </c>
      <c r="F71" s="5">
        <f t="shared" si="4"/>
        <v>0.28657300622073112</v>
      </c>
      <c r="G71" s="3">
        <v>1.43985700266321</v>
      </c>
      <c r="H71" s="3">
        <v>3.4735761308702602E-2</v>
      </c>
      <c r="I71" s="3" t="b">
        <f t="shared" si="5"/>
        <v>0</v>
      </c>
    </row>
    <row r="72" spans="1:9" x14ac:dyDescent="0.3">
      <c r="A72" s="3" t="s">
        <v>58</v>
      </c>
      <c r="D72" s="3" t="s">
        <v>181</v>
      </c>
      <c r="E72" s="3">
        <v>61</v>
      </c>
      <c r="F72" s="5">
        <f t="shared" si="4"/>
        <v>0.21318235828615364</v>
      </c>
      <c r="G72" s="3">
        <v>0.98383651003304595</v>
      </c>
      <c r="H72" s="3">
        <v>0.92807819222492804</v>
      </c>
      <c r="I72" s="3" t="b">
        <f t="shared" si="5"/>
        <v>0</v>
      </c>
    </row>
    <row r="73" spans="1:9" x14ac:dyDescent="0.3">
      <c r="A73" s="3" t="s">
        <v>125</v>
      </c>
      <c r="D73" s="3" t="s">
        <v>181</v>
      </c>
      <c r="E73" s="3">
        <v>252</v>
      </c>
      <c r="F73" s="5">
        <f t="shared" si="4"/>
        <v>0.8806877752149298</v>
      </c>
      <c r="G73" s="3">
        <v>2.34518017036382</v>
      </c>
      <c r="H73" s="6">
        <v>1.4512141137465001E-13</v>
      </c>
      <c r="I73" s="3" t="b">
        <f t="shared" si="5"/>
        <v>1</v>
      </c>
    </row>
    <row r="74" spans="1:9" x14ac:dyDescent="0.3">
      <c r="A74" s="3" t="s">
        <v>60</v>
      </c>
      <c r="D74" s="3" t="s">
        <v>181</v>
      </c>
      <c r="E74" s="3">
        <v>60</v>
      </c>
      <c r="F74" s="5">
        <f t="shared" si="4"/>
        <v>0.20968756552736423</v>
      </c>
      <c r="G74" s="3">
        <v>0.95228089134369898</v>
      </c>
      <c r="H74" s="3">
        <v>0.78657155710919502</v>
      </c>
      <c r="I74" s="3" t="b">
        <f t="shared" si="5"/>
        <v>0</v>
      </c>
    </row>
    <row r="75" spans="1:9" x14ac:dyDescent="0.3">
      <c r="A75" s="3" t="s">
        <v>20</v>
      </c>
      <c r="D75" s="3" t="s">
        <v>181</v>
      </c>
      <c r="E75" s="3">
        <v>308</v>
      </c>
      <c r="F75" s="5">
        <f t="shared" si="4"/>
        <v>1.0763961697071365</v>
      </c>
      <c r="G75" s="3">
        <v>1.6540994250535199</v>
      </c>
      <c r="H75" s="6">
        <v>6.4088739041171299E-8</v>
      </c>
      <c r="I75" s="3" t="b">
        <f t="shared" si="5"/>
        <v>1</v>
      </c>
    </row>
    <row r="76" spans="1:9" x14ac:dyDescent="0.3">
      <c r="A76" s="3" t="s">
        <v>21</v>
      </c>
      <c r="D76" s="3" t="s">
        <v>181</v>
      </c>
      <c r="E76" s="3">
        <v>217</v>
      </c>
      <c r="F76" s="5">
        <f t="shared" si="4"/>
        <v>0.75837002865730063</v>
      </c>
      <c r="G76" s="3">
        <v>1.61204900360873</v>
      </c>
      <c r="H76" s="6">
        <v>1.40246577984391E-5</v>
      </c>
      <c r="I76" s="3" t="b">
        <f t="shared" si="5"/>
        <v>1</v>
      </c>
    </row>
    <row r="77" spans="1:9" x14ac:dyDescent="0.3">
      <c r="A77" s="3" t="s">
        <v>64</v>
      </c>
      <c r="D77" s="3" t="s">
        <v>181</v>
      </c>
      <c r="E77" s="3">
        <v>251</v>
      </c>
      <c r="F77" s="5">
        <f t="shared" si="4"/>
        <v>0.8771929824561403</v>
      </c>
      <c r="G77" s="3">
        <v>1.3100110057924399</v>
      </c>
      <c r="H77" s="3">
        <v>5.0158913943884201E-3</v>
      </c>
      <c r="I77" s="3" t="b">
        <f t="shared" si="5"/>
        <v>0</v>
      </c>
    </row>
    <row r="78" spans="1:9" x14ac:dyDescent="0.3">
      <c r="A78" s="3" t="s">
        <v>65</v>
      </c>
      <c r="D78" s="3" t="s">
        <v>181</v>
      </c>
      <c r="E78" s="3">
        <v>6</v>
      </c>
      <c r="F78" s="5">
        <f t="shared" si="4"/>
        <v>2.0968756552736424E-2</v>
      </c>
      <c r="G78" s="3">
        <v>0.74994756713180399</v>
      </c>
      <c r="H78" s="3">
        <v>0.59420637626070805</v>
      </c>
      <c r="I78" s="3" t="b">
        <f t="shared" si="5"/>
        <v>0</v>
      </c>
    </row>
    <row r="79" spans="1:9" x14ac:dyDescent="0.3">
      <c r="A79" s="3" t="s">
        <v>79</v>
      </c>
      <c r="D79" s="3" t="s">
        <v>181</v>
      </c>
      <c r="E79" s="3">
        <v>1363</v>
      </c>
      <c r="F79" s="5">
        <f t="shared" si="4"/>
        <v>4.763402530229957</v>
      </c>
      <c r="G79" s="3">
        <v>1.3530937882473</v>
      </c>
      <c r="H79" s="6">
        <v>8.4679398449205196E-13</v>
      </c>
      <c r="I79" s="3" t="b">
        <f t="shared" si="5"/>
        <v>1</v>
      </c>
    </row>
    <row r="80" spans="1:9" x14ac:dyDescent="0.3">
      <c r="A80" s="3" t="s">
        <v>69</v>
      </c>
      <c r="D80" s="3" t="s">
        <v>181</v>
      </c>
      <c r="E80" s="3">
        <v>85</v>
      </c>
      <c r="F80" s="5">
        <f t="shared" si="4"/>
        <v>0.29705738449709934</v>
      </c>
      <c r="G80" s="3">
        <v>2.4328277467558999</v>
      </c>
      <c r="H80" s="6">
        <v>9.7365706220615103E-6</v>
      </c>
      <c r="I80" s="3" t="b">
        <f t="shared" si="5"/>
        <v>1</v>
      </c>
    </row>
    <row r="81" spans="1:9" x14ac:dyDescent="0.3">
      <c r="A81" s="3" t="s">
        <v>68</v>
      </c>
      <c r="D81" s="3" t="s">
        <v>181</v>
      </c>
      <c r="E81" s="3">
        <v>6</v>
      </c>
      <c r="F81" s="5">
        <f t="shared" si="4"/>
        <v>2.0968756552736424E-2</v>
      </c>
      <c r="G81" s="3">
        <v>2.0002097315438498</v>
      </c>
      <c r="H81" s="3">
        <v>0.326919291677711</v>
      </c>
      <c r="I81" s="3" t="b">
        <f t="shared" si="5"/>
        <v>0</v>
      </c>
    </row>
    <row r="82" spans="1:9" x14ac:dyDescent="0.3">
      <c r="A82" s="3" t="s">
        <v>36</v>
      </c>
      <c r="D82" s="3" t="s">
        <v>181</v>
      </c>
      <c r="E82" s="3">
        <v>1190</v>
      </c>
      <c r="F82" s="5">
        <f t="shared" si="4"/>
        <v>4.1588033829593902</v>
      </c>
      <c r="G82" s="3">
        <v>1.4347469369722601</v>
      </c>
      <c r="H82" s="6">
        <v>3.5103710236112499E-15</v>
      </c>
      <c r="I82" s="3" t="b">
        <f t="shared" si="5"/>
        <v>1</v>
      </c>
    </row>
    <row r="83" spans="1:9" x14ac:dyDescent="0.3">
      <c r="A83" s="3" t="s">
        <v>90</v>
      </c>
      <c r="D83" s="3" t="s">
        <v>181</v>
      </c>
      <c r="E83" s="3">
        <v>196</v>
      </c>
      <c r="F83" s="5">
        <f t="shared" si="4"/>
        <v>0.68497938072272313</v>
      </c>
      <c r="G83" s="3">
        <v>1.8726440984460599</v>
      </c>
      <c r="H83" s="6">
        <v>2.2788186104578899E-7</v>
      </c>
      <c r="I83" s="3" t="b">
        <f t="shared" si="5"/>
        <v>1</v>
      </c>
    </row>
    <row r="84" spans="1:9" x14ac:dyDescent="0.3">
      <c r="A84" s="3" t="s">
        <v>72</v>
      </c>
      <c r="D84" s="3" t="s">
        <v>181</v>
      </c>
      <c r="E84" s="3">
        <v>31</v>
      </c>
      <c r="F84" s="5">
        <f t="shared" si="4"/>
        <v>0.10833857552247152</v>
      </c>
      <c r="G84" s="3">
        <v>0.75583303821780001</v>
      </c>
      <c r="H84" s="3">
        <v>0.239808748185631</v>
      </c>
      <c r="I84" s="3" t="b">
        <f t="shared" si="5"/>
        <v>0</v>
      </c>
    </row>
    <row r="85" spans="1:9" x14ac:dyDescent="0.3">
      <c r="A85" s="3" t="s">
        <v>73</v>
      </c>
      <c r="D85" s="3" t="s">
        <v>181</v>
      </c>
      <c r="E85" s="3">
        <v>11</v>
      </c>
      <c r="F85" s="5">
        <f t="shared" si="4"/>
        <v>3.8442720346683439E-2</v>
      </c>
      <c r="G85" s="3">
        <v>0.73323078695574795</v>
      </c>
      <c r="H85" s="3">
        <v>0.43448408165960001</v>
      </c>
      <c r="I85" s="3" t="b">
        <f t="shared" si="5"/>
        <v>0</v>
      </c>
    </row>
    <row r="86" spans="1:9" x14ac:dyDescent="0.3">
      <c r="A86" s="3" t="s">
        <v>75</v>
      </c>
      <c r="D86" s="3" t="s">
        <v>181</v>
      </c>
      <c r="E86" s="3">
        <v>23</v>
      </c>
      <c r="F86" s="5">
        <f t="shared" si="4"/>
        <v>8.0380233452156294E-2</v>
      </c>
      <c r="G86" s="3">
        <v>0.69672592455989901</v>
      </c>
      <c r="H86" s="3">
        <v>0.18360572803854</v>
      </c>
      <c r="I86" s="3" t="b">
        <f t="shared" si="5"/>
        <v>0</v>
      </c>
    </row>
    <row r="87" spans="1:9" x14ac:dyDescent="0.3">
      <c r="A87" s="3" t="s">
        <v>76</v>
      </c>
      <c r="D87" s="3" t="s">
        <v>181</v>
      </c>
      <c r="E87" s="3">
        <v>587</v>
      </c>
      <c r="F87" s="5">
        <f t="shared" si="4"/>
        <v>2.05144334940938</v>
      </c>
      <c r="G87" s="3">
        <v>1.2046063106891201</v>
      </c>
      <c r="H87" s="3">
        <v>2.5926028538012999E-3</v>
      </c>
      <c r="I87" s="3" t="b">
        <f t="shared" si="5"/>
        <v>0</v>
      </c>
    </row>
    <row r="88" spans="1:9" x14ac:dyDescent="0.3">
      <c r="A88" s="3" t="s">
        <v>77</v>
      </c>
      <c r="D88" s="3" t="s">
        <v>181</v>
      </c>
      <c r="E88" s="3">
        <v>13</v>
      </c>
      <c r="F88" s="5">
        <f t="shared" si="4"/>
        <v>4.5432305864262251E-2</v>
      </c>
      <c r="G88" s="3">
        <v>0.48124579992445199</v>
      </c>
      <c r="H88" s="3">
        <v>3.0319001369563101E-2</v>
      </c>
      <c r="I88" s="3" t="b">
        <f t="shared" si="5"/>
        <v>0</v>
      </c>
    </row>
    <row r="89" spans="1:9" x14ac:dyDescent="0.3">
      <c r="A89" s="3" t="s">
        <v>78</v>
      </c>
      <c r="D89" s="3" t="s">
        <v>181</v>
      </c>
      <c r="E89" s="3">
        <v>408</v>
      </c>
      <c r="F89" s="5">
        <f t="shared" si="4"/>
        <v>1.4258754455860767</v>
      </c>
      <c r="G89" s="3">
        <v>1.2284831097742299</v>
      </c>
      <c r="H89" s="3">
        <v>5.6313442610164697E-3</v>
      </c>
      <c r="I89" s="3" t="b">
        <f t="shared" si="5"/>
        <v>0</v>
      </c>
    </row>
    <row r="90" spans="1:9" x14ac:dyDescent="0.3">
      <c r="A90" s="3" t="s">
        <v>80</v>
      </c>
      <c r="D90" s="3" t="s">
        <v>181</v>
      </c>
      <c r="E90" s="3">
        <v>20</v>
      </c>
      <c r="F90" s="5">
        <f t="shared" si="4"/>
        <v>6.9895855175788071E-2</v>
      </c>
      <c r="G90" s="3">
        <v>2.5010491711560201</v>
      </c>
      <c r="H90" s="3">
        <v>2.84576244309038E-2</v>
      </c>
      <c r="I90" s="3" t="b">
        <f t="shared" si="5"/>
        <v>0</v>
      </c>
    </row>
    <row r="91" spans="1:9" x14ac:dyDescent="0.3">
      <c r="A91" s="3" t="s">
        <v>83</v>
      </c>
      <c r="D91" s="3" t="s">
        <v>181</v>
      </c>
      <c r="E91" s="3">
        <v>63</v>
      </c>
      <c r="F91" s="5">
        <f t="shared" si="4"/>
        <v>0.22017194380373245</v>
      </c>
      <c r="G91" s="3">
        <v>1.18909558069757</v>
      </c>
      <c r="H91" s="3">
        <v>0.35326966354253803</v>
      </c>
      <c r="I91" s="3" t="b">
        <f t="shared" si="5"/>
        <v>0</v>
      </c>
    </row>
    <row r="92" spans="1:9" x14ac:dyDescent="0.3">
      <c r="A92" s="3" t="s">
        <v>86</v>
      </c>
      <c r="D92" s="3" t="s">
        <v>181</v>
      </c>
      <c r="E92" s="3">
        <v>250</v>
      </c>
      <c r="F92" s="5">
        <f t="shared" si="4"/>
        <v>0.87369818969735091</v>
      </c>
      <c r="G92" s="3">
        <v>1.30474583684057</v>
      </c>
      <c r="H92" s="3">
        <v>5.7485638038894497E-3</v>
      </c>
      <c r="I92" s="3" t="b">
        <f t="shared" si="5"/>
        <v>0</v>
      </c>
    </row>
    <row r="93" spans="1:9" x14ac:dyDescent="0.3">
      <c r="A93" s="3" t="s">
        <v>88</v>
      </c>
      <c r="D93" s="3" t="s">
        <v>181</v>
      </c>
      <c r="E93" s="3">
        <v>14</v>
      </c>
      <c r="F93" s="5">
        <f t="shared" si="4"/>
        <v>4.8927098623051654E-2</v>
      </c>
      <c r="G93" s="3">
        <v>1.4001957588001901</v>
      </c>
      <c r="H93" s="3">
        <v>0.41627866070932301</v>
      </c>
      <c r="I93" s="3" t="b">
        <f t="shared" si="5"/>
        <v>0</v>
      </c>
    </row>
    <row r="94" spans="1:9" x14ac:dyDescent="0.3">
      <c r="A94" s="3" t="s">
        <v>89</v>
      </c>
      <c r="D94" s="3" t="s">
        <v>181</v>
      </c>
      <c r="E94" s="3">
        <v>14</v>
      </c>
      <c r="F94" s="5">
        <f t="shared" si="4"/>
        <v>4.8927098623051654E-2</v>
      </c>
      <c r="G94" s="3">
        <v>7.00293706204556</v>
      </c>
      <c r="H94" s="3">
        <v>1.0035244555614499E-2</v>
      </c>
      <c r="I94" s="3" t="b">
        <f t="shared" si="5"/>
        <v>0</v>
      </c>
    </row>
    <row r="95" spans="1:9" x14ac:dyDescent="0.3">
      <c r="A95" s="3" t="s">
        <v>93</v>
      </c>
      <c r="D95" s="3" t="s">
        <v>181</v>
      </c>
      <c r="E95" s="3">
        <v>72</v>
      </c>
      <c r="F95" s="5">
        <f t="shared" si="4"/>
        <v>0.25162507863283706</v>
      </c>
      <c r="G95" s="3">
        <v>1.4411099432381</v>
      </c>
      <c r="H95" s="3">
        <v>4.7374945450152098E-2</v>
      </c>
      <c r="I95" s="3" t="b">
        <f t="shared" si="5"/>
        <v>0</v>
      </c>
    </row>
    <row r="96" spans="1:9" x14ac:dyDescent="0.3">
      <c r="A96" s="3" t="s">
        <v>94</v>
      </c>
      <c r="D96" s="3" t="s">
        <v>181</v>
      </c>
      <c r="E96" s="3">
        <v>150</v>
      </c>
      <c r="F96" s="5">
        <f t="shared" si="4"/>
        <v>0.52421891381841057</v>
      </c>
      <c r="G96" s="3">
        <v>1.31745362556783</v>
      </c>
      <c r="H96" s="3">
        <v>2.6838467487003598E-2</v>
      </c>
      <c r="I96" s="3" t="b">
        <f t="shared" si="5"/>
        <v>0</v>
      </c>
    </row>
    <row r="97" spans="1:9" x14ac:dyDescent="0.3">
      <c r="A97" s="3" t="s">
        <v>95</v>
      </c>
      <c r="D97" s="3" t="s">
        <v>181</v>
      </c>
      <c r="E97" s="3">
        <v>260</v>
      </c>
      <c r="F97" s="5">
        <f t="shared" si="4"/>
        <v>0.90864611728524503</v>
      </c>
      <c r="G97" s="3">
        <v>0.90506068298154896</v>
      </c>
      <c r="H97" s="3">
        <v>0.246235499684826</v>
      </c>
      <c r="I97" s="3" t="b">
        <f t="shared" si="5"/>
        <v>0</v>
      </c>
    </row>
    <row r="98" spans="1:9" x14ac:dyDescent="0.3">
      <c r="A98" s="3" t="s">
        <v>96</v>
      </c>
      <c r="D98" s="3" t="s">
        <v>181</v>
      </c>
      <c r="E98" s="3">
        <v>0</v>
      </c>
      <c r="F98" s="5">
        <f t="shared" ref="F98:F126" si="6">100*E98/28614</f>
        <v>0</v>
      </c>
      <c r="G98" s="3">
        <v>1.00000000000061</v>
      </c>
      <c r="H98" s="3" t="s">
        <v>128</v>
      </c>
      <c r="I98" s="3" t="b">
        <f t="shared" ref="I98:I126" si="7">H98&lt;0.001</f>
        <v>0</v>
      </c>
    </row>
    <row r="99" spans="1:9" x14ac:dyDescent="0.3">
      <c r="A99" s="3" t="s">
        <v>97</v>
      </c>
      <c r="D99" s="3" t="s">
        <v>181</v>
      </c>
      <c r="E99" s="3">
        <v>388</v>
      </c>
      <c r="F99" s="5">
        <f t="shared" si="6"/>
        <v>1.3559795904102887</v>
      </c>
      <c r="G99" s="3">
        <v>1.25917782883913</v>
      </c>
      <c r="H99" s="3">
        <v>2.6617340933027698E-3</v>
      </c>
      <c r="I99" s="3" t="b">
        <f t="shared" si="7"/>
        <v>0</v>
      </c>
    </row>
    <row r="100" spans="1:9" x14ac:dyDescent="0.3">
      <c r="A100" s="3" t="s">
        <v>98</v>
      </c>
      <c r="D100" s="3" t="s">
        <v>181</v>
      </c>
      <c r="E100" s="3">
        <v>184</v>
      </c>
      <c r="F100" s="5">
        <f t="shared" si="6"/>
        <v>0.64304186761725035</v>
      </c>
      <c r="G100" s="3">
        <v>0.99999999999995803</v>
      </c>
      <c r="H100" s="3">
        <v>0.99999999999968103</v>
      </c>
      <c r="I100" s="3" t="b">
        <f t="shared" si="7"/>
        <v>0</v>
      </c>
    </row>
    <row r="101" spans="1:9" x14ac:dyDescent="0.3">
      <c r="A101" s="3" t="s">
        <v>99</v>
      </c>
      <c r="D101" s="3" t="s">
        <v>181</v>
      </c>
      <c r="E101" s="3">
        <v>121</v>
      </c>
      <c r="F101" s="5">
        <f t="shared" si="6"/>
        <v>0.42286992381351785</v>
      </c>
      <c r="G101" s="3">
        <v>0.93772113755694497</v>
      </c>
      <c r="H101" s="3">
        <v>0.61216312138917695</v>
      </c>
      <c r="I101" s="3" t="b">
        <f t="shared" si="7"/>
        <v>0</v>
      </c>
    </row>
    <row r="102" spans="1:9" x14ac:dyDescent="0.3">
      <c r="A102" s="3" t="s">
        <v>100</v>
      </c>
      <c r="D102" s="3" t="s">
        <v>181</v>
      </c>
      <c r="E102" s="3">
        <v>53</v>
      </c>
      <c r="F102" s="5">
        <f t="shared" si="6"/>
        <v>0.18522401621583839</v>
      </c>
      <c r="G102" s="3">
        <v>1.2329896923554999</v>
      </c>
      <c r="H102" s="3">
        <v>0.30790623149165303</v>
      </c>
      <c r="I102" s="3" t="b">
        <f t="shared" si="7"/>
        <v>0</v>
      </c>
    </row>
    <row r="103" spans="1:9" x14ac:dyDescent="0.3">
      <c r="A103" s="3" t="s">
        <v>101</v>
      </c>
      <c r="D103" s="3" t="s">
        <v>181</v>
      </c>
      <c r="E103" s="3">
        <v>125</v>
      </c>
      <c r="F103" s="5">
        <f t="shared" si="6"/>
        <v>0.43684909484867546</v>
      </c>
      <c r="G103" s="3">
        <v>1.4726530088846901</v>
      </c>
      <c r="H103" s="3">
        <v>5.9883649150345702E-3</v>
      </c>
      <c r="I103" s="3" t="b">
        <f t="shared" si="7"/>
        <v>0</v>
      </c>
    </row>
    <row r="104" spans="1:9" x14ac:dyDescent="0.3">
      <c r="A104" s="3" t="s">
        <v>102</v>
      </c>
      <c r="D104" s="3" t="s">
        <v>181</v>
      </c>
      <c r="E104" s="3">
        <v>25</v>
      </c>
      <c r="F104" s="5">
        <f t="shared" si="6"/>
        <v>8.73698189697351E-2</v>
      </c>
      <c r="G104" s="3">
        <v>1.66724964131058</v>
      </c>
      <c r="H104" s="3">
        <v>0.117666790496991</v>
      </c>
      <c r="I104" s="3" t="b">
        <f t="shared" si="7"/>
        <v>0</v>
      </c>
    </row>
    <row r="105" spans="1:9" x14ac:dyDescent="0.3">
      <c r="A105" s="3" t="s">
        <v>103</v>
      </c>
      <c r="D105" s="3" t="s">
        <v>181</v>
      </c>
      <c r="E105" s="3">
        <v>16</v>
      </c>
      <c r="F105" s="5">
        <f t="shared" si="6"/>
        <v>5.591668414063046E-2</v>
      </c>
      <c r="G105" s="3">
        <v>0.888826724504857</v>
      </c>
      <c r="H105" s="3">
        <v>0.73167223626564304</v>
      </c>
      <c r="I105" s="3" t="b">
        <f t="shared" si="7"/>
        <v>0</v>
      </c>
    </row>
    <row r="106" spans="1:9" x14ac:dyDescent="0.3">
      <c r="A106" s="3" t="s">
        <v>104</v>
      </c>
      <c r="D106" s="3" t="s">
        <v>181</v>
      </c>
      <c r="E106" s="3">
        <v>105</v>
      </c>
      <c r="F106" s="5">
        <f t="shared" si="6"/>
        <v>0.3669532396728874</v>
      </c>
      <c r="G106" s="3">
        <v>1.11745227051284</v>
      </c>
      <c r="H106" s="3">
        <v>0.43495264150886997</v>
      </c>
      <c r="I106" s="3" t="b">
        <f t="shared" si="7"/>
        <v>0</v>
      </c>
    </row>
    <row r="107" spans="1:9" x14ac:dyDescent="0.3">
      <c r="A107" s="3" t="s">
        <v>105</v>
      </c>
      <c r="D107" s="3" t="s">
        <v>181</v>
      </c>
      <c r="E107" s="3">
        <v>40</v>
      </c>
      <c r="F107" s="5">
        <f t="shared" si="6"/>
        <v>0.13979171035157614</v>
      </c>
      <c r="G107" s="3">
        <v>1.25034996405669</v>
      </c>
      <c r="H107" s="3">
        <v>0.34646079603001401</v>
      </c>
      <c r="I107" s="3" t="b">
        <f t="shared" si="7"/>
        <v>0</v>
      </c>
    </row>
    <row r="108" spans="1:9" x14ac:dyDescent="0.3">
      <c r="A108" s="3" t="s">
        <v>106</v>
      </c>
      <c r="D108" s="3" t="s">
        <v>181</v>
      </c>
      <c r="E108" s="3">
        <v>131</v>
      </c>
      <c r="F108" s="5">
        <f t="shared" si="6"/>
        <v>0.4578178514014119</v>
      </c>
      <c r="G108" s="3">
        <v>1.36626013654923</v>
      </c>
      <c r="H108" s="3">
        <v>2.04291462403405E-2</v>
      </c>
      <c r="I108" s="3" t="b">
        <f t="shared" si="7"/>
        <v>0</v>
      </c>
    </row>
    <row r="109" spans="1:9" x14ac:dyDescent="0.3">
      <c r="A109" s="3" t="s">
        <v>107</v>
      </c>
      <c r="D109" s="3" t="s">
        <v>181</v>
      </c>
      <c r="E109" s="3">
        <v>19</v>
      </c>
      <c r="F109" s="5">
        <f t="shared" si="6"/>
        <v>6.6401062416998669E-2</v>
      </c>
      <c r="G109" s="3">
        <v>1.0555924695433601</v>
      </c>
      <c r="H109" s="3">
        <v>0.86939081719462896</v>
      </c>
      <c r="I109" s="3" t="b">
        <f t="shared" si="7"/>
        <v>0</v>
      </c>
    </row>
    <row r="110" spans="1:9" x14ac:dyDescent="0.3">
      <c r="A110" s="3" t="s">
        <v>108</v>
      </c>
      <c r="D110" s="3" t="s">
        <v>181</v>
      </c>
      <c r="E110" s="3">
        <v>21</v>
      </c>
      <c r="F110" s="5">
        <f t="shared" si="6"/>
        <v>7.3390647934577474E-2</v>
      </c>
      <c r="G110" s="3">
        <v>1.31272951417435</v>
      </c>
      <c r="H110" s="3">
        <v>0.412366452123548</v>
      </c>
      <c r="I110" s="3" t="b">
        <f t="shared" si="7"/>
        <v>0</v>
      </c>
    </row>
    <row r="111" spans="1:9" x14ac:dyDescent="0.3">
      <c r="A111" s="3" t="s">
        <v>109</v>
      </c>
      <c r="D111" s="3" t="s">
        <v>181</v>
      </c>
      <c r="E111" s="3">
        <v>58</v>
      </c>
      <c r="F111" s="5">
        <f t="shared" si="6"/>
        <v>0.20269798000978542</v>
      </c>
      <c r="G111" s="3">
        <v>1.70731606568213</v>
      </c>
      <c r="H111" s="3">
        <v>1.33326967179933E-2</v>
      </c>
      <c r="I111" s="3" t="b">
        <f t="shared" si="7"/>
        <v>0</v>
      </c>
    </row>
    <row r="112" spans="1:9" x14ac:dyDescent="0.3">
      <c r="A112" s="3" t="s">
        <v>110</v>
      </c>
      <c r="D112" s="3" t="s">
        <v>181</v>
      </c>
      <c r="E112" s="3">
        <v>17</v>
      </c>
      <c r="F112" s="5">
        <f t="shared" si="6"/>
        <v>5.9411476899419863E-2</v>
      </c>
      <c r="G112" s="3">
        <v>0.89467426654006099</v>
      </c>
      <c r="H112" s="3">
        <v>0.73893269708488496</v>
      </c>
      <c r="I112" s="3" t="b">
        <f t="shared" si="7"/>
        <v>0</v>
      </c>
    </row>
    <row r="113" spans="1:9" x14ac:dyDescent="0.3">
      <c r="A113" s="3" t="s">
        <v>111</v>
      </c>
      <c r="D113" s="3" t="s">
        <v>181</v>
      </c>
      <c r="E113" s="3">
        <v>20</v>
      </c>
      <c r="F113" s="5">
        <f t="shared" si="6"/>
        <v>6.9895855175788071E-2</v>
      </c>
      <c r="G113" s="3">
        <v>1.1111888274891799</v>
      </c>
      <c r="H113" s="3">
        <v>0.74563449336159604</v>
      </c>
      <c r="I113" s="3" t="b">
        <f t="shared" si="7"/>
        <v>0</v>
      </c>
    </row>
    <row r="114" spans="1:9" x14ac:dyDescent="0.3">
      <c r="A114" s="3" t="s">
        <v>112</v>
      </c>
      <c r="D114" s="3" t="s">
        <v>181</v>
      </c>
      <c r="E114" s="3">
        <v>28</v>
      </c>
      <c r="F114" s="5">
        <f t="shared" si="6"/>
        <v>9.7854197246103308E-2</v>
      </c>
      <c r="G114" s="3">
        <v>1.40039180018169</v>
      </c>
      <c r="H114" s="3">
        <v>0.25024335277856802</v>
      </c>
      <c r="I114" s="3" t="b">
        <f t="shared" si="7"/>
        <v>0</v>
      </c>
    </row>
    <row r="115" spans="1:9" x14ac:dyDescent="0.3">
      <c r="A115" s="3" t="s">
        <v>113</v>
      </c>
      <c r="D115" s="3" t="s">
        <v>181</v>
      </c>
      <c r="E115" s="3">
        <v>8</v>
      </c>
      <c r="F115" s="5">
        <f t="shared" si="6"/>
        <v>2.795834207031523E-2</v>
      </c>
      <c r="G115" s="3">
        <v>2.00027963895915</v>
      </c>
      <c r="H115" s="3">
        <v>0.25759901283408099</v>
      </c>
      <c r="I115" s="3" t="b">
        <f t="shared" si="7"/>
        <v>0</v>
      </c>
    </row>
    <row r="116" spans="1:9" x14ac:dyDescent="0.3">
      <c r="A116" s="3" t="s">
        <v>114</v>
      </c>
      <c r="D116" s="3" t="s">
        <v>181</v>
      </c>
      <c r="E116" s="3">
        <v>5</v>
      </c>
      <c r="F116" s="5">
        <f t="shared" si="6"/>
        <v>1.7473963793947018E-2</v>
      </c>
      <c r="G116" s="3">
        <v>0.62493446147835796</v>
      </c>
      <c r="H116" s="3">
        <v>0.40963050761817998</v>
      </c>
      <c r="I116" s="3" t="b">
        <f t="shared" si="7"/>
        <v>0</v>
      </c>
    </row>
    <row r="117" spans="1:9" x14ac:dyDescent="0.3">
      <c r="A117" s="3" t="s">
        <v>115</v>
      </c>
      <c r="D117" s="3" t="s">
        <v>181</v>
      </c>
      <c r="E117" s="3">
        <v>75</v>
      </c>
      <c r="F117" s="5">
        <f t="shared" si="6"/>
        <v>0.26210945690920529</v>
      </c>
      <c r="G117" s="3">
        <v>1.1909767586209501</v>
      </c>
      <c r="H117" s="3">
        <v>0.30704101678884999</v>
      </c>
      <c r="I117" s="3" t="b">
        <f t="shared" si="7"/>
        <v>0</v>
      </c>
    </row>
    <row r="118" spans="1:9" x14ac:dyDescent="0.3">
      <c r="A118" s="3" t="s">
        <v>116</v>
      </c>
      <c r="D118" s="3" t="s">
        <v>181</v>
      </c>
      <c r="E118" s="3">
        <v>6</v>
      </c>
      <c r="F118" s="5">
        <f t="shared" si="6"/>
        <v>2.0968756552736424E-2</v>
      </c>
      <c r="G118" s="3">
        <v>0.74994756713172395</v>
      </c>
      <c r="H118" s="3">
        <v>0.59420637625880901</v>
      </c>
      <c r="I118" s="3" t="b">
        <f t="shared" si="7"/>
        <v>0</v>
      </c>
    </row>
    <row r="119" spans="1:9" x14ac:dyDescent="0.3">
      <c r="A119" s="3" t="s">
        <v>117</v>
      </c>
      <c r="D119" s="3" t="s">
        <v>181</v>
      </c>
      <c r="E119" s="3">
        <v>29</v>
      </c>
      <c r="F119" s="5">
        <f t="shared" si="6"/>
        <v>0.10134899000489271</v>
      </c>
      <c r="G119" s="3">
        <v>0.93541842588213098</v>
      </c>
      <c r="H119" s="3">
        <v>0.79617207281407498</v>
      </c>
      <c r="I119" s="3" t="b">
        <f t="shared" si="7"/>
        <v>0</v>
      </c>
    </row>
    <row r="120" spans="1:9" x14ac:dyDescent="0.3">
      <c r="A120" s="3" t="s">
        <v>118</v>
      </c>
      <c r="D120" s="3" t="s">
        <v>181</v>
      </c>
      <c r="E120" s="3">
        <v>24</v>
      </c>
      <c r="F120" s="5">
        <f t="shared" si="6"/>
        <v>8.3875026210945697E-2</v>
      </c>
      <c r="G120" s="3">
        <v>1.1429770649075599</v>
      </c>
      <c r="H120" s="3">
        <v>0.65483342678558898</v>
      </c>
      <c r="I120" s="3" t="b">
        <f t="shared" si="7"/>
        <v>0</v>
      </c>
    </row>
    <row r="121" spans="1:9" x14ac:dyDescent="0.3">
      <c r="A121" s="3" t="s">
        <v>119</v>
      </c>
      <c r="D121" s="3" t="s">
        <v>181</v>
      </c>
      <c r="E121" s="3">
        <v>20</v>
      </c>
      <c r="F121" s="5">
        <f t="shared" si="6"/>
        <v>6.9895855175788071E-2</v>
      </c>
      <c r="G121" s="3">
        <v>0.90902732296066902</v>
      </c>
      <c r="H121" s="3">
        <v>0.75762324923782198</v>
      </c>
      <c r="I121" s="3" t="b">
        <f t="shared" si="7"/>
        <v>0</v>
      </c>
    </row>
    <row r="122" spans="1:9" x14ac:dyDescent="0.3">
      <c r="A122" s="3" t="s">
        <v>120</v>
      </c>
      <c r="D122" s="3" t="s">
        <v>181</v>
      </c>
      <c r="E122" s="3">
        <v>25</v>
      </c>
      <c r="F122" s="5">
        <f t="shared" si="6"/>
        <v>8.73698189697351E-2</v>
      </c>
      <c r="G122" s="3">
        <v>1.04170310259203</v>
      </c>
      <c r="H122" s="3">
        <v>0.88636249701199898</v>
      </c>
      <c r="I122" s="3" t="b">
        <f t="shared" si="7"/>
        <v>0</v>
      </c>
    </row>
    <row r="123" spans="1:9" x14ac:dyDescent="0.3">
      <c r="A123" s="3" t="s">
        <v>121</v>
      </c>
      <c r="D123" s="3" t="s">
        <v>181</v>
      </c>
      <c r="E123" s="3">
        <v>5</v>
      </c>
      <c r="F123" s="5">
        <f t="shared" si="6"/>
        <v>1.7473963793947018E-2</v>
      </c>
      <c r="G123" s="3">
        <v>0.99999999999988098</v>
      </c>
      <c r="H123" s="3">
        <v>0.99999999999985001</v>
      </c>
      <c r="I123" s="3" t="b">
        <f t="shared" si="7"/>
        <v>0</v>
      </c>
    </row>
    <row r="124" spans="1:9" x14ac:dyDescent="0.3">
      <c r="A124" s="3" t="s">
        <v>122</v>
      </c>
      <c r="D124" s="3" t="s">
        <v>181</v>
      </c>
      <c r="E124" s="3">
        <v>6</v>
      </c>
      <c r="F124" s="5">
        <f t="shared" si="6"/>
        <v>2.0968756552736424E-2</v>
      </c>
      <c r="G124" s="3">
        <v>0.99999999999948896</v>
      </c>
      <c r="H124" s="3">
        <v>0.99999999999929401</v>
      </c>
      <c r="I124" s="3" t="b">
        <f t="shared" si="7"/>
        <v>0</v>
      </c>
    </row>
    <row r="125" spans="1:9" x14ac:dyDescent="0.3">
      <c r="A125" s="3" t="s">
        <v>123</v>
      </c>
      <c r="D125" s="3" t="s">
        <v>181</v>
      </c>
      <c r="E125" s="3">
        <v>9</v>
      </c>
      <c r="F125" s="5">
        <f t="shared" si="6"/>
        <v>3.1453134829104633E-2</v>
      </c>
      <c r="G125" s="3">
        <v>0.89996861175499299</v>
      </c>
      <c r="H125" s="3">
        <v>0.81856540491137397</v>
      </c>
      <c r="I125" s="3" t="b">
        <f t="shared" si="7"/>
        <v>0</v>
      </c>
    </row>
    <row r="126" spans="1:9" x14ac:dyDescent="0.3">
      <c r="A126" s="3" t="s">
        <v>124</v>
      </c>
      <c r="D126" s="3" t="s">
        <v>181</v>
      </c>
      <c r="E126" s="3">
        <v>44</v>
      </c>
      <c r="F126" s="5">
        <f t="shared" si="6"/>
        <v>0.15377088138673375</v>
      </c>
      <c r="G126" s="3">
        <v>1.1001540075899401</v>
      </c>
      <c r="H126" s="3">
        <v>0.66240585136792796</v>
      </c>
      <c r="I126" s="3" t="b">
        <f t="shared" si="7"/>
        <v>0</v>
      </c>
    </row>
    <row r="128" spans="1:9" x14ac:dyDescent="0.3">
      <c r="H128" s="6"/>
    </row>
    <row r="134" spans="8:8" x14ac:dyDescent="0.3">
      <c r="H134" s="6"/>
    </row>
    <row r="138" spans="8:8" x14ac:dyDescent="0.3">
      <c r="H138" s="6"/>
    </row>
    <row r="142" spans="8:8" x14ac:dyDescent="0.3">
      <c r="H142" s="6"/>
    </row>
    <row r="146" spans="8:8" x14ac:dyDescent="0.3">
      <c r="H146" s="6"/>
    </row>
    <row r="147" spans="8:8" x14ac:dyDescent="0.3">
      <c r="H147" s="6"/>
    </row>
    <row r="150" spans="8:8" x14ac:dyDescent="0.3">
      <c r="H150" s="6"/>
    </row>
    <row r="151" spans="8:8" x14ac:dyDescent="0.3">
      <c r="H151" s="6"/>
    </row>
    <row r="152" spans="8:8" x14ac:dyDescent="0.3">
      <c r="H152" s="6"/>
    </row>
    <row r="162" spans="8:8" x14ac:dyDescent="0.3">
      <c r="H162" s="6"/>
    </row>
    <row r="163" spans="8:8" x14ac:dyDescent="0.3">
      <c r="H163" s="6"/>
    </row>
    <row r="168" spans="8:8" x14ac:dyDescent="0.3">
      <c r="H168" s="6"/>
    </row>
    <row r="170" spans="8:8" x14ac:dyDescent="0.3">
      <c r="H170" s="6"/>
    </row>
    <row r="178" spans="8:8" x14ac:dyDescent="0.3">
      <c r="H178" s="6"/>
    </row>
    <row r="181" spans="8:8" x14ac:dyDescent="0.3">
      <c r="H181" s="6"/>
    </row>
    <row r="189" spans="8:8" x14ac:dyDescent="0.3">
      <c r="H189" s="6"/>
    </row>
    <row r="192" spans="8:8" x14ac:dyDescent="0.3">
      <c r="H192" s="6"/>
    </row>
    <row r="195" spans="8:8" x14ac:dyDescent="0.3">
      <c r="H195" s="6"/>
    </row>
    <row r="197" spans="8:8" x14ac:dyDescent="0.3">
      <c r="H197" s="6"/>
    </row>
    <row r="202" spans="8:8" x14ac:dyDescent="0.3">
      <c r="H202" s="6"/>
    </row>
    <row r="208" spans="8:8" x14ac:dyDescent="0.3">
      <c r="H208" s="6"/>
    </row>
    <row r="210" spans="7:8" x14ac:dyDescent="0.3">
      <c r="H210" s="6"/>
    </row>
    <row r="216" spans="7:8" x14ac:dyDescent="0.3">
      <c r="H216" s="6"/>
    </row>
    <row r="218" spans="7:8" x14ac:dyDescent="0.3">
      <c r="H218" s="6"/>
    </row>
    <row r="221" spans="7:8" x14ac:dyDescent="0.3">
      <c r="H221" s="6"/>
    </row>
    <row r="222" spans="7:8" x14ac:dyDescent="0.3">
      <c r="G222" s="6"/>
    </row>
    <row r="251" spans="8:8" x14ac:dyDescent="0.3">
      <c r="H251" s="6"/>
    </row>
  </sheetData>
  <autoFilter ref="A1:I126" xr:uid="{33CFA2D4-9036-4739-B158-B402014809EB}">
    <sortState xmlns:xlrd2="http://schemas.microsoft.com/office/spreadsheetml/2017/richdata2" ref="A2:I126">
      <sortCondition ref="C1:C12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statistics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Cozzolino Claudia</cp:lastModifiedBy>
  <dcterms:created xsi:type="dcterms:W3CDTF">2022-11-22T08:13:18Z</dcterms:created>
  <dcterms:modified xsi:type="dcterms:W3CDTF">2024-04-13T18:35:46Z</dcterms:modified>
</cp:coreProperties>
</file>