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/Desktop/"/>
    </mc:Choice>
  </mc:AlternateContent>
  <xr:revisionPtr revIDLastSave="0" documentId="13_ncr:1_{FD887B24-4C9E-804C-A673-3D0EA6DDCBA5}" xr6:coauthVersionLast="47" xr6:coauthVersionMax="47" xr10:uidLastSave="{00000000-0000-0000-0000-000000000000}"/>
  <bookViews>
    <workbookView xWindow="20" yWindow="520" windowWidth="27900" windowHeight="12400" xr2:uid="{D76A1CAA-8C91-CD48-B3F9-493EE6CB3A27}"/>
  </bookViews>
  <sheets>
    <sheet name="Segmentation" sheetId="1" r:id="rId1"/>
    <sheet name="Allocation" sheetId="3" r:id="rId2"/>
    <sheet name="NONON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E39" i="3"/>
  <c r="F39" i="3"/>
  <c r="G39" i="3"/>
  <c r="H39" i="3"/>
  <c r="I39" i="3"/>
  <c r="J39" i="3"/>
  <c r="C39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D30" i="3"/>
  <c r="E30" i="3"/>
  <c r="F30" i="3"/>
  <c r="G30" i="3"/>
  <c r="H30" i="3"/>
  <c r="I30" i="3"/>
  <c r="J30" i="3"/>
  <c r="C30" i="3"/>
</calcChain>
</file>

<file path=xl/sharedStrings.xml><?xml version="1.0" encoding="utf-8"?>
<sst xmlns="http://schemas.openxmlformats.org/spreadsheetml/2006/main" count="98" uniqueCount="52">
  <si>
    <t>weekly_consumption_hour_scale</t>
  </si>
  <si>
    <t>Female</t>
  </si>
  <si>
    <t>Male</t>
  </si>
  <si>
    <t>Gender</t>
    <phoneticPr fontId="2" type="noConversion"/>
  </si>
  <si>
    <t>Android</t>
    <phoneticPr fontId="2" type="noConversion"/>
  </si>
  <si>
    <t>iOS</t>
    <phoneticPr fontId="2" type="noConversion"/>
  </si>
  <si>
    <t>system</t>
    <phoneticPr fontId="2" type="noConversion"/>
  </si>
  <si>
    <t>genre</t>
    <phoneticPr fontId="2" type="noConversion"/>
  </si>
  <si>
    <t>Package</t>
    <phoneticPr fontId="2" type="noConversion"/>
  </si>
  <si>
    <t>base</t>
    <phoneticPr fontId="2" type="noConversion"/>
  </si>
  <si>
    <t>economy</t>
    <phoneticPr fontId="2" type="noConversion"/>
  </si>
  <si>
    <t>enhanced</t>
    <phoneticPr fontId="2" type="noConversion"/>
  </si>
  <si>
    <t>comedy</t>
    <phoneticPr fontId="2" type="noConversion"/>
  </si>
  <si>
    <t xml:space="preserve">drama </t>
    <phoneticPr fontId="2" type="noConversion"/>
  </si>
  <si>
    <t>international</t>
    <phoneticPr fontId="2" type="noConversion"/>
  </si>
  <si>
    <t>other</t>
    <phoneticPr fontId="2" type="noConversion"/>
  </si>
  <si>
    <t>regional</t>
    <phoneticPr fontId="2" type="noConversion"/>
  </si>
  <si>
    <t>Intende use</t>
    <phoneticPr fontId="2" type="noConversion"/>
  </si>
  <si>
    <t>access to exclusive content</t>
    <phoneticPr fontId="2" type="noConversion"/>
  </si>
  <si>
    <t>education</t>
    <phoneticPr fontId="2" type="noConversion"/>
  </si>
  <si>
    <t>expand international access</t>
    <phoneticPr fontId="2" type="noConversion"/>
  </si>
  <si>
    <t>expand regional access</t>
    <phoneticPr fontId="2" type="noConversion"/>
  </si>
  <si>
    <t>replace OTT</t>
    <phoneticPr fontId="2" type="noConversion"/>
  </si>
  <si>
    <t>supplement OTT</t>
    <phoneticPr fontId="2" type="noConversion"/>
  </si>
  <si>
    <t>age_scale</t>
    <phoneticPr fontId="2" type="noConversion"/>
  </si>
  <si>
    <t>Female</t>
    <phoneticPr fontId="2" type="noConversion"/>
  </si>
  <si>
    <t>Male</t>
    <phoneticPr fontId="2" type="noConversion"/>
  </si>
  <si>
    <t>middle aged adults</t>
    <phoneticPr fontId="2" type="noConversion"/>
  </si>
  <si>
    <t>retired</t>
    <phoneticPr fontId="2" type="noConversion"/>
  </si>
  <si>
    <t>superfans</t>
    <phoneticPr fontId="2" type="noConversion"/>
  </si>
  <si>
    <t>medium</t>
    <phoneticPr fontId="2" type="noConversion"/>
  </si>
  <si>
    <t>light</t>
    <phoneticPr fontId="2" type="noConversion"/>
  </si>
  <si>
    <t>heavy</t>
    <phoneticPr fontId="2" type="noConversion"/>
  </si>
  <si>
    <t>teenagers</t>
    <phoneticPr fontId="2" type="noConversion"/>
  </si>
  <si>
    <t>weekly_consumption_hour_range_</t>
  </si>
  <si>
    <t>adults</t>
    <phoneticPr fontId="2" type="noConversion"/>
  </si>
  <si>
    <t>Age</t>
    <phoneticPr fontId="2" type="noConversion"/>
  </si>
  <si>
    <t>date</t>
  </si>
  <si>
    <t>fb</t>
  </si>
  <si>
    <t>email</t>
  </si>
  <si>
    <t>search</t>
  </si>
  <si>
    <t>brand_sem_intent_google</t>
  </si>
  <si>
    <t>affiliate</t>
  </si>
  <si>
    <t>email_blast</t>
  </si>
  <si>
    <t>pinterest</t>
  </si>
  <si>
    <t>referral</t>
  </si>
  <si>
    <t>spend</t>
    <phoneticPr fontId="2" type="noConversion"/>
  </si>
  <si>
    <t>attribution</t>
    <phoneticPr fontId="2" type="noConversion"/>
  </si>
  <si>
    <t>for the month of</t>
    <phoneticPr fontId="2" type="noConversion"/>
  </si>
  <si>
    <t>--</t>
    <phoneticPr fontId="2" type="noConversion"/>
  </si>
  <si>
    <t>avg cac</t>
    <phoneticPr fontId="2" type="noConversion"/>
  </si>
  <si>
    <t>average cac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</si>
</sst>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;[Red]\-0.000\ "/>
  </numFmts>
  <fonts count="14">
    <font>
      <sz val="12"/>
      <color theme="1"/>
      <name val="等线"/>
      <family val="2"/>
      <charset val="134"/>
      <scheme val="minor"/>
    </font>
    <font>
      <sz val="14"/>
      <color rgb="FF000000"/>
      <name val="Courier New"/>
      <family val="1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b/>
      <sz val="14"/>
      <color rgb="FF000000"/>
      <name val="Courier New"/>
      <family val="1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trike/>
      <sz val="12"/>
      <color rgb="FF000000"/>
      <name val="Calibri"/>
      <family val="2"/>
    </font>
    <font>
      <strike/>
      <sz val="12"/>
      <color theme="1"/>
      <name val="Calibri"/>
      <family val="2"/>
    </font>
    <font>
      <sz val="12"/>
      <color rgb="FF000000"/>
      <name val="Calibri"/>
      <family val="2"/>
    </font>
    <font>
      <strike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7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11" fillId="0" borderId="0" xfId="0" applyNumberFormat="1" applyFont="1">
      <alignment vertical="center"/>
    </xf>
    <xf numFmtId="0" fontId="11" fillId="0" borderId="0" xfId="0" quotePrefix="1" applyFont="1">
      <alignment vertical="center"/>
    </xf>
    <xf numFmtId="14" fontId="8" fillId="0" borderId="0" xfId="0" applyNumberFormat="1" applyFont="1">
      <alignment vertical="center"/>
    </xf>
    <xf numFmtId="0" fontId="12" fillId="0" borderId="0" xfId="0" applyFont="1">
      <alignment vertical="center"/>
    </xf>
    <xf numFmtId="14" fontId="12" fillId="0" borderId="0" xfId="0" applyNumberFormat="1" applyFont="1">
      <alignment vertical="center"/>
    </xf>
    <xf numFmtId="0" fontId="13" fillId="0" borderId="0" xfId="0" applyFont="1">
      <alignment vertical="center"/>
    </xf>
    <xf numFmtId="14" fontId="13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4" fillId="3" borderId="12" xfId="0" applyNumberFormat="1" applyFont="1" applyFill="1" applyBorder="1" applyAlignment="1">
      <alignment horizontal="center" vertical="center" wrapText="1"/>
    </xf>
    <xf numFmtId="176" fontId="1" fillId="3" borderId="13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4" fillId="3" borderId="13" xfId="0" applyNumberFormat="1" applyFont="1" applyFill="1" applyBorder="1" applyAlignment="1">
      <alignment horizontal="center" vertical="center" wrapText="1"/>
    </xf>
    <xf numFmtId="176" fontId="1" fillId="3" borderId="15" xfId="0" applyNumberFormat="1" applyFont="1" applyFill="1" applyBorder="1" applyAlignment="1">
      <alignment horizontal="center" vertical="center" wrapText="1"/>
    </xf>
    <xf numFmtId="176" fontId="4" fillId="3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5B7C-76F0-5349-9665-2F264B9E939D}">
  <dimension ref="A1:W8"/>
  <sheetViews>
    <sheetView tabSelected="1" topLeftCell="G1" workbookViewId="0">
      <selection activeCell="K4" sqref="K4"/>
    </sheetView>
  </sheetViews>
  <sheetFormatPr baseColWidth="10" defaultColWidth="13" defaultRowHeight="19"/>
  <cols>
    <col min="1" max="1" width="13" style="1"/>
    <col min="2" max="3" width="13" style="2"/>
    <col min="4" max="4" width="11.83203125" style="1" customWidth="1"/>
    <col min="5" max="9" width="10" style="1" bestFit="1" customWidth="1"/>
    <col min="10" max="10" width="10.6640625" style="1" bestFit="1" customWidth="1"/>
    <col min="11" max="11" width="11.33203125" style="1" bestFit="1" customWidth="1"/>
    <col min="12" max="13" width="10" style="1" bestFit="1" customWidth="1"/>
    <col min="14" max="14" width="13" style="1"/>
    <col min="15" max="16" width="10" style="1" bestFit="1" customWidth="1"/>
    <col min="17" max="20" width="13" style="1"/>
    <col min="21" max="21" width="10" style="1" bestFit="1" customWidth="1"/>
    <col min="22" max="22" width="9.5" style="1" customWidth="1"/>
    <col min="23" max="16384" width="13" style="1"/>
  </cols>
  <sheetData>
    <row r="1" spans="1:23" s="5" customFormat="1" ht="16" customHeight="1">
      <c r="A1" s="3"/>
      <c r="B1" s="47" t="s">
        <v>24</v>
      </c>
      <c r="C1" s="3"/>
      <c r="D1" s="47" t="s">
        <v>0</v>
      </c>
      <c r="E1" s="44" t="s">
        <v>3</v>
      </c>
      <c r="F1" s="46"/>
      <c r="G1" s="49" t="s">
        <v>6</v>
      </c>
      <c r="H1" s="50"/>
      <c r="I1" s="44" t="s">
        <v>8</v>
      </c>
      <c r="J1" s="45"/>
      <c r="K1" s="46"/>
      <c r="L1" s="44" t="s">
        <v>7</v>
      </c>
      <c r="M1" s="45"/>
      <c r="N1" s="45"/>
      <c r="O1" s="45"/>
      <c r="P1" s="46"/>
      <c r="Q1" s="44" t="s">
        <v>17</v>
      </c>
      <c r="R1" s="45"/>
      <c r="S1" s="45"/>
      <c r="T1" s="45"/>
      <c r="U1" s="45"/>
      <c r="V1" s="45"/>
      <c r="W1" s="46"/>
    </row>
    <row r="2" spans="1:23" s="5" customFormat="1" ht="51">
      <c r="A2" s="4"/>
      <c r="B2" s="48"/>
      <c r="C2" s="4"/>
      <c r="D2" s="48"/>
      <c r="E2" s="6" t="s">
        <v>1</v>
      </c>
      <c r="F2" s="7" t="s">
        <v>2</v>
      </c>
      <c r="G2" s="18" t="s">
        <v>4</v>
      </c>
      <c r="H2" s="19" t="s">
        <v>5</v>
      </c>
      <c r="I2" s="6" t="s">
        <v>9</v>
      </c>
      <c r="J2" s="8" t="s">
        <v>10</v>
      </c>
      <c r="K2" s="7" t="s">
        <v>11</v>
      </c>
      <c r="L2" s="6" t="s">
        <v>12</v>
      </c>
      <c r="M2" s="8" t="s">
        <v>13</v>
      </c>
      <c r="N2" s="8" t="s">
        <v>14</v>
      </c>
      <c r="O2" s="8" t="s">
        <v>15</v>
      </c>
      <c r="P2" s="7" t="s">
        <v>16</v>
      </c>
      <c r="Q2" s="6" t="s">
        <v>18</v>
      </c>
      <c r="R2" s="8" t="s">
        <v>19</v>
      </c>
      <c r="S2" s="8" t="s">
        <v>20</v>
      </c>
      <c r="T2" s="8" t="s">
        <v>21</v>
      </c>
      <c r="U2" s="8" t="s">
        <v>15</v>
      </c>
      <c r="V2" s="8" t="s">
        <v>22</v>
      </c>
      <c r="W2" s="7" t="s">
        <v>23</v>
      </c>
    </row>
    <row r="3" spans="1:23" s="5" customFormat="1">
      <c r="A3" s="21">
        <v>34</v>
      </c>
      <c r="B3" s="21">
        <v>-0.84901416900000004</v>
      </c>
      <c r="C3" s="21">
        <v>26.771788999999998</v>
      </c>
      <c r="D3" s="21">
        <v>-0.30458824499999998</v>
      </c>
      <c r="E3" s="17">
        <v>0.98213304499999998</v>
      </c>
      <c r="F3" s="11">
        <v>1.7866955300000001E-2</v>
      </c>
      <c r="G3" s="10">
        <v>0.33166264299999998</v>
      </c>
      <c r="H3" s="11">
        <v>0.66833735699999997</v>
      </c>
      <c r="I3" s="17">
        <v>0.502522688</v>
      </c>
      <c r="J3" s="12">
        <v>5.9945050399999998E-2</v>
      </c>
      <c r="K3" s="16">
        <v>0.43753226200000001</v>
      </c>
      <c r="L3" s="17">
        <v>0.70630255600000003</v>
      </c>
      <c r="M3" s="12">
        <v>0.17836982800000001</v>
      </c>
      <c r="N3" s="12">
        <v>2.4694030499999998E-2</v>
      </c>
      <c r="O3" s="12">
        <v>2.2745816299999999E-2</v>
      </c>
      <c r="P3" s="11">
        <v>6.78877695E-2</v>
      </c>
      <c r="Q3" s="17">
        <v>0.38802764099999998</v>
      </c>
      <c r="R3" s="12">
        <v>9.9908417299999995E-5</v>
      </c>
      <c r="S3" s="12">
        <v>4.4958787800000001E-4</v>
      </c>
      <c r="T3" s="12">
        <v>4.6623928099999998E-4</v>
      </c>
      <c r="U3" s="12">
        <v>1.9865123599999999E-2</v>
      </c>
      <c r="V3" s="25">
        <v>0.43351927400000001</v>
      </c>
      <c r="W3" s="11">
        <v>0.15757222500000001</v>
      </c>
    </row>
    <row r="4" spans="1:23" s="5" customFormat="1">
      <c r="A4" s="55">
        <v>46</v>
      </c>
      <c r="B4" s="55">
        <v>3.4808037700000002E-2</v>
      </c>
      <c r="C4" s="55">
        <v>36.001185999999997</v>
      </c>
      <c r="D4" s="55">
        <v>1.52105314</v>
      </c>
      <c r="E4" s="56">
        <v>0.34436385600000002</v>
      </c>
      <c r="F4" s="57">
        <v>0.65563614400000003</v>
      </c>
      <c r="G4" s="56">
        <v>0.35947416100000001</v>
      </c>
      <c r="H4" s="58">
        <v>0.64052583900000004</v>
      </c>
      <c r="I4" s="59">
        <v>0.52281656099999996</v>
      </c>
      <c r="J4" s="60">
        <v>0.105734361</v>
      </c>
      <c r="K4" s="57">
        <v>0.37144907799999999</v>
      </c>
      <c r="L4" s="59">
        <v>0.53883348399999997</v>
      </c>
      <c r="M4" s="61">
        <v>0.31331217900000002</v>
      </c>
      <c r="N4" s="60">
        <v>4.5028709600000001E-2</v>
      </c>
      <c r="O4" s="60">
        <v>2.8558476900000001E-2</v>
      </c>
      <c r="P4" s="58">
        <v>7.4267150200000007E-2</v>
      </c>
      <c r="Q4" s="59">
        <v>0.46539740099999999</v>
      </c>
      <c r="R4" s="60">
        <v>1.5110305199999999E-4</v>
      </c>
      <c r="S4" s="60">
        <v>3.39981868E-4</v>
      </c>
      <c r="T4" s="60">
        <v>4.9108492000000004E-4</v>
      </c>
      <c r="U4" s="60">
        <v>2.2816560900000001E-2</v>
      </c>
      <c r="V4" s="61">
        <v>0.36880477499999997</v>
      </c>
      <c r="W4" s="58">
        <v>0.14199909299999999</v>
      </c>
    </row>
    <row r="5" spans="1:23" s="5" customFormat="1">
      <c r="A5" s="22">
        <v>58</v>
      </c>
      <c r="B5" s="22">
        <v>0.87322067800000003</v>
      </c>
      <c r="C5" s="22">
        <v>26.045334</v>
      </c>
      <c r="D5" s="22">
        <v>-0.38324359899999999</v>
      </c>
      <c r="E5" s="13">
        <v>0.98224470200000003</v>
      </c>
      <c r="F5" s="20">
        <v>1.77552978E-2</v>
      </c>
      <c r="G5" s="13">
        <v>0.36712304899999998</v>
      </c>
      <c r="H5" s="14">
        <v>0.63287695099999997</v>
      </c>
      <c r="I5" s="23">
        <v>0.62584808599999997</v>
      </c>
      <c r="J5" s="15">
        <v>0.12972878700000001</v>
      </c>
      <c r="K5" s="14">
        <v>0.24442312699999999</v>
      </c>
      <c r="L5" s="23">
        <v>0.59752332799999996</v>
      </c>
      <c r="M5" s="24">
        <v>0.29615418199999999</v>
      </c>
      <c r="N5" s="15">
        <v>4.6202145299999997E-2</v>
      </c>
      <c r="O5" s="15">
        <v>2.5569024199999998E-2</v>
      </c>
      <c r="P5" s="14">
        <v>3.4551321199999999E-2</v>
      </c>
      <c r="Q5" s="23">
        <v>0.50189238700000005</v>
      </c>
      <c r="R5" s="15">
        <v>6.6277143100000005E-4</v>
      </c>
      <c r="S5" s="15">
        <v>1.6918112800000001E-3</v>
      </c>
      <c r="T5" s="15">
        <v>1.7790180500000001E-3</v>
      </c>
      <c r="U5" s="15">
        <v>4.95334438E-2</v>
      </c>
      <c r="V5" s="24">
        <v>0.30173541500000001</v>
      </c>
      <c r="W5" s="14">
        <v>0.142705154</v>
      </c>
    </row>
    <row r="8" spans="1:23">
      <c r="D8" s="2"/>
    </row>
  </sheetData>
  <mergeCells count="7">
    <mergeCell ref="L1:P1"/>
    <mergeCell ref="Q1:W1"/>
    <mergeCell ref="E1:F1"/>
    <mergeCell ref="B1:B2"/>
    <mergeCell ref="D1:D2"/>
    <mergeCell ref="G1:H1"/>
    <mergeCell ref="I1: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0717-F8E5-C741-928D-FF47CD9168FD}">
  <dimension ref="A1:K39"/>
  <sheetViews>
    <sheetView topLeftCell="A17" workbookViewId="0">
      <selection activeCell="B39" sqref="B39:K39"/>
    </sheetView>
  </sheetViews>
  <sheetFormatPr baseColWidth="10" defaultRowHeight="16"/>
  <cols>
    <col min="1" max="1" width="11.33203125" style="31" bestFit="1" customWidth="1"/>
    <col min="2" max="2" width="17.5" style="31" bestFit="1" customWidth="1"/>
    <col min="3" max="4" width="8.5" style="31" bestFit="1" customWidth="1"/>
    <col min="5" max="5" width="8.6640625" style="31" bestFit="1" customWidth="1"/>
    <col min="6" max="6" width="7" style="31" customWidth="1"/>
    <col min="7" max="7" width="9.1640625" style="31" bestFit="1" customWidth="1"/>
    <col min="8" max="8" width="12.83203125" style="31" bestFit="1" customWidth="1"/>
    <col min="9" max="9" width="10.5" style="31" bestFit="1" customWidth="1"/>
    <col min="10" max="10" width="9.33203125" style="31" bestFit="1" customWidth="1"/>
    <col min="11" max="11" width="12.6640625" style="31" bestFit="1" customWidth="1"/>
    <col min="12" max="16384" width="10.83203125" style="31"/>
  </cols>
  <sheetData>
    <row r="1" spans="1:11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</row>
    <row r="2" spans="1:11">
      <c r="A2" s="32"/>
      <c r="B2" s="32" t="s">
        <v>48</v>
      </c>
      <c r="C2" s="32" t="s">
        <v>38</v>
      </c>
      <c r="D2" s="32" t="s">
        <v>39</v>
      </c>
      <c r="E2" s="32" t="s">
        <v>40</v>
      </c>
      <c r="F2" s="32" t="s">
        <v>41</v>
      </c>
      <c r="G2" s="32" t="s">
        <v>42</v>
      </c>
      <c r="H2" s="32" t="s">
        <v>43</v>
      </c>
      <c r="I2" s="32" t="s">
        <v>44</v>
      </c>
      <c r="J2" s="32" t="s">
        <v>45</v>
      </c>
      <c r="K2" s="32" t="s">
        <v>37</v>
      </c>
    </row>
    <row r="3" spans="1:11">
      <c r="A3" s="33">
        <v>0</v>
      </c>
      <c r="B3" s="34">
        <v>43617</v>
      </c>
      <c r="C3" s="35" t="s">
        <v>49</v>
      </c>
      <c r="D3" s="35" t="s">
        <v>49</v>
      </c>
      <c r="E3" s="35" t="s">
        <v>49</v>
      </c>
      <c r="F3" s="35" t="s">
        <v>49</v>
      </c>
      <c r="G3" s="35" t="s">
        <v>49</v>
      </c>
      <c r="H3" s="35" t="s">
        <v>49</v>
      </c>
      <c r="I3" s="35" t="s">
        <v>49</v>
      </c>
      <c r="J3" s="35" t="s">
        <v>49</v>
      </c>
      <c r="K3" s="35" t="s">
        <v>49</v>
      </c>
    </row>
    <row r="4" spans="1:11">
      <c r="A4" s="32">
        <v>1</v>
      </c>
      <c r="B4" s="36">
        <v>43647</v>
      </c>
      <c r="C4" s="37">
        <v>84800</v>
      </c>
      <c r="D4" s="37">
        <v>75000</v>
      </c>
      <c r="E4" s="37">
        <v>17300</v>
      </c>
      <c r="F4" s="37">
        <v>21400</v>
      </c>
      <c r="G4" s="37">
        <v>11900</v>
      </c>
      <c r="H4" s="37">
        <v>10500</v>
      </c>
      <c r="I4" s="37">
        <v>5900</v>
      </c>
      <c r="J4" s="37">
        <v>6100</v>
      </c>
      <c r="K4" s="38">
        <v>43646</v>
      </c>
    </row>
    <row r="5" spans="1:11">
      <c r="A5" s="32">
        <v>2</v>
      </c>
      <c r="B5" s="36">
        <v>43678</v>
      </c>
      <c r="C5" s="37">
        <v>60000</v>
      </c>
      <c r="D5" s="37">
        <v>75600</v>
      </c>
      <c r="E5" s="37">
        <v>17300</v>
      </c>
      <c r="F5" s="37">
        <v>21300</v>
      </c>
      <c r="G5" s="37">
        <v>12000</v>
      </c>
      <c r="H5" s="37">
        <v>29800</v>
      </c>
      <c r="I5" s="37">
        <v>6000</v>
      </c>
      <c r="J5" s="37">
        <v>6600</v>
      </c>
      <c r="K5" s="38">
        <v>43677</v>
      </c>
    </row>
    <row r="6" spans="1:11">
      <c r="A6" s="32">
        <v>3</v>
      </c>
      <c r="B6" s="36">
        <v>43709</v>
      </c>
      <c r="C6" s="37">
        <v>52300</v>
      </c>
      <c r="D6" s="37">
        <v>76100</v>
      </c>
      <c r="E6" s="37">
        <v>18100</v>
      </c>
      <c r="F6" s="37">
        <v>21300</v>
      </c>
      <c r="G6" s="37">
        <v>16300</v>
      </c>
      <c r="H6" s="37">
        <v>65900</v>
      </c>
      <c r="I6" s="37">
        <v>6200</v>
      </c>
      <c r="J6" s="37">
        <v>6800</v>
      </c>
      <c r="K6" s="38">
        <v>43708</v>
      </c>
    </row>
    <row r="7" spans="1:11">
      <c r="A7" s="32">
        <v>4</v>
      </c>
      <c r="B7" s="36">
        <v>43739</v>
      </c>
      <c r="C7" s="37">
        <v>49000</v>
      </c>
      <c r="D7" s="37">
        <v>75800</v>
      </c>
      <c r="E7" s="37">
        <v>18900</v>
      </c>
      <c r="F7" s="37">
        <v>21300</v>
      </c>
      <c r="G7" s="37">
        <v>16400</v>
      </c>
      <c r="H7" s="37">
        <v>73700</v>
      </c>
      <c r="I7" s="37">
        <v>6000</v>
      </c>
      <c r="J7" s="37">
        <v>7400</v>
      </c>
      <c r="K7" s="38">
        <v>43738</v>
      </c>
    </row>
    <row r="8" spans="1:11">
      <c r="A8" s="32">
        <v>5</v>
      </c>
      <c r="B8" s="36">
        <v>43770</v>
      </c>
      <c r="C8" s="37">
        <v>51300</v>
      </c>
      <c r="D8" s="37">
        <v>76000</v>
      </c>
      <c r="E8" s="37">
        <v>21000</v>
      </c>
      <c r="F8" s="37">
        <v>21400</v>
      </c>
      <c r="G8" s="37">
        <v>12200</v>
      </c>
      <c r="H8" s="37">
        <v>32300</v>
      </c>
      <c r="I8" s="37">
        <v>6700</v>
      </c>
      <c r="J8" s="37">
        <v>7300</v>
      </c>
      <c r="K8" s="38">
        <v>43769</v>
      </c>
    </row>
    <row r="9" spans="1:11">
      <c r="A9" s="32">
        <v>6</v>
      </c>
      <c r="B9" s="36">
        <v>43800</v>
      </c>
      <c r="C9" s="37">
        <v>56100</v>
      </c>
      <c r="D9" s="37">
        <v>75900</v>
      </c>
      <c r="E9" s="37">
        <v>21400</v>
      </c>
      <c r="F9" s="37">
        <v>21600</v>
      </c>
      <c r="G9" s="37">
        <v>11700</v>
      </c>
      <c r="H9" s="37">
        <v>9800</v>
      </c>
      <c r="I9" s="37">
        <v>6300</v>
      </c>
      <c r="J9" s="37">
        <v>7300</v>
      </c>
      <c r="K9" s="38">
        <v>43799</v>
      </c>
    </row>
    <row r="10" spans="1:11">
      <c r="A10" s="32">
        <v>7</v>
      </c>
      <c r="B10" s="36">
        <v>43831</v>
      </c>
      <c r="C10" s="37">
        <v>51400</v>
      </c>
      <c r="D10" s="37">
        <v>76100</v>
      </c>
      <c r="E10" s="37">
        <v>32100</v>
      </c>
      <c r="F10" s="37">
        <v>22200</v>
      </c>
      <c r="G10" s="37">
        <v>12100</v>
      </c>
      <c r="H10" s="37">
        <v>3500</v>
      </c>
      <c r="I10" s="37">
        <v>7200</v>
      </c>
      <c r="J10" s="37">
        <v>8000</v>
      </c>
      <c r="K10" s="38">
        <v>43830</v>
      </c>
    </row>
    <row r="11" spans="1:11">
      <c r="A11" s="32">
        <v>8</v>
      </c>
      <c r="B11" s="36">
        <v>43862</v>
      </c>
      <c r="C11" s="37">
        <v>49000</v>
      </c>
      <c r="D11" s="37">
        <v>75500</v>
      </c>
      <c r="E11" s="37">
        <v>33600</v>
      </c>
      <c r="F11" s="37">
        <v>22700</v>
      </c>
      <c r="G11" s="37">
        <v>14300</v>
      </c>
      <c r="H11" s="37">
        <v>300</v>
      </c>
      <c r="I11" s="37">
        <v>6700</v>
      </c>
      <c r="J11" s="37">
        <v>7400</v>
      </c>
      <c r="K11" s="38">
        <v>43861</v>
      </c>
    </row>
    <row r="12" spans="1:11">
      <c r="A12" s="32">
        <v>9</v>
      </c>
      <c r="B12" s="36">
        <v>43891</v>
      </c>
      <c r="C12" s="37">
        <v>49700</v>
      </c>
      <c r="D12" s="37">
        <v>76600</v>
      </c>
      <c r="E12" s="37">
        <v>30100</v>
      </c>
      <c r="F12" s="37">
        <v>21700</v>
      </c>
      <c r="G12" s="37">
        <v>15000</v>
      </c>
      <c r="H12" s="37">
        <v>300</v>
      </c>
      <c r="I12" s="37">
        <v>6400</v>
      </c>
      <c r="J12" s="37">
        <v>6500</v>
      </c>
      <c r="K12" s="38">
        <v>43890</v>
      </c>
    </row>
    <row r="13" spans="1:11">
      <c r="B13" s="34">
        <v>43922</v>
      </c>
      <c r="C13" s="39">
        <v>49100</v>
      </c>
      <c r="D13" s="39">
        <v>78000</v>
      </c>
      <c r="E13" s="39">
        <v>22700</v>
      </c>
      <c r="F13" s="39">
        <v>21200</v>
      </c>
      <c r="G13" s="39">
        <v>17600</v>
      </c>
      <c r="H13" s="39">
        <v>300</v>
      </c>
      <c r="I13" s="39">
        <v>5900</v>
      </c>
      <c r="J13" s="39">
        <v>10000</v>
      </c>
      <c r="K13" s="40">
        <v>43921</v>
      </c>
    </row>
    <row r="15" spans="1:11">
      <c r="A15" s="51" t="s">
        <v>47</v>
      </c>
      <c r="B15" s="51"/>
      <c r="C15" s="51"/>
      <c r="D15" s="51"/>
      <c r="E15" s="51"/>
      <c r="F15" s="51"/>
      <c r="G15" s="51"/>
      <c r="H15" s="51"/>
      <c r="I15" s="51"/>
      <c r="J15" s="51"/>
    </row>
    <row r="16" spans="1:11">
      <c r="A16" s="32"/>
      <c r="B16" s="32" t="s">
        <v>37</v>
      </c>
      <c r="C16" s="32" t="s">
        <v>38</v>
      </c>
      <c r="D16" s="32" t="s">
        <v>39</v>
      </c>
      <c r="E16" s="32" t="s">
        <v>40</v>
      </c>
      <c r="F16" s="32" t="s">
        <v>41</v>
      </c>
      <c r="G16" s="32" t="s">
        <v>42</v>
      </c>
      <c r="H16" s="32" t="s">
        <v>43</v>
      </c>
      <c r="I16" s="32" t="s">
        <v>44</v>
      </c>
      <c r="J16" s="32" t="s">
        <v>45</v>
      </c>
    </row>
    <row r="17" spans="1:10">
      <c r="A17" s="33">
        <v>0</v>
      </c>
      <c r="B17" s="40">
        <v>43617</v>
      </c>
      <c r="C17" s="39">
        <v>1335</v>
      </c>
      <c r="D17" s="39">
        <v>308</v>
      </c>
      <c r="E17" s="39">
        <v>106</v>
      </c>
      <c r="F17" s="39">
        <v>197</v>
      </c>
      <c r="G17" s="39">
        <v>78</v>
      </c>
      <c r="H17" s="39">
        <v>108</v>
      </c>
      <c r="I17" s="39">
        <v>36</v>
      </c>
      <c r="J17" s="39">
        <v>22</v>
      </c>
    </row>
    <row r="18" spans="1:10">
      <c r="A18" s="32">
        <v>1</v>
      </c>
      <c r="B18" s="38">
        <v>43647</v>
      </c>
      <c r="C18" s="37">
        <v>10217</v>
      </c>
      <c r="D18" s="37">
        <v>3228</v>
      </c>
      <c r="E18" s="37">
        <v>1315</v>
      </c>
      <c r="F18" s="37">
        <v>2075</v>
      </c>
      <c r="G18" s="37">
        <v>828</v>
      </c>
      <c r="H18" s="37">
        <v>1500</v>
      </c>
      <c r="I18" s="37">
        <v>791</v>
      </c>
      <c r="J18" s="37">
        <v>521</v>
      </c>
    </row>
    <row r="19" spans="1:10">
      <c r="A19" s="32">
        <v>2</v>
      </c>
      <c r="B19" s="38">
        <v>43678</v>
      </c>
      <c r="C19" s="37">
        <v>8210</v>
      </c>
      <c r="D19" s="37">
        <v>2551</v>
      </c>
      <c r="E19" s="37">
        <v>1714</v>
      </c>
      <c r="F19" s="37">
        <v>1627</v>
      </c>
      <c r="G19" s="37">
        <v>1809</v>
      </c>
      <c r="H19" s="37">
        <v>1626</v>
      </c>
      <c r="I19" s="37">
        <v>599</v>
      </c>
      <c r="J19" s="37">
        <v>413</v>
      </c>
    </row>
    <row r="20" spans="1:10">
      <c r="A20" s="32">
        <v>3</v>
      </c>
      <c r="B20" s="38">
        <v>43709</v>
      </c>
      <c r="C20" s="37">
        <v>5371</v>
      </c>
      <c r="D20" s="37">
        <v>1879</v>
      </c>
      <c r="E20" s="37">
        <v>1588</v>
      </c>
      <c r="F20" s="37">
        <v>1235</v>
      </c>
      <c r="G20" s="37">
        <v>938</v>
      </c>
      <c r="H20" s="37">
        <v>1298</v>
      </c>
      <c r="I20" s="37">
        <v>471</v>
      </c>
      <c r="J20" s="37">
        <v>431</v>
      </c>
    </row>
    <row r="21" spans="1:10">
      <c r="A21" s="32">
        <v>4</v>
      </c>
      <c r="B21" s="38">
        <v>43739</v>
      </c>
      <c r="C21" s="37">
        <v>7356</v>
      </c>
      <c r="D21" s="37">
        <v>1811</v>
      </c>
      <c r="E21" s="37">
        <v>2006</v>
      </c>
      <c r="F21" s="37">
        <v>1290</v>
      </c>
      <c r="G21" s="37">
        <v>733</v>
      </c>
      <c r="H21" s="37">
        <v>808</v>
      </c>
      <c r="I21" s="37">
        <v>633</v>
      </c>
      <c r="J21" s="37">
        <v>393</v>
      </c>
    </row>
    <row r="22" spans="1:10">
      <c r="A22" s="32">
        <v>5</v>
      </c>
      <c r="B22" s="38">
        <v>43770</v>
      </c>
      <c r="C22" s="37">
        <v>9820</v>
      </c>
      <c r="D22" s="37">
        <v>1977</v>
      </c>
      <c r="E22" s="37">
        <v>2126</v>
      </c>
      <c r="F22" s="37">
        <v>1641</v>
      </c>
      <c r="G22" s="37">
        <v>473</v>
      </c>
      <c r="H22" s="37">
        <v>514</v>
      </c>
      <c r="I22" s="37">
        <v>545</v>
      </c>
      <c r="J22" s="37">
        <v>440</v>
      </c>
    </row>
    <row r="23" spans="1:10">
      <c r="A23" s="32">
        <v>6</v>
      </c>
      <c r="B23" s="38">
        <v>43800</v>
      </c>
      <c r="C23" s="37">
        <v>7033</v>
      </c>
      <c r="D23" s="37">
        <v>2074</v>
      </c>
      <c r="E23" s="37">
        <v>3245</v>
      </c>
      <c r="F23" s="37">
        <v>2019</v>
      </c>
      <c r="G23" s="37">
        <v>524</v>
      </c>
      <c r="H23" s="37">
        <v>333</v>
      </c>
      <c r="I23" s="37">
        <v>789</v>
      </c>
      <c r="J23" s="37">
        <v>516</v>
      </c>
    </row>
    <row r="24" spans="1:10">
      <c r="A24" s="32">
        <v>7</v>
      </c>
      <c r="B24" s="38">
        <v>43831</v>
      </c>
      <c r="C24" s="37">
        <v>4839</v>
      </c>
      <c r="D24" s="37">
        <v>1842</v>
      </c>
      <c r="E24" s="37">
        <v>3501</v>
      </c>
      <c r="F24" s="37">
        <v>2221</v>
      </c>
      <c r="G24" s="37">
        <v>991</v>
      </c>
      <c r="H24" s="37">
        <v>27</v>
      </c>
      <c r="I24" s="37">
        <v>747</v>
      </c>
      <c r="J24" s="37">
        <v>424</v>
      </c>
    </row>
    <row r="25" spans="1:10">
      <c r="A25" s="32">
        <v>8</v>
      </c>
      <c r="B25" s="38">
        <v>43862</v>
      </c>
      <c r="C25" s="37">
        <v>6296</v>
      </c>
      <c r="D25" s="37">
        <v>2590</v>
      </c>
      <c r="E25" s="37">
        <v>3776</v>
      </c>
      <c r="F25" s="37">
        <v>2011</v>
      </c>
      <c r="G25" s="37">
        <v>1397</v>
      </c>
      <c r="H25" s="37">
        <v>55</v>
      </c>
      <c r="I25" s="37">
        <v>631</v>
      </c>
      <c r="J25" s="37">
        <v>439</v>
      </c>
    </row>
    <row r="26" spans="1:10">
      <c r="A26" s="32">
        <v>9</v>
      </c>
      <c r="B26" s="38">
        <v>43891</v>
      </c>
      <c r="C26" s="37">
        <v>5272</v>
      </c>
      <c r="D26" s="37">
        <v>2835</v>
      </c>
      <c r="E26" s="37">
        <v>2695</v>
      </c>
      <c r="F26" s="37">
        <v>1497</v>
      </c>
      <c r="G26" s="37">
        <v>1537</v>
      </c>
      <c r="H26" s="37">
        <v>51</v>
      </c>
      <c r="I26" s="37">
        <v>419</v>
      </c>
      <c r="J26" s="37">
        <v>401</v>
      </c>
    </row>
    <row r="28" spans="1:10">
      <c r="A28" s="51" t="s">
        <v>50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0">
      <c r="C29" s="32" t="s">
        <v>38</v>
      </c>
      <c r="D29" s="32" t="s">
        <v>39</v>
      </c>
      <c r="E29" s="32" t="s">
        <v>40</v>
      </c>
      <c r="F29" s="32" t="s">
        <v>41</v>
      </c>
      <c r="G29" s="32" t="s">
        <v>42</v>
      </c>
      <c r="H29" s="32" t="s">
        <v>43</v>
      </c>
      <c r="I29" s="32" t="s">
        <v>44</v>
      </c>
      <c r="J29" s="32" t="s">
        <v>45</v>
      </c>
    </row>
    <row r="30" spans="1:10">
      <c r="B30" s="38">
        <v>43647</v>
      </c>
      <c r="C30" s="41">
        <f t="shared" ref="C30:J38" si="0">C4/C18</f>
        <v>8.299892336302241</v>
      </c>
      <c r="D30" s="41">
        <f t="shared" si="0"/>
        <v>23.234200743494423</v>
      </c>
      <c r="E30" s="41">
        <f t="shared" si="0"/>
        <v>13.155893536121672</v>
      </c>
      <c r="F30" s="41">
        <f t="shared" si="0"/>
        <v>10.313253012048193</v>
      </c>
      <c r="G30" s="41">
        <f t="shared" si="0"/>
        <v>14.371980676328503</v>
      </c>
      <c r="H30" s="41">
        <f t="shared" si="0"/>
        <v>7</v>
      </c>
      <c r="I30" s="41">
        <f t="shared" si="0"/>
        <v>7.4589127686472816</v>
      </c>
      <c r="J30" s="41">
        <f t="shared" si="0"/>
        <v>11.708253358925145</v>
      </c>
    </row>
    <row r="31" spans="1:10">
      <c r="B31" s="38">
        <v>43678</v>
      </c>
      <c r="C31" s="41">
        <f t="shared" si="0"/>
        <v>7.3081607795371495</v>
      </c>
      <c r="D31" s="41">
        <f t="shared" si="0"/>
        <v>29.635437083496669</v>
      </c>
      <c r="E31" s="41">
        <f t="shared" si="0"/>
        <v>10.093348891481913</v>
      </c>
      <c r="F31" s="41">
        <f t="shared" si="0"/>
        <v>13.09157959434542</v>
      </c>
      <c r="G31" s="41">
        <f t="shared" si="0"/>
        <v>6.6334991708126037</v>
      </c>
      <c r="H31" s="41">
        <f t="shared" si="0"/>
        <v>18.32718327183272</v>
      </c>
      <c r="I31" s="41">
        <f t="shared" si="0"/>
        <v>10.016694490818031</v>
      </c>
      <c r="J31" s="41">
        <f t="shared" si="0"/>
        <v>15.980629539951574</v>
      </c>
    </row>
    <row r="32" spans="1:10">
      <c r="B32" s="38">
        <v>43709</v>
      </c>
      <c r="C32" s="41">
        <f t="shared" si="0"/>
        <v>9.7374790541798539</v>
      </c>
      <c r="D32" s="41">
        <f t="shared" si="0"/>
        <v>40.500266098988824</v>
      </c>
      <c r="E32" s="41">
        <f t="shared" si="0"/>
        <v>11.397984886649875</v>
      </c>
      <c r="F32" s="41">
        <f t="shared" si="0"/>
        <v>17.246963562753038</v>
      </c>
      <c r="G32" s="41">
        <f t="shared" si="0"/>
        <v>17.377398720682304</v>
      </c>
      <c r="H32" s="41">
        <f t="shared" si="0"/>
        <v>50.770416024653315</v>
      </c>
      <c r="I32" s="41">
        <f t="shared" si="0"/>
        <v>13.163481953290871</v>
      </c>
      <c r="J32" s="41">
        <f t="shared" si="0"/>
        <v>15.777262180974478</v>
      </c>
    </row>
    <row r="33" spans="2:10">
      <c r="B33" s="38">
        <v>43739</v>
      </c>
      <c r="C33" s="41">
        <f t="shared" si="0"/>
        <v>6.6612289287656337</v>
      </c>
      <c r="D33" s="41">
        <f t="shared" si="0"/>
        <v>41.855328547763669</v>
      </c>
      <c r="E33" s="41">
        <f t="shared" si="0"/>
        <v>9.4217347956131601</v>
      </c>
      <c r="F33" s="41">
        <f t="shared" si="0"/>
        <v>16.511627906976745</v>
      </c>
      <c r="G33" s="41">
        <f t="shared" si="0"/>
        <v>22.37380627557981</v>
      </c>
      <c r="H33" s="41">
        <f t="shared" si="0"/>
        <v>91.212871287128706</v>
      </c>
      <c r="I33" s="41">
        <f t="shared" si="0"/>
        <v>9.4786729857819907</v>
      </c>
      <c r="J33" s="41">
        <f t="shared" si="0"/>
        <v>18.829516539440203</v>
      </c>
    </row>
    <row r="34" spans="2:10">
      <c r="B34" s="38">
        <v>43770</v>
      </c>
      <c r="C34" s="41">
        <f t="shared" si="0"/>
        <v>5.224032586558045</v>
      </c>
      <c r="D34" s="41">
        <f t="shared" si="0"/>
        <v>38.442083965604454</v>
      </c>
      <c r="E34" s="41">
        <f t="shared" si="0"/>
        <v>9.8777046095954848</v>
      </c>
      <c r="F34" s="41">
        <f t="shared" si="0"/>
        <v>13.04082876294942</v>
      </c>
      <c r="G34" s="41">
        <f t="shared" si="0"/>
        <v>25.792811839323466</v>
      </c>
      <c r="H34" s="41">
        <f t="shared" si="0"/>
        <v>62.840466926070036</v>
      </c>
      <c r="I34" s="41">
        <f t="shared" si="0"/>
        <v>12.293577981651376</v>
      </c>
      <c r="J34" s="41">
        <f t="shared" si="0"/>
        <v>16.59090909090909</v>
      </c>
    </row>
    <row r="35" spans="2:10">
      <c r="B35" s="38">
        <v>43800</v>
      </c>
      <c r="C35" s="41">
        <f t="shared" si="0"/>
        <v>7.9766813593061281</v>
      </c>
      <c r="D35" s="41">
        <f t="shared" si="0"/>
        <v>36.595949855351975</v>
      </c>
      <c r="E35" s="41">
        <f t="shared" si="0"/>
        <v>6.5947611710323573</v>
      </c>
      <c r="F35" s="41">
        <f t="shared" si="0"/>
        <v>10.698365527488855</v>
      </c>
      <c r="G35" s="41">
        <f t="shared" si="0"/>
        <v>22.328244274809162</v>
      </c>
      <c r="H35" s="41">
        <f t="shared" si="0"/>
        <v>29.42942942942943</v>
      </c>
      <c r="I35" s="41">
        <f t="shared" si="0"/>
        <v>7.9847908745247151</v>
      </c>
      <c r="J35" s="41">
        <f t="shared" si="0"/>
        <v>14.147286821705427</v>
      </c>
    </row>
    <row r="36" spans="2:10">
      <c r="B36" s="38">
        <v>43831</v>
      </c>
      <c r="C36" s="41">
        <f t="shared" si="0"/>
        <v>10.622029344905972</v>
      </c>
      <c r="D36" s="41">
        <f t="shared" si="0"/>
        <v>41.313789359391969</v>
      </c>
      <c r="E36" s="41">
        <f t="shared" si="0"/>
        <v>9.1688089117395037</v>
      </c>
      <c r="F36" s="41">
        <f t="shared" si="0"/>
        <v>9.9954975236380008</v>
      </c>
      <c r="G36" s="41">
        <f t="shared" si="0"/>
        <v>12.209889001009081</v>
      </c>
      <c r="H36" s="41">
        <f t="shared" si="0"/>
        <v>129.62962962962962</v>
      </c>
      <c r="I36" s="41">
        <f t="shared" si="0"/>
        <v>9.6385542168674707</v>
      </c>
      <c r="J36" s="41">
        <f t="shared" si="0"/>
        <v>18.867924528301888</v>
      </c>
    </row>
    <row r="37" spans="2:10">
      <c r="B37" s="38">
        <v>43862</v>
      </c>
      <c r="C37" s="41">
        <f t="shared" si="0"/>
        <v>7.7827191867852603</v>
      </c>
      <c r="D37" s="41">
        <f t="shared" si="0"/>
        <v>29.150579150579151</v>
      </c>
      <c r="E37" s="41">
        <f t="shared" si="0"/>
        <v>8.898305084745763</v>
      </c>
      <c r="F37" s="41">
        <f t="shared" si="0"/>
        <v>11.2879164594729</v>
      </c>
      <c r="G37" s="41">
        <f t="shared" si="0"/>
        <v>10.236220472440944</v>
      </c>
      <c r="H37" s="41">
        <f t="shared" si="0"/>
        <v>5.4545454545454541</v>
      </c>
      <c r="I37" s="41">
        <f t="shared" si="0"/>
        <v>10.618066561014263</v>
      </c>
      <c r="J37" s="41">
        <f t="shared" si="0"/>
        <v>16.856492027334852</v>
      </c>
    </row>
    <row r="38" spans="2:10">
      <c r="B38" s="38">
        <v>43891</v>
      </c>
      <c r="C38" s="41">
        <f t="shared" si="0"/>
        <v>9.4271623672230653</v>
      </c>
      <c r="D38" s="41">
        <f t="shared" si="0"/>
        <v>27.019400352733687</v>
      </c>
      <c r="E38" s="41">
        <f t="shared" si="0"/>
        <v>11.168831168831169</v>
      </c>
      <c r="F38" s="41">
        <f t="shared" si="0"/>
        <v>14.495657982631931</v>
      </c>
      <c r="G38" s="41">
        <f t="shared" si="0"/>
        <v>9.7592713077423561</v>
      </c>
      <c r="H38" s="41">
        <f t="shared" si="0"/>
        <v>5.882352941176471</v>
      </c>
      <c r="I38" s="41">
        <f t="shared" si="0"/>
        <v>15.274463007159904</v>
      </c>
      <c r="J38" s="41">
        <f t="shared" si="0"/>
        <v>16.209476309226932</v>
      </c>
    </row>
    <row r="39" spans="2:10">
      <c r="B39" s="43" t="s">
        <v>51</v>
      </c>
      <c r="C39" s="42">
        <f>AVERAGE(C30:C38)</f>
        <v>8.1154873270625938</v>
      </c>
      <c r="D39" s="42">
        <f t="shared" ref="D39:J39" si="1">AVERAGE(D30:D38)</f>
        <v>34.194115017489423</v>
      </c>
      <c r="E39" s="42">
        <f t="shared" si="1"/>
        <v>9.975263672867877</v>
      </c>
      <c r="F39" s="42">
        <f t="shared" si="1"/>
        <v>12.964632259144944</v>
      </c>
      <c r="G39" s="42">
        <f t="shared" si="1"/>
        <v>15.675902415414249</v>
      </c>
      <c r="H39" s="42">
        <f t="shared" si="1"/>
        <v>44.505210551607298</v>
      </c>
      <c r="I39" s="42">
        <f t="shared" si="1"/>
        <v>10.658579426639545</v>
      </c>
      <c r="J39" s="42">
        <f t="shared" si="1"/>
        <v>16.107527821863286</v>
      </c>
    </row>
  </sheetData>
  <mergeCells count="3">
    <mergeCell ref="A28:J28"/>
    <mergeCell ref="A15:J15"/>
    <mergeCell ref="A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244-9A4D-8441-B9AA-FCB5FC38E36B}">
  <dimension ref="A1:AA7"/>
  <sheetViews>
    <sheetView topLeftCell="G1" workbookViewId="0">
      <selection activeCell="U3" sqref="U3:U7"/>
    </sheetView>
  </sheetViews>
  <sheetFormatPr baseColWidth="10" defaultColWidth="9.1640625" defaultRowHeight="16"/>
  <cols>
    <col min="1" max="1" width="9" bestFit="1" customWidth="1"/>
    <col min="2" max="2" width="7" bestFit="1" customWidth="1"/>
    <col min="3" max="3" width="9.33203125" bestFit="1" customWidth="1"/>
    <col min="4" max="4" width="8" bestFit="1" customWidth="1"/>
    <col min="5" max="5" width="7" bestFit="1" customWidth="1"/>
    <col min="6" max="6" width="10.6640625" bestFit="1" customWidth="1"/>
    <col min="7" max="7" width="11.33203125" bestFit="1" customWidth="1"/>
    <col min="8" max="8" width="9.5" bestFit="1" customWidth="1"/>
    <col min="9" max="9" width="8.6640625" bestFit="1" customWidth="1"/>
    <col min="10" max="10" width="14" bestFit="1" customWidth="1"/>
    <col min="11" max="11" width="7" bestFit="1" customWidth="1"/>
    <col min="12" max="12" width="9.6640625" bestFit="1" customWidth="1"/>
    <col min="13" max="13" width="12.33203125" customWidth="1"/>
    <col min="14" max="14" width="10.6640625" customWidth="1"/>
    <col min="15" max="15" width="12" bestFit="1" customWidth="1"/>
    <col min="16" max="16" width="10.1640625" customWidth="1"/>
    <col min="17" max="17" width="7" bestFit="1" customWidth="1"/>
    <col min="18" max="18" width="8" bestFit="1" customWidth="1"/>
    <col min="19" max="19" width="13" bestFit="1" customWidth="1"/>
    <col min="20" max="20" width="7.6640625" bestFit="1" customWidth="1"/>
    <col min="21" max="21" width="7.5" customWidth="1"/>
    <col min="22" max="22" width="8.33203125" bestFit="1" customWidth="1"/>
    <col min="23" max="23" width="11.5" bestFit="1" customWidth="1"/>
    <col min="24" max="24" width="8" bestFit="1" customWidth="1"/>
    <col min="25" max="25" width="7" bestFit="1" customWidth="1"/>
    <col min="26" max="26" width="9.6640625" bestFit="1" customWidth="1"/>
    <col min="27" max="27" width="11.33203125" bestFit="1" customWidth="1"/>
  </cols>
  <sheetData>
    <row r="1" spans="1:27" ht="16" customHeight="1">
      <c r="E1" s="44" t="s">
        <v>8</v>
      </c>
      <c r="F1" s="45"/>
      <c r="G1" s="46"/>
      <c r="H1" s="44" t="s">
        <v>7</v>
      </c>
      <c r="I1" s="45"/>
      <c r="J1" s="45"/>
      <c r="K1" s="45"/>
      <c r="L1" s="46"/>
      <c r="M1" s="44" t="s">
        <v>17</v>
      </c>
      <c r="N1" s="45"/>
      <c r="O1" s="45"/>
      <c r="P1" s="45"/>
      <c r="Q1" s="45"/>
      <c r="R1" s="45"/>
      <c r="S1" s="46"/>
      <c r="T1" s="54" t="s">
        <v>36</v>
      </c>
      <c r="U1" s="53"/>
      <c r="V1" s="53"/>
      <c r="W1" s="53"/>
      <c r="X1" s="53" t="s">
        <v>34</v>
      </c>
      <c r="Y1" s="53"/>
      <c r="Z1" s="53"/>
      <c r="AA1" s="53"/>
    </row>
    <row r="2" spans="1:27" ht="51">
      <c r="A2" s="28" t="s">
        <v>25</v>
      </c>
      <c r="B2" s="28" t="s">
        <v>26</v>
      </c>
      <c r="C2" s="28" t="s">
        <v>4</v>
      </c>
      <c r="D2" s="28" t="s">
        <v>5</v>
      </c>
      <c r="E2" s="6" t="s">
        <v>9</v>
      </c>
      <c r="F2" s="8" t="s">
        <v>10</v>
      </c>
      <c r="G2" s="7" t="s">
        <v>11</v>
      </c>
      <c r="H2" s="6" t="s">
        <v>12</v>
      </c>
      <c r="I2" s="9" t="s">
        <v>13</v>
      </c>
      <c r="J2" s="8" t="s">
        <v>14</v>
      </c>
      <c r="K2" s="8" t="s">
        <v>15</v>
      </c>
      <c r="L2" s="7" t="s">
        <v>16</v>
      </c>
      <c r="M2" s="6" t="s">
        <v>18</v>
      </c>
      <c r="N2" s="8" t="s">
        <v>19</v>
      </c>
      <c r="O2" s="8" t="s">
        <v>20</v>
      </c>
      <c r="P2" s="8" t="s">
        <v>21</v>
      </c>
      <c r="Q2" s="8" t="s">
        <v>15</v>
      </c>
      <c r="R2" s="8" t="s">
        <v>22</v>
      </c>
      <c r="S2" s="7" t="s">
        <v>23</v>
      </c>
      <c r="T2" s="27" t="s">
        <v>35</v>
      </c>
      <c r="U2" s="28" t="s">
        <v>27</v>
      </c>
      <c r="V2" s="28" t="s">
        <v>28</v>
      </c>
      <c r="W2" s="28" t="s">
        <v>33</v>
      </c>
      <c r="X2" s="28" t="s">
        <v>32</v>
      </c>
      <c r="Y2" s="28" t="s">
        <v>31</v>
      </c>
      <c r="Z2" s="28" t="s">
        <v>30</v>
      </c>
      <c r="AA2" s="28" t="s">
        <v>29</v>
      </c>
    </row>
    <row r="3" spans="1:27">
      <c r="A3" s="29">
        <v>0.82859680300000005</v>
      </c>
      <c r="B3" s="26">
        <v>0.17140319700000001</v>
      </c>
      <c r="C3" s="26">
        <v>3.8469227799999999E-14</v>
      </c>
      <c r="D3" s="29">
        <v>1</v>
      </c>
      <c r="E3" s="29">
        <v>1</v>
      </c>
      <c r="F3" s="26">
        <v>-1.0741407800000001E-14</v>
      </c>
      <c r="G3" s="26">
        <v>-4.0745184999999999E-14</v>
      </c>
      <c r="H3" s="29">
        <v>0.61380360300000003</v>
      </c>
      <c r="I3" s="26">
        <v>0.26131269600000001</v>
      </c>
      <c r="J3" s="26">
        <v>4.0725704100000003E-2</v>
      </c>
      <c r="K3" s="26">
        <v>2.73196312E-2</v>
      </c>
      <c r="L3" s="26">
        <v>5.68383659E-2</v>
      </c>
      <c r="M3" s="26">
        <v>0.73471200199999998</v>
      </c>
      <c r="N3" s="26">
        <v>5.0748541E-4</v>
      </c>
      <c r="O3" s="26">
        <v>1.48016578E-3</v>
      </c>
      <c r="P3" s="26">
        <v>2.1145225400000002E-3</v>
      </c>
      <c r="Q3" s="26">
        <v>4.63926245E-2</v>
      </c>
      <c r="R3" s="26">
        <v>-2.38142839E-14</v>
      </c>
      <c r="S3" s="26">
        <v>0.21479319999999999</v>
      </c>
      <c r="T3" s="26">
        <v>0.32170345900000002</v>
      </c>
      <c r="U3" s="26">
        <v>0.47855874100000001</v>
      </c>
      <c r="V3" s="26">
        <v>0.186754631</v>
      </c>
      <c r="W3" s="26">
        <v>1.29831684E-2</v>
      </c>
      <c r="X3" s="26">
        <v>0.97162310799999996</v>
      </c>
      <c r="Y3" s="26">
        <v>1.26871352E-3</v>
      </c>
      <c r="Z3" s="26">
        <v>7.1054273600000004E-15</v>
      </c>
      <c r="AA3" s="26">
        <v>2.7108179E-2</v>
      </c>
    </row>
    <row r="4" spans="1:27">
      <c r="A4" s="29">
        <v>0.80616088600000002</v>
      </c>
      <c r="B4" s="26">
        <v>0.19383911400000001</v>
      </c>
      <c r="C4" s="29">
        <v>1</v>
      </c>
      <c r="D4" s="26">
        <v>-7.2386541199999999E-14</v>
      </c>
      <c r="E4" s="29">
        <v>0.56862635699999997</v>
      </c>
      <c r="F4" s="26">
        <v>0.10731326200000001</v>
      </c>
      <c r="G4" s="30">
        <v>0.32406038100000001</v>
      </c>
      <c r="H4" s="29">
        <v>0.60470437200000005</v>
      </c>
      <c r="I4" s="26">
        <v>0.27224531899999999</v>
      </c>
      <c r="J4" s="26">
        <v>4.5899718200000002E-2</v>
      </c>
      <c r="K4" s="26">
        <v>2.6981779599999998E-2</v>
      </c>
      <c r="L4" s="26">
        <v>5.0168810500000001E-2</v>
      </c>
      <c r="M4" s="26">
        <v>0.463126761</v>
      </c>
      <c r="N4" s="26">
        <v>4.46441028E-4</v>
      </c>
      <c r="O4" s="26">
        <v>8.6497949199999997E-4</v>
      </c>
      <c r="P4" s="26">
        <v>1.19981026E-3</v>
      </c>
      <c r="Q4" s="26">
        <v>3.1725215500000001E-2</v>
      </c>
      <c r="R4" s="26">
        <v>0.350567817</v>
      </c>
      <c r="S4" s="26">
        <v>0.152068975</v>
      </c>
      <c r="T4" s="26">
        <v>0.37478724299999999</v>
      </c>
      <c r="U4" s="26">
        <v>0.46226178200000001</v>
      </c>
      <c r="V4" s="26">
        <v>0.15251541599999999</v>
      </c>
      <c r="W4" s="26">
        <v>1.0435559000000001E-2</v>
      </c>
      <c r="X4" s="26">
        <v>0.96406149699999999</v>
      </c>
      <c r="Y4" s="26">
        <v>1.5625436E-3</v>
      </c>
      <c r="Z4" s="26">
        <v>-1.8318679899999999E-14</v>
      </c>
      <c r="AA4" s="26">
        <v>3.43759592E-2</v>
      </c>
    </row>
    <row r="5" spans="1:27">
      <c r="A5" s="29">
        <v>0.816401661</v>
      </c>
      <c r="B5" s="26">
        <v>0.183598339</v>
      </c>
      <c r="C5" s="26">
        <v>4.2355008399999998E-14</v>
      </c>
      <c r="D5" s="29">
        <v>1</v>
      </c>
      <c r="E5" s="29">
        <v>0.50039163499999995</v>
      </c>
      <c r="F5" s="26">
        <v>7.3000704900000005E-2</v>
      </c>
      <c r="G5" s="29">
        <v>0.42660766</v>
      </c>
      <c r="H5" s="29">
        <v>0.64349494799999996</v>
      </c>
      <c r="I5" s="26">
        <v>0.23893632000000001</v>
      </c>
      <c r="J5" s="26">
        <v>2.8785149199999999E-2</v>
      </c>
      <c r="K5" s="26">
        <v>2.2088196099999999E-2</v>
      </c>
      <c r="L5" s="26">
        <v>6.6695386499999995E-2</v>
      </c>
      <c r="M5" s="26">
        <v>-3.4250380299999997E-14</v>
      </c>
      <c r="N5" s="26">
        <v>-3.3339216800000001E-17</v>
      </c>
      <c r="O5" s="26">
        <v>1.12757026E-16</v>
      </c>
      <c r="P5" s="26">
        <v>-6.5052130300000001E-18</v>
      </c>
      <c r="Q5" s="26">
        <v>4.7184478500000004E-15</v>
      </c>
      <c r="R5" s="26">
        <v>1</v>
      </c>
      <c r="S5" s="26">
        <v>-2.3092638900000001E-14</v>
      </c>
      <c r="T5" s="26">
        <v>0.41615101399999999</v>
      </c>
      <c r="U5" s="26">
        <v>0.439962403</v>
      </c>
      <c r="V5" s="26">
        <v>0.11870447200000001</v>
      </c>
      <c r="W5" s="26">
        <v>2.5182110099999998E-2</v>
      </c>
      <c r="X5" s="26">
        <v>0.96917834999999997</v>
      </c>
      <c r="Y5" s="26">
        <v>9.3992323999999997E-4</v>
      </c>
      <c r="Z5" s="26">
        <v>1.0991207899999999E-14</v>
      </c>
      <c r="AA5" s="26">
        <v>2.9881726300000001E-2</v>
      </c>
    </row>
    <row r="6" spans="1:27">
      <c r="A6" s="29">
        <v>0.80482720799999996</v>
      </c>
      <c r="B6" s="26">
        <v>0.19517279200000001</v>
      </c>
      <c r="C6" s="26">
        <v>2.2815083199999999E-14</v>
      </c>
      <c r="D6" s="29">
        <v>1</v>
      </c>
      <c r="E6" s="26">
        <v>6.4170890799999997E-14</v>
      </c>
      <c r="F6" s="26">
        <v>0.232803072</v>
      </c>
      <c r="G6" s="29">
        <v>0.76719692799999994</v>
      </c>
      <c r="H6" s="29">
        <v>0.63850795400000004</v>
      </c>
      <c r="I6" s="26">
        <v>0.22808557300000001</v>
      </c>
      <c r="J6" s="26">
        <v>3.6368623099999997E-2</v>
      </c>
      <c r="K6" s="26">
        <v>2.7591881499999998E-2</v>
      </c>
      <c r="L6" s="26">
        <v>6.9445968199999999E-2</v>
      </c>
      <c r="M6" s="26">
        <v>0.68985189199999997</v>
      </c>
      <c r="N6" s="26">
        <v>2.1941854100000001E-4</v>
      </c>
      <c r="O6" s="26">
        <v>1.1519473399999999E-3</v>
      </c>
      <c r="P6" s="26">
        <v>8.2281952799999997E-4</v>
      </c>
      <c r="Q6" s="26">
        <v>4.8381788299999999E-2</v>
      </c>
      <c r="R6" s="26">
        <v>-2.0816681700000001E-14</v>
      </c>
      <c r="S6" s="26">
        <v>0.25957213400000001</v>
      </c>
      <c r="T6" s="26">
        <v>0.36856829400000002</v>
      </c>
      <c r="U6" s="26">
        <v>0.46012068</v>
      </c>
      <c r="V6" s="26">
        <v>0.14465167300000001</v>
      </c>
      <c r="W6" s="26">
        <v>2.66593527E-2</v>
      </c>
      <c r="X6" s="26">
        <v>0.96763576500000004</v>
      </c>
      <c r="Y6" s="26">
        <v>1.04223807E-3</v>
      </c>
      <c r="Z6" s="26">
        <v>2.7427317600000001E-4</v>
      </c>
      <c r="AA6" s="26">
        <v>3.1047723499999999E-2</v>
      </c>
    </row>
    <row r="7" spans="1:27">
      <c r="A7" s="29">
        <v>0.99505084600000004</v>
      </c>
      <c r="B7" s="26">
        <v>4.9491542099999999E-3</v>
      </c>
      <c r="C7" s="29">
        <v>0.36057420000000001</v>
      </c>
      <c r="D7" s="26">
        <v>0.63942580000000004</v>
      </c>
      <c r="E7" s="29">
        <v>0.568783394</v>
      </c>
      <c r="F7" s="26">
        <v>9.56097801E-2</v>
      </c>
      <c r="G7" s="26">
        <v>0.335606825</v>
      </c>
      <c r="H7" s="29">
        <v>0.65700637699999997</v>
      </c>
      <c r="I7" s="26">
        <v>0.24108044200000001</v>
      </c>
      <c r="J7" s="26">
        <v>3.2452662899999998E-2</v>
      </c>
      <c r="K7" s="26">
        <v>2.23573733E-2</v>
      </c>
      <c r="L7" s="26">
        <v>4.7103144299999997E-2</v>
      </c>
      <c r="M7" s="26">
        <v>0.43956368699999998</v>
      </c>
      <c r="N7" s="26">
        <v>3.93962524E-4</v>
      </c>
      <c r="O7" s="26">
        <v>1.1326422599999999E-3</v>
      </c>
      <c r="P7" s="26">
        <v>8.6179302200000004E-4</v>
      </c>
      <c r="Q7" s="26">
        <v>3.74510625E-2</v>
      </c>
      <c r="R7" s="26">
        <v>0.36933986699999999</v>
      </c>
      <c r="S7" s="26">
        <v>0.15125698700000001</v>
      </c>
      <c r="T7" s="26">
        <v>0.36547410899999999</v>
      </c>
      <c r="U7" s="26">
        <v>0.43397434299999998</v>
      </c>
      <c r="V7" s="26">
        <v>0.18247851700000001</v>
      </c>
      <c r="W7" s="26">
        <v>1.8073030800000001E-2</v>
      </c>
      <c r="X7" s="26">
        <v>-1.4532819400000001E-13</v>
      </c>
      <c r="Y7" s="26">
        <v>4.0874421899999998E-17</v>
      </c>
      <c r="Z7" s="26">
        <v>1</v>
      </c>
      <c r="AA7" s="26">
        <v>-3.4520997199999999E-15</v>
      </c>
    </row>
  </sheetData>
  <mergeCells count="5">
    <mergeCell ref="E1:G1"/>
    <mergeCell ref="H1:L1"/>
    <mergeCell ref="X1:AA1"/>
    <mergeCell ref="M1:S1"/>
    <mergeCell ref="T1:W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Segmentation</vt:lpstr>
      <vt:lpstr>Allocation</vt:lpstr>
      <vt:lpstr>NONONO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陌伊HAKUI</dc:creator>
  <cp:lastModifiedBy>陌伊HAKUI</cp:lastModifiedBy>
  <dcterms:created xsi:type="dcterms:W3CDTF">2021-12-07T16:46:18Z</dcterms:created>
  <dcterms:modified xsi:type="dcterms:W3CDTF">2021-12-13T15:23:57Z</dcterms:modified>
</cp:coreProperties>
</file>