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s\simio\Lab Modules\Lab Module 02\"/>
    </mc:Choice>
  </mc:AlternateContent>
  <bookViews>
    <workbookView xWindow="0" yWindow="2700" windowWidth="20490" windowHeight="7890" firstSheet="1" activeTab="1"/>
  </bookViews>
  <sheets>
    <sheet name="Initial" sheetId="3" r:id="rId1"/>
    <sheet name="WithRework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B11" i="4"/>
  <c r="C11" i="3"/>
  <c r="B11" i="3"/>
  <c r="B5" i="4" l="1"/>
  <c r="C9" i="4"/>
  <c r="C10" i="4" s="1"/>
  <c r="D8" i="4"/>
  <c r="D9" i="4" s="1"/>
  <c r="D10" i="4" s="1"/>
  <c r="D11" i="4" s="1"/>
  <c r="C8" i="4"/>
  <c r="B8" i="4"/>
  <c r="E7" i="4"/>
  <c r="B2" i="4"/>
  <c r="B2" i="3"/>
  <c r="E7" i="3"/>
  <c r="D8" i="3"/>
  <c r="C8" i="3"/>
  <c r="B8" i="3"/>
  <c r="B9" i="4" l="1"/>
  <c r="B10" i="4" s="1"/>
  <c r="E10" i="4" s="1"/>
  <c r="E11" i="4"/>
  <c r="D9" i="3"/>
  <c r="C9" i="3"/>
  <c r="B9" i="3"/>
  <c r="C10" i="3" l="1"/>
  <c r="D10" i="3"/>
  <c r="D11" i="3" s="1"/>
  <c r="B10" i="3"/>
  <c r="E11" i="3" l="1"/>
  <c r="E10" i="3"/>
</calcChain>
</file>

<file path=xl/sharedStrings.xml><?xml version="1.0" encoding="utf-8"?>
<sst xmlns="http://schemas.openxmlformats.org/spreadsheetml/2006/main" count="32" uniqueCount="15">
  <si>
    <t>Capacity</t>
  </si>
  <si>
    <t>Split</t>
  </si>
  <si>
    <t>Arrival Rate (per hr)</t>
  </si>
  <si>
    <t>IAT (mins)</t>
  </si>
  <si>
    <t>Utilization</t>
  </si>
  <si>
    <t>Num at Station (L)</t>
  </si>
  <si>
    <t>Time at Station (W - mins)</t>
  </si>
  <si>
    <t>Overall</t>
  </si>
  <si>
    <t>Process Rate (per hr per unit)</t>
  </si>
  <si>
    <t>Process Time (secs)</t>
  </si>
  <si>
    <t>mins</t>
  </si>
  <si>
    <t>units</t>
  </si>
  <si>
    <t>Machine</t>
  </si>
  <si>
    <t>Grind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</si>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</sst>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90" zoomScaleNormal="90" workbookViewId="0">
      <selection activeCell="B11" sqref="B11"/>
    </sheetView>
  </sheetViews>
  <sheetFormatPr defaultRowHeight="15" x14ac:dyDescent="0.25"/>
  <cols>
    <col min="1" max="1" width="26.7109375" customWidth="1"/>
    <col min="2" max="2" width="8.42578125" customWidth="1"/>
    <col min="3" max="3" width="7.85546875" customWidth="1"/>
    <col min="4" max="4" width="8.85546875" customWidth="1"/>
    <col min="5" max="5" width="12.5703125" bestFit="1" customWidth="1"/>
  </cols>
  <sheetData>
    <row r="1" spans="1:6" x14ac:dyDescent="0.25">
      <c r="A1" t="s">
        <v>2</v>
      </c>
      <c r="B1">
        <v>60</v>
      </c>
    </row>
    <row r="2" spans="1:6" x14ac:dyDescent="0.25">
      <c r="A2" t="s">
        <v>3</v>
      </c>
      <c r="B2">
        <f>60/B1</f>
        <v>1</v>
      </c>
    </row>
    <row r="4" spans="1:6" x14ac:dyDescent="0.25">
      <c r="B4" s="3" t="s">
        <v>12</v>
      </c>
      <c r="C4" s="3" t="s">
        <v>13</v>
      </c>
      <c r="D4" s="3" t="s">
        <v>14</v>
      </c>
      <c r="E4" s="3" t="s">
        <v>7</v>
      </c>
    </row>
    <row r="5" spans="1:6" x14ac:dyDescent="0.25">
      <c r="A5" t="s">
        <v>1</v>
      </c>
      <c r="B5" s="1">
        <v>1</v>
      </c>
      <c r="C5" s="1">
        <v>1</v>
      </c>
      <c r="D5" s="1">
        <v>0.9</v>
      </c>
    </row>
    <row r="6" spans="1:6" x14ac:dyDescent="0.25">
      <c r="A6" t="s">
        <v>0</v>
      </c>
      <c r="B6">
        <v>1</v>
      </c>
      <c r="C6">
        <v>1</v>
      </c>
      <c r="D6">
        <v>1</v>
      </c>
    </row>
    <row r="7" spans="1:6" x14ac:dyDescent="0.25">
      <c r="A7" t="s">
        <v>9</v>
      </c>
      <c r="B7">
        <v>45</v>
      </c>
      <c r="C7">
        <v>55</v>
      </c>
      <c r="D7">
        <v>63</v>
      </c>
      <c r="E7" s="2">
        <f>SUM(B7:D7)/60</f>
        <v>2.7166666666666668</v>
      </c>
      <c r="F7" t="s">
        <v>10</v>
      </c>
    </row>
    <row r="8" spans="1:6" x14ac:dyDescent="0.25">
      <c r="A8" t="s">
        <v>8</v>
      </c>
      <c r="B8" s="2">
        <f>3600/B7</f>
        <v>80</v>
      </c>
      <c r="C8" s="2">
        <f t="shared" ref="C8:D8" si="0">3600/C7</f>
        <v>65.454545454545453</v>
      </c>
      <c r="D8" s="2">
        <f t="shared" si="0"/>
        <v>57.142857142857146</v>
      </c>
    </row>
    <row r="9" spans="1:6" x14ac:dyDescent="0.25">
      <c r="A9" t="s">
        <v>4</v>
      </c>
      <c r="B9" s="1">
        <f>$B$1*B5/(B6*B8)</f>
        <v>0.75</v>
      </c>
      <c r="C9" s="1">
        <f t="shared" ref="C9:D9" si="1">$B$1*C5/(C6*C8)</f>
        <v>0.91666666666666663</v>
      </c>
      <c r="D9" s="1">
        <f t="shared" si="1"/>
        <v>0.94499999999999995</v>
      </c>
    </row>
    <row r="10" spans="1:6" x14ac:dyDescent="0.25">
      <c r="A10" t="s">
        <v>5</v>
      </c>
      <c r="B10" s="2">
        <f>B9/(1-B9)</f>
        <v>3</v>
      </c>
      <c r="C10" s="2">
        <f t="shared" ref="C10:D10" si="2">C9/(1-C9)</f>
        <v>10.999999999999995</v>
      </c>
      <c r="D10" s="2">
        <f t="shared" si="2"/>
        <v>17.181818181818166</v>
      </c>
      <c r="E10" s="2">
        <f>SUM(B10:D10)</f>
        <v>31.181818181818159</v>
      </c>
      <c r="F10" t="s">
        <v>11</v>
      </c>
    </row>
    <row r="11" spans="1:6" x14ac:dyDescent="0.25">
      <c r="A11" t="s">
        <v>6</v>
      </c>
      <c r="B11" s="2">
        <f>B10/($B$1)*60</f>
        <v>3</v>
      </c>
      <c r="C11" s="2">
        <f t="shared" ref="C11:D11" si="3">C10/($B$1)*60</f>
        <v>10.999999999999995</v>
      </c>
      <c r="D11" s="2">
        <f t="shared" si="3"/>
        <v>17.181818181818166</v>
      </c>
      <c r="E11" s="2">
        <f>SUM(B11:D11)</f>
        <v>31.181818181818159</v>
      </c>
      <c r="F11" t="s">
        <v>10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8" sqref="D8"/>
    </sheetView>
  </sheetViews>
  <sheetFormatPr defaultRowHeight="15" x14ac:dyDescent="0.25"/>
  <cols>
    <col min="1" max="1" width="26.7109375" customWidth="1"/>
    <col min="2" max="2" width="8.42578125" customWidth="1"/>
    <col min="3" max="3" width="7.85546875" customWidth="1"/>
    <col min="4" max="4" width="8.85546875" customWidth="1"/>
    <col min="5" max="5" width="12.5703125" bestFit="1" customWidth="1"/>
  </cols>
  <sheetData>
    <row r="1" spans="1:6" x14ac:dyDescent="0.25">
      <c r="A1" t="s">
        <v>2</v>
      </c>
      <c r="B1">
        <v>60</v>
      </c>
    </row>
    <row r="2" spans="1:6" x14ac:dyDescent="0.25">
      <c r="A2" t="s">
        <v>3</v>
      </c>
      <c r="B2">
        <f>60/B1</f>
        <v>1</v>
      </c>
    </row>
    <row r="4" spans="1:6" x14ac:dyDescent="0.25">
      <c r="B4" s="3" t="s">
        <v>12</v>
      </c>
      <c r="C4" s="3" t="s">
        <v>13</v>
      </c>
      <c r="D4" s="3" t="s">
        <v>14</v>
      </c>
      <c r="E4" s="3" t="s">
        <v>7</v>
      </c>
    </row>
    <row r="5" spans="1:6" x14ac:dyDescent="0.25">
      <c r="A5" t="s">
        <v>1</v>
      </c>
      <c r="B5" s="1">
        <f>1/0.9</f>
        <v>1.1111111111111112</v>
      </c>
      <c r="C5" s="1">
        <v>1</v>
      </c>
      <c r="D5" s="1">
        <v>0.9</v>
      </c>
    </row>
    <row r="6" spans="1:6" x14ac:dyDescent="0.25">
      <c r="A6" t="s">
        <v>0</v>
      </c>
      <c r="B6">
        <v>1</v>
      </c>
      <c r="C6">
        <v>1</v>
      </c>
      <c r="D6">
        <v>1</v>
      </c>
    </row>
    <row r="7" spans="1:6" x14ac:dyDescent="0.25">
      <c r="A7" t="s">
        <v>9</v>
      </c>
      <c r="B7">
        <v>45</v>
      </c>
      <c r="C7">
        <v>55</v>
      </c>
      <c r="D7">
        <v>63</v>
      </c>
      <c r="E7" s="2">
        <f>SUM(B7:D7)/60</f>
        <v>2.7166666666666668</v>
      </c>
      <c r="F7" t="s">
        <v>10</v>
      </c>
    </row>
    <row r="8" spans="1:6" x14ac:dyDescent="0.25">
      <c r="A8" t="s">
        <v>8</v>
      </c>
      <c r="B8" s="2">
        <f>3600/B7</f>
        <v>80</v>
      </c>
      <c r="C8" s="2">
        <f t="shared" ref="C8:D8" si="0">3600/C7</f>
        <v>65.454545454545453</v>
      </c>
      <c r="D8" s="2">
        <f t="shared" si="0"/>
        <v>57.142857142857146</v>
      </c>
    </row>
    <row r="9" spans="1:6" x14ac:dyDescent="0.25">
      <c r="A9" t="s">
        <v>4</v>
      </c>
      <c r="B9" s="1">
        <f>$B$1*B5/(B6*B8)</f>
        <v>0.83333333333333337</v>
      </c>
      <c r="C9" s="1">
        <f t="shared" ref="C9:D9" si="1">$B$1*C5/(C6*C8)</f>
        <v>0.91666666666666663</v>
      </c>
      <c r="D9" s="1">
        <f t="shared" si="1"/>
        <v>0.94499999999999995</v>
      </c>
    </row>
    <row r="10" spans="1:6" x14ac:dyDescent="0.25">
      <c r="A10" t="s">
        <v>5</v>
      </c>
      <c r="B10" s="2">
        <f>B9/(1-B9)</f>
        <v>5.0000000000000018</v>
      </c>
      <c r="C10" s="2">
        <f t="shared" ref="C10:D10" si="2">C9/(1-C9)</f>
        <v>10.999999999999995</v>
      </c>
      <c r="D10" s="2">
        <f t="shared" si="2"/>
        <v>17.181818181818166</v>
      </c>
      <c r="E10" s="2">
        <f>SUM(B10:D10)</f>
        <v>33.181818181818159</v>
      </c>
      <c r="F10" t="s">
        <v>11</v>
      </c>
    </row>
    <row r="11" spans="1:6" x14ac:dyDescent="0.25">
      <c r="A11" t="s">
        <v>6</v>
      </c>
      <c r="B11" s="2">
        <f>B10/$B$1*60</f>
        <v>5.0000000000000018</v>
      </c>
      <c r="C11" s="2">
        <f t="shared" ref="C11:D11" si="3">C10/$B$1*60</f>
        <v>10.999999999999995</v>
      </c>
      <c r="D11" s="2">
        <f t="shared" si="3"/>
        <v>17.181818181818166</v>
      </c>
      <c r="E11" s="2">
        <f>SUM(B11:D11)</f>
        <v>33.181818181818159</v>
      </c>
      <c r="F11" t="s">
        <v>10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WithRework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Smith</dc:creator>
  <cp:lastModifiedBy>Jeff Smith</cp:lastModifiedBy>
  <dcterms:created xsi:type="dcterms:W3CDTF">2013-05-20T20:16:39Z</dcterms:created>
  <dcterms:modified xsi:type="dcterms:W3CDTF">2013-06-06T18:05:29Z</dcterms:modified>
</cp:coreProperties>
</file>