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6600" yWindow="0" windowWidth="16480" windowHeight="19460" tabRatio="500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3" l="1"/>
  <c r="M11" i="3"/>
  <c r="K78" i="5"/>
  <c r="L78" i="5"/>
  <c r="N78" i="5"/>
  <c r="M78" i="5"/>
  <c r="K77" i="5"/>
  <c r="L77" i="5"/>
  <c r="N77" i="5"/>
  <c r="M77" i="5"/>
  <c r="K76" i="5"/>
  <c r="L76" i="5"/>
  <c r="N76" i="5"/>
  <c r="M76" i="5"/>
  <c r="K75" i="5"/>
  <c r="L75" i="5"/>
  <c r="N75" i="5"/>
  <c r="M75" i="5"/>
  <c r="K74" i="5"/>
  <c r="L74" i="5"/>
  <c r="N74" i="5"/>
  <c r="M74" i="5"/>
  <c r="K73" i="5"/>
  <c r="L73" i="5"/>
  <c r="N73" i="5"/>
  <c r="M73" i="5"/>
  <c r="K72" i="5"/>
  <c r="L72" i="5"/>
  <c r="N72" i="5"/>
  <c r="M72" i="5"/>
  <c r="K71" i="5"/>
  <c r="L71" i="5"/>
  <c r="N71" i="5"/>
  <c r="M71" i="5"/>
  <c r="K70" i="5"/>
  <c r="L70" i="5"/>
  <c r="N70" i="5"/>
  <c r="M70" i="5"/>
  <c r="K69" i="5"/>
  <c r="L69" i="5"/>
  <c r="N69" i="5"/>
  <c r="M69" i="5"/>
  <c r="K11" i="5"/>
  <c r="L11" i="5"/>
  <c r="N11" i="5"/>
  <c r="M11" i="5"/>
  <c r="K10" i="5"/>
  <c r="L10" i="5"/>
  <c r="N10" i="5"/>
  <c r="M10" i="5"/>
  <c r="K9" i="5"/>
  <c r="L9" i="5"/>
  <c r="N9" i="5"/>
  <c r="M9" i="5"/>
  <c r="K8" i="5"/>
  <c r="L8" i="5"/>
  <c r="N8" i="5"/>
  <c r="M8" i="5"/>
  <c r="K7" i="5"/>
  <c r="L7" i="5"/>
  <c r="N7" i="5"/>
  <c r="M7" i="5"/>
  <c r="K6" i="5"/>
  <c r="L6" i="5"/>
  <c r="N6" i="5"/>
  <c r="M6" i="5"/>
  <c r="K5" i="5"/>
  <c r="L5" i="5"/>
  <c r="N5" i="5"/>
  <c r="M5" i="5"/>
  <c r="K4" i="5"/>
  <c r="L4" i="5"/>
  <c r="N4" i="5"/>
  <c r="M4" i="5"/>
  <c r="K3" i="5"/>
  <c r="L3" i="5"/>
  <c r="N3" i="5"/>
  <c r="M3" i="5"/>
  <c r="K2" i="5"/>
  <c r="L2" i="5"/>
  <c r="N2" i="5"/>
  <c r="M2" i="5"/>
  <c r="N3" i="3"/>
  <c r="N4" i="3"/>
  <c r="N5" i="3"/>
  <c r="N6" i="3"/>
  <c r="N7" i="3"/>
  <c r="N8" i="3"/>
  <c r="N9" i="3"/>
  <c r="N10" i="3"/>
  <c r="N2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32" i="4"/>
  <c r="M30" i="4"/>
  <c r="N14" i="4"/>
  <c r="K23" i="4"/>
  <c r="L23" i="4"/>
  <c r="N23" i="4"/>
  <c r="M23" i="4"/>
  <c r="K22" i="4"/>
  <c r="L22" i="4"/>
  <c r="N22" i="4"/>
  <c r="M22" i="4"/>
  <c r="K21" i="4"/>
  <c r="L21" i="4"/>
  <c r="N21" i="4"/>
  <c r="M21" i="4"/>
  <c r="K20" i="4"/>
  <c r="L20" i="4"/>
  <c r="N20" i="4"/>
  <c r="M20" i="4"/>
  <c r="K19" i="4"/>
  <c r="L19" i="4"/>
  <c r="N19" i="4"/>
  <c r="M19" i="4"/>
  <c r="K18" i="4"/>
  <c r="L18" i="4"/>
  <c r="N18" i="4"/>
  <c r="M18" i="4"/>
  <c r="K17" i="4"/>
  <c r="L17" i="4"/>
  <c r="N17" i="4"/>
  <c r="M17" i="4"/>
  <c r="K16" i="4"/>
  <c r="L16" i="4"/>
  <c r="N16" i="4"/>
  <c r="M16" i="4"/>
  <c r="K15" i="4"/>
  <c r="L15" i="4"/>
  <c r="N15" i="4"/>
  <c r="M15" i="4"/>
  <c r="K14" i="4"/>
  <c r="L14" i="4"/>
  <c r="M14" i="4"/>
  <c r="K344" i="2"/>
  <c r="L344" i="2"/>
  <c r="N344" i="2"/>
  <c r="M344" i="2"/>
  <c r="K343" i="2"/>
  <c r="L343" i="2"/>
  <c r="N343" i="2"/>
  <c r="M343" i="2"/>
  <c r="K342" i="2"/>
  <c r="L342" i="2"/>
  <c r="N342" i="2"/>
  <c r="M342" i="2"/>
  <c r="K341" i="2"/>
  <c r="L341" i="2"/>
  <c r="N341" i="2"/>
  <c r="M341" i="2"/>
  <c r="K340" i="2"/>
  <c r="L340" i="2"/>
  <c r="N340" i="2"/>
  <c r="M340" i="2"/>
  <c r="K339" i="2"/>
  <c r="L339" i="2"/>
  <c r="N339" i="2"/>
  <c r="M339" i="2"/>
  <c r="K338" i="2"/>
  <c r="L338" i="2"/>
  <c r="N338" i="2"/>
  <c r="M338" i="2"/>
  <c r="K337" i="2"/>
  <c r="L337" i="2"/>
  <c r="N337" i="2"/>
  <c r="M337" i="2"/>
  <c r="K336" i="2"/>
  <c r="L336" i="2"/>
  <c r="N336" i="2"/>
  <c r="M336" i="2"/>
  <c r="K335" i="2"/>
  <c r="L335" i="2"/>
  <c r="N335" i="2"/>
  <c r="M335" i="2"/>
  <c r="K334" i="2"/>
  <c r="L334" i="2"/>
  <c r="N334" i="2"/>
  <c r="M334" i="2"/>
  <c r="K333" i="2"/>
  <c r="L333" i="2"/>
  <c r="N333" i="2"/>
  <c r="M333" i="2"/>
  <c r="K332" i="2"/>
  <c r="L332" i="2"/>
  <c r="N332" i="2"/>
  <c r="M332" i="2"/>
  <c r="K331" i="2"/>
  <c r="L331" i="2"/>
  <c r="N331" i="2"/>
  <c r="M331" i="2"/>
  <c r="K330" i="2"/>
  <c r="L330" i="2"/>
  <c r="N330" i="2"/>
  <c r="M330" i="2"/>
  <c r="K324" i="2"/>
  <c r="L324" i="2"/>
  <c r="N324" i="2"/>
  <c r="M324" i="2"/>
  <c r="K323" i="2"/>
  <c r="L323" i="2"/>
  <c r="N323" i="2"/>
  <c r="M323" i="2"/>
  <c r="K322" i="2"/>
  <c r="L322" i="2"/>
  <c r="N322" i="2"/>
  <c r="M322" i="2"/>
  <c r="K321" i="2"/>
  <c r="L321" i="2"/>
  <c r="N321" i="2"/>
  <c r="M321" i="2"/>
  <c r="K320" i="2"/>
  <c r="L320" i="2"/>
  <c r="N320" i="2"/>
  <c r="M320" i="2"/>
  <c r="K319" i="2"/>
  <c r="L319" i="2"/>
  <c r="N319" i="2"/>
  <c r="M319" i="2"/>
  <c r="K318" i="2"/>
  <c r="L318" i="2"/>
  <c r="N318" i="2"/>
  <c r="M318" i="2"/>
  <c r="K317" i="2"/>
  <c r="L317" i="2"/>
  <c r="N317" i="2"/>
  <c r="M317" i="2"/>
  <c r="K316" i="2"/>
  <c r="L316" i="2"/>
  <c r="N316" i="2"/>
  <c r="M316" i="2"/>
  <c r="K315" i="2"/>
  <c r="L315" i="2"/>
  <c r="N315" i="2"/>
  <c r="M315" i="2"/>
  <c r="K314" i="2"/>
  <c r="L314" i="2"/>
  <c r="N314" i="2"/>
  <c r="M314" i="2"/>
  <c r="K313" i="2"/>
  <c r="L313" i="2"/>
  <c r="N313" i="2"/>
  <c r="M313" i="2"/>
  <c r="K312" i="2"/>
  <c r="L312" i="2"/>
  <c r="N312" i="2"/>
  <c r="M312" i="2"/>
  <c r="K311" i="2"/>
  <c r="L311" i="2"/>
  <c r="N311" i="2"/>
  <c r="M311" i="2"/>
  <c r="K310" i="2"/>
  <c r="L310" i="2"/>
  <c r="N310" i="2"/>
  <c r="M310" i="2"/>
  <c r="K269" i="2"/>
  <c r="L269" i="2"/>
  <c r="N269" i="2"/>
  <c r="M269" i="2"/>
  <c r="K268" i="2"/>
  <c r="L268" i="2"/>
  <c r="N268" i="2"/>
  <c r="M268" i="2"/>
  <c r="K267" i="2"/>
  <c r="L267" i="2"/>
  <c r="N267" i="2"/>
  <c r="M267" i="2"/>
  <c r="K266" i="2"/>
  <c r="L266" i="2"/>
  <c r="N266" i="2"/>
  <c r="M266" i="2"/>
  <c r="K265" i="2"/>
  <c r="L265" i="2"/>
  <c r="N265" i="2"/>
  <c r="M265" i="2"/>
  <c r="K264" i="2"/>
  <c r="L264" i="2"/>
  <c r="N264" i="2"/>
  <c r="M264" i="2"/>
  <c r="K263" i="2"/>
  <c r="L263" i="2"/>
  <c r="N263" i="2"/>
  <c r="M263" i="2"/>
  <c r="K262" i="2"/>
  <c r="L262" i="2"/>
  <c r="N262" i="2"/>
  <c r="M262" i="2"/>
  <c r="K261" i="2"/>
  <c r="L261" i="2"/>
  <c r="N261" i="2"/>
  <c r="M261" i="2"/>
  <c r="K260" i="2"/>
  <c r="L260" i="2"/>
  <c r="N260" i="2"/>
  <c r="M260" i="2"/>
  <c r="K259" i="2"/>
  <c r="L259" i="2"/>
  <c r="N259" i="2"/>
  <c r="M259" i="2"/>
  <c r="K258" i="2"/>
  <c r="L258" i="2"/>
  <c r="N258" i="2"/>
  <c r="M258" i="2"/>
  <c r="K257" i="2"/>
  <c r="L257" i="2"/>
  <c r="N257" i="2"/>
  <c r="M257" i="2"/>
  <c r="K256" i="2"/>
  <c r="L256" i="2"/>
  <c r="N256" i="2"/>
  <c r="M256" i="2"/>
  <c r="K255" i="2"/>
  <c r="L255" i="2"/>
  <c r="N255" i="2"/>
  <c r="M255" i="2"/>
  <c r="K254" i="2"/>
  <c r="L254" i="2"/>
  <c r="N254" i="2"/>
  <c r="M254" i="2"/>
  <c r="K253" i="2"/>
  <c r="L253" i="2"/>
  <c r="N253" i="2"/>
  <c r="M253" i="2"/>
  <c r="K252" i="2"/>
  <c r="L252" i="2"/>
  <c r="N252" i="2"/>
  <c r="M252" i="2"/>
  <c r="K191" i="2"/>
  <c r="L191" i="2"/>
  <c r="N191" i="2"/>
  <c r="M191" i="2"/>
  <c r="K190" i="2"/>
  <c r="L190" i="2"/>
  <c r="N190" i="2"/>
  <c r="M190" i="2"/>
  <c r="K189" i="2"/>
  <c r="L189" i="2"/>
  <c r="N189" i="2"/>
  <c r="M189" i="2"/>
  <c r="K188" i="2"/>
  <c r="L188" i="2"/>
  <c r="N188" i="2"/>
  <c r="M188" i="2"/>
  <c r="K187" i="2"/>
  <c r="L187" i="2"/>
  <c r="N187" i="2"/>
  <c r="M187" i="2"/>
  <c r="K186" i="2"/>
  <c r="L186" i="2"/>
  <c r="N186" i="2"/>
  <c r="M186" i="2"/>
  <c r="K185" i="2"/>
  <c r="L185" i="2"/>
  <c r="N185" i="2"/>
  <c r="M185" i="2"/>
  <c r="K184" i="2"/>
  <c r="L184" i="2"/>
  <c r="N184" i="2"/>
  <c r="M184" i="2"/>
  <c r="K183" i="2"/>
  <c r="L183" i="2"/>
  <c r="N183" i="2"/>
  <c r="M183" i="2"/>
  <c r="K182" i="2"/>
  <c r="L182" i="2"/>
  <c r="N182" i="2"/>
  <c r="M182" i="2"/>
  <c r="K181" i="2"/>
  <c r="L181" i="2"/>
  <c r="N181" i="2"/>
  <c r="M181" i="2"/>
  <c r="K180" i="2"/>
  <c r="L180" i="2"/>
  <c r="N180" i="2"/>
  <c r="M180" i="2"/>
  <c r="K179" i="2"/>
  <c r="L179" i="2"/>
  <c r="N179" i="2"/>
  <c r="M179" i="2"/>
  <c r="K178" i="2"/>
  <c r="L178" i="2"/>
  <c r="N178" i="2"/>
  <c r="M178" i="2"/>
  <c r="K177" i="2"/>
  <c r="L177" i="2"/>
  <c r="N177" i="2"/>
  <c r="M177" i="2"/>
  <c r="K26" i="2"/>
  <c r="L26" i="2"/>
  <c r="N26" i="2"/>
  <c r="M26" i="2"/>
  <c r="K25" i="2"/>
  <c r="L25" i="2"/>
  <c r="N25" i="2"/>
  <c r="M25" i="2"/>
  <c r="K24" i="2"/>
  <c r="L24" i="2"/>
  <c r="N24" i="2"/>
  <c r="M24" i="2"/>
  <c r="K23" i="2"/>
  <c r="L23" i="2"/>
  <c r="N23" i="2"/>
  <c r="M23" i="2"/>
  <c r="K22" i="2"/>
  <c r="L22" i="2"/>
  <c r="N22" i="2"/>
  <c r="M22" i="2"/>
  <c r="K21" i="2"/>
  <c r="L21" i="2"/>
  <c r="N21" i="2"/>
  <c r="M21" i="2"/>
  <c r="K20" i="2"/>
  <c r="L20" i="2"/>
  <c r="N20" i="2"/>
  <c r="M20" i="2"/>
  <c r="K19" i="2"/>
  <c r="L19" i="2"/>
  <c r="N19" i="2"/>
  <c r="M19" i="2"/>
  <c r="K18" i="2"/>
  <c r="L18" i="2"/>
  <c r="N18" i="2"/>
  <c r="M18" i="2"/>
  <c r="K17" i="2"/>
  <c r="L17" i="2"/>
  <c r="N17" i="2"/>
  <c r="M17" i="2"/>
  <c r="K16" i="2"/>
  <c r="L16" i="2"/>
  <c r="N16" i="2"/>
  <c r="M16" i="2"/>
  <c r="K15" i="2"/>
  <c r="L15" i="2"/>
  <c r="N15" i="2"/>
  <c r="M15" i="2"/>
  <c r="K14" i="2"/>
  <c r="L14" i="2"/>
  <c r="N14" i="2"/>
  <c r="M14" i="2"/>
  <c r="K13" i="2"/>
  <c r="L13" i="2"/>
  <c r="N13" i="2"/>
  <c r="M13" i="2"/>
  <c r="K12" i="2"/>
  <c r="L12" i="2"/>
  <c r="N12" i="2"/>
  <c r="M12" i="2"/>
  <c r="K11" i="2"/>
  <c r="L11" i="2"/>
  <c r="N11" i="2"/>
  <c r="M11" i="2"/>
  <c r="K10" i="2"/>
  <c r="L10" i="2"/>
  <c r="N10" i="2"/>
  <c r="M10" i="2"/>
  <c r="K9" i="2"/>
  <c r="L9" i="2"/>
  <c r="N9" i="2"/>
  <c r="M9" i="2"/>
  <c r="K8" i="2"/>
  <c r="L8" i="2"/>
  <c r="N8" i="2"/>
  <c r="M8" i="2"/>
  <c r="K7" i="2"/>
  <c r="L7" i="2"/>
  <c r="N7" i="2"/>
  <c r="M7" i="2"/>
  <c r="K6" i="2"/>
  <c r="L6" i="2"/>
  <c r="N6" i="2"/>
  <c r="M6" i="2"/>
  <c r="K5" i="2"/>
  <c r="L5" i="2"/>
  <c r="N5" i="2"/>
  <c r="M5" i="2"/>
  <c r="K4" i="2"/>
  <c r="L4" i="2"/>
  <c r="N4" i="2"/>
  <c r="M4" i="2"/>
  <c r="K3" i="2"/>
  <c r="L3" i="2"/>
  <c r="N3" i="2"/>
  <c r="M3" i="2"/>
  <c r="K2" i="2"/>
  <c r="L2" i="2"/>
  <c r="N2" i="2"/>
  <c r="M2" i="2"/>
  <c r="K419" i="2"/>
  <c r="L419" i="2"/>
  <c r="N419" i="2"/>
  <c r="M419" i="2"/>
  <c r="K418" i="2"/>
  <c r="L418" i="2"/>
  <c r="N418" i="2"/>
  <c r="M418" i="2"/>
  <c r="K417" i="2"/>
  <c r="L417" i="2"/>
  <c r="N417" i="2"/>
  <c r="M417" i="2"/>
  <c r="K416" i="2"/>
  <c r="L416" i="2"/>
  <c r="N416" i="2"/>
  <c r="M416" i="2"/>
  <c r="K415" i="2"/>
  <c r="L415" i="2"/>
  <c r="N415" i="2"/>
  <c r="M415" i="2"/>
  <c r="K414" i="2"/>
  <c r="L414" i="2"/>
  <c r="N414" i="2"/>
  <c r="M414" i="2"/>
  <c r="K413" i="2"/>
  <c r="L413" i="2"/>
  <c r="N413" i="2"/>
  <c r="M413" i="2"/>
  <c r="K412" i="2"/>
  <c r="L412" i="2"/>
  <c r="N412" i="2"/>
  <c r="M412" i="2"/>
  <c r="K411" i="2"/>
  <c r="L411" i="2"/>
  <c r="N411" i="2"/>
  <c r="M411" i="2"/>
  <c r="K410" i="2"/>
  <c r="L410" i="2"/>
  <c r="N410" i="2"/>
  <c r="M410" i="2"/>
  <c r="K409" i="2"/>
  <c r="L409" i="2"/>
  <c r="N409" i="2"/>
  <c r="M409" i="2"/>
  <c r="K408" i="2"/>
  <c r="L408" i="2"/>
  <c r="N408" i="2"/>
  <c r="M408" i="2"/>
  <c r="K407" i="2"/>
  <c r="L407" i="2"/>
  <c r="N407" i="2"/>
  <c r="M407" i="2"/>
  <c r="K406" i="2"/>
  <c r="L406" i="2"/>
  <c r="N406" i="2"/>
  <c r="M406" i="2"/>
  <c r="K405" i="2"/>
  <c r="L405" i="2"/>
  <c r="N405" i="2"/>
  <c r="M405" i="2"/>
  <c r="K389" i="2"/>
  <c r="L389" i="2"/>
  <c r="N389" i="2"/>
  <c r="M389" i="2"/>
  <c r="K388" i="2"/>
  <c r="L388" i="2"/>
  <c r="N388" i="2"/>
  <c r="M388" i="2"/>
  <c r="K387" i="2"/>
  <c r="L387" i="2"/>
  <c r="N387" i="2"/>
  <c r="M387" i="2"/>
  <c r="K386" i="2"/>
  <c r="L386" i="2"/>
  <c r="N386" i="2"/>
  <c r="M386" i="2"/>
  <c r="K385" i="2"/>
  <c r="L385" i="2"/>
  <c r="N385" i="2"/>
  <c r="M385" i="2"/>
  <c r="K384" i="2"/>
  <c r="L384" i="2"/>
  <c r="N384" i="2"/>
  <c r="M384" i="2"/>
  <c r="K383" i="2"/>
  <c r="L383" i="2"/>
  <c r="N383" i="2"/>
  <c r="M383" i="2"/>
  <c r="K382" i="2"/>
  <c r="L382" i="2"/>
  <c r="N382" i="2"/>
  <c r="M382" i="2"/>
  <c r="K381" i="2"/>
  <c r="L381" i="2"/>
  <c r="N381" i="2"/>
  <c r="M381" i="2"/>
  <c r="K380" i="2"/>
  <c r="L380" i="2"/>
  <c r="N380" i="2"/>
  <c r="M380" i="2"/>
  <c r="K379" i="2"/>
  <c r="L379" i="2"/>
  <c r="N379" i="2"/>
  <c r="M379" i="2"/>
  <c r="K378" i="2"/>
  <c r="L378" i="2"/>
  <c r="N378" i="2"/>
  <c r="M378" i="2"/>
  <c r="K377" i="2"/>
  <c r="L377" i="2"/>
  <c r="N377" i="2"/>
  <c r="M377" i="2"/>
  <c r="K376" i="2"/>
  <c r="L376" i="2"/>
  <c r="N376" i="2"/>
  <c r="M376" i="2"/>
  <c r="K375" i="2"/>
  <c r="L375" i="2"/>
  <c r="N375" i="2"/>
  <c r="M375" i="2"/>
  <c r="K304" i="2"/>
  <c r="L304" i="2"/>
  <c r="N304" i="2"/>
  <c r="M304" i="2"/>
  <c r="K303" i="2"/>
  <c r="L303" i="2"/>
  <c r="N303" i="2"/>
  <c r="M303" i="2"/>
  <c r="K302" i="2"/>
  <c r="L302" i="2"/>
  <c r="N302" i="2"/>
  <c r="M302" i="2"/>
  <c r="K301" i="2"/>
  <c r="L301" i="2"/>
  <c r="N301" i="2"/>
  <c r="M301" i="2"/>
  <c r="K300" i="2"/>
  <c r="L300" i="2"/>
  <c r="N300" i="2"/>
  <c r="M300" i="2"/>
  <c r="K299" i="2"/>
  <c r="L299" i="2"/>
  <c r="N299" i="2"/>
  <c r="M299" i="2"/>
  <c r="K298" i="2"/>
  <c r="L298" i="2"/>
  <c r="N298" i="2"/>
  <c r="M298" i="2"/>
  <c r="K297" i="2"/>
  <c r="L297" i="2"/>
  <c r="N297" i="2"/>
  <c r="M297" i="2"/>
  <c r="K296" i="2"/>
  <c r="L296" i="2"/>
  <c r="N296" i="2"/>
  <c r="M296" i="2"/>
  <c r="K295" i="2"/>
  <c r="L295" i="2"/>
  <c r="N295" i="2"/>
  <c r="M295" i="2"/>
  <c r="K294" i="2"/>
  <c r="L294" i="2"/>
  <c r="N294" i="2"/>
  <c r="M294" i="2"/>
  <c r="K293" i="2"/>
  <c r="L293" i="2"/>
  <c r="N293" i="2"/>
  <c r="M293" i="2"/>
  <c r="K292" i="2"/>
  <c r="L292" i="2"/>
  <c r="N292" i="2"/>
  <c r="M292" i="2"/>
  <c r="K291" i="2"/>
  <c r="L291" i="2"/>
  <c r="N291" i="2"/>
  <c r="M291" i="2"/>
  <c r="K290" i="2"/>
  <c r="L290" i="2"/>
  <c r="N290" i="2"/>
  <c r="M290" i="2"/>
  <c r="K251" i="2"/>
  <c r="L251" i="2"/>
  <c r="N251" i="2"/>
  <c r="M251" i="2"/>
  <c r="K250" i="2"/>
  <c r="L250" i="2"/>
  <c r="N250" i="2"/>
  <c r="M250" i="2"/>
  <c r="K249" i="2"/>
  <c r="L249" i="2"/>
  <c r="N249" i="2"/>
  <c r="M249" i="2"/>
  <c r="K248" i="2"/>
  <c r="L248" i="2"/>
  <c r="N248" i="2"/>
  <c r="M248" i="2"/>
  <c r="K247" i="2"/>
  <c r="L247" i="2"/>
  <c r="N247" i="2"/>
  <c r="M247" i="2"/>
  <c r="K236" i="2"/>
  <c r="L236" i="2"/>
  <c r="N236" i="2"/>
  <c r="M236" i="2"/>
  <c r="K235" i="2"/>
  <c r="L235" i="2"/>
  <c r="N235" i="2"/>
  <c r="M235" i="2"/>
  <c r="K234" i="2"/>
  <c r="L234" i="2"/>
  <c r="N234" i="2"/>
  <c r="M234" i="2"/>
  <c r="K233" i="2"/>
  <c r="L233" i="2"/>
  <c r="N233" i="2"/>
  <c r="M233" i="2"/>
  <c r="K232" i="2"/>
  <c r="L232" i="2"/>
  <c r="N232" i="2"/>
  <c r="M232" i="2"/>
  <c r="K231" i="2"/>
  <c r="L231" i="2"/>
  <c r="N231" i="2"/>
  <c r="M231" i="2"/>
  <c r="K230" i="2"/>
  <c r="L230" i="2"/>
  <c r="N230" i="2"/>
  <c r="M230" i="2"/>
  <c r="K229" i="2"/>
  <c r="L229" i="2"/>
  <c r="N229" i="2"/>
  <c r="M229" i="2"/>
  <c r="K228" i="2"/>
  <c r="L228" i="2"/>
  <c r="N228" i="2"/>
  <c r="M228" i="2"/>
  <c r="K227" i="2"/>
  <c r="L227" i="2"/>
  <c r="N227" i="2"/>
  <c r="M227" i="2"/>
  <c r="K226" i="2"/>
  <c r="L226" i="2"/>
  <c r="N226" i="2"/>
  <c r="M226" i="2"/>
  <c r="K225" i="2"/>
  <c r="L225" i="2"/>
  <c r="N225" i="2"/>
  <c r="M225" i="2"/>
  <c r="K224" i="2"/>
  <c r="L224" i="2"/>
  <c r="N224" i="2"/>
  <c r="M224" i="2"/>
  <c r="K223" i="2"/>
  <c r="L223" i="2"/>
  <c r="N223" i="2"/>
  <c r="M223" i="2"/>
  <c r="K222" i="2"/>
  <c r="L222" i="2"/>
  <c r="N222" i="2"/>
  <c r="M222" i="2"/>
  <c r="K161" i="2"/>
  <c r="L161" i="2"/>
  <c r="N161" i="2"/>
  <c r="M161" i="2"/>
  <c r="K160" i="2"/>
  <c r="L160" i="2"/>
  <c r="N160" i="2"/>
  <c r="M160" i="2"/>
  <c r="K159" i="2"/>
  <c r="L159" i="2"/>
  <c r="N159" i="2"/>
  <c r="M159" i="2"/>
  <c r="K158" i="2"/>
  <c r="L158" i="2"/>
  <c r="N158" i="2"/>
  <c r="M158" i="2"/>
  <c r="K157" i="2"/>
  <c r="L157" i="2"/>
  <c r="N157" i="2"/>
  <c r="M157" i="2"/>
  <c r="K156" i="2"/>
  <c r="L156" i="2"/>
  <c r="N156" i="2"/>
  <c r="M156" i="2"/>
  <c r="K155" i="2"/>
  <c r="L155" i="2"/>
  <c r="N155" i="2"/>
  <c r="M155" i="2"/>
  <c r="K154" i="2"/>
  <c r="L154" i="2"/>
  <c r="N154" i="2"/>
  <c r="M154" i="2"/>
  <c r="K153" i="2"/>
  <c r="L153" i="2"/>
  <c r="N153" i="2"/>
  <c r="M153" i="2"/>
  <c r="K152" i="2"/>
  <c r="L152" i="2"/>
  <c r="N152" i="2"/>
  <c r="M152" i="2"/>
  <c r="K141" i="2"/>
  <c r="L141" i="2"/>
  <c r="N141" i="2"/>
  <c r="M141" i="2"/>
  <c r="K140" i="2"/>
  <c r="L140" i="2"/>
  <c r="N140" i="2"/>
  <c r="M140" i="2"/>
  <c r="K139" i="2"/>
  <c r="L139" i="2"/>
  <c r="N139" i="2"/>
  <c r="M139" i="2"/>
  <c r="K138" i="2"/>
  <c r="L138" i="2"/>
  <c r="N138" i="2"/>
  <c r="M138" i="2"/>
  <c r="K137" i="2"/>
  <c r="L137" i="2"/>
  <c r="N137" i="2"/>
  <c r="M137" i="2"/>
  <c r="K136" i="2"/>
  <c r="L136" i="2"/>
  <c r="N136" i="2"/>
  <c r="M136" i="2"/>
  <c r="K135" i="2"/>
  <c r="L135" i="2"/>
  <c r="N135" i="2"/>
  <c r="M135" i="2"/>
  <c r="K134" i="2"/>
  <c r="L134" i="2"/>
  <c r="N134" i="2"/>
  <c r="M134" i="2"/>
  <c r="K133" i="2"/>
  <c r="L133" i="2"/>
  <c r="N133" i="2"/>
  <c r="M133" i="2"/>
  <c r="K132" i="2"/>
  <c r="L132" i="2"/>
  <c r="N132" i="2"/>
  <c r="M132" i="2"/>
  <c r="K31" i="2"/>
  <c r="L31" i="2"/>
  <c r="N31" i="2"/>
  <c r="M31" i="2"/>
  <c r="K30" i="2"/>
  <c r="L30" i="2"/>
  <c r="N30" i="2"/>
  <c r="M30" i="2"/>
  <c r="K29" i="2"/>
  <c r="L29" i="2"/>
  <c r="N29" i="2"/>
  <c r="M29" i="2"/>
  <c r="K28" i="2"/>
  <c r="L28" i="2"/>
  <c r="N28" i="2"/>
  <c r="M28" i="2"/>
  <c r="K27" i="2"/>
  <c r="L27" i="2"/>
  <c r="N27" i="2"/>
  <c r="M27" i="2"/>
  <c r="K50" i="2"/>
  <c r="L50" i="2"/>
  <c r="N50" i="2"/>
  <c r="M50" i="2"/>
  <c r="K49" i="2"/>
  <c r="L49" i="2"/>
  <c r="N49" i="2"/>
  <c r="M49" i="2"/>
  <c r="K48" i="2"/>
  <c r="L48" i="2"/>
  <c r="N48" i="2"/>
  <c r="M48" i="2"/>
  <c r="K47" i="2"/>
  <c r="L47" i="2"/>
  <c r="N47" i="2"/>
  <c r="M47" i="2"/>
  <c r="K45" i="2"/>
  <c r="L45" i="2"/>
  <c r="N45" i="2"/>
  <c r="M45" i="2"/>
  <c r="K44" i="2"/>
  <c r="L44" i="2"/>
  <c r="N44" i="2"/>
  <c r="M44" i="2"/>
  <c r="K43" i="2"/>
  <c r="L43" i="2"/>
  <c r="N43" i="2"/>
  <c r="M43" i="2"/>
  <c r="K42" i="2"/>
  <c r="L42" i="2"/>
  <c r="N42" i="2"/>
  <c r="M42" i="2"/>
  <c r="K41" i="2"/>
  <c r="L41" i="2"/>
  <c r="N41" i="2"/>
  <c r="M41" i="2"/>
  <c r="K40" i="2"/>
  <c r="L40" i="2"/>
  <c r="N40" i="2"/>
  <c r="M40" i="2"/>
  <c r="K39" i="2"/>
  <c r="L39" i="2"/>
  <c r="N39" i="2"/>
  <c r="M39" i="2"/>
  <c r="K38" i="2"/>
  <c r="L38" i="2"/>
  <c r="N38" i="2"/>
  <c r="M38" i="2"/>
  <c r="K37" i="2"/>
  <c r="L37" i="2"/>
  <c r="N37" i="2"/>
  <c r="M37" i="2"/>
  <c r="K36" i="2"/>
  <c r="L36" i="2"/>
  <c r="N36" i="2"/>
  <c r="M36" i="2"/>
  <c r="K35" i="2"/>
  <c r="L35" i="2"/>
  <c r="N35" i="2"/>
  <c r="M35" i="2"/>
  <c r="K34" i="2"/>
  <c r="L34" i="2"/>
  <c r="N34" i="2"/>
  <c r="M34" i="2"/>
  <c r="K33" i="2"/>
  <c r="L33" i="2"/>
  <c r="N33" i="2"/>
  <c r="M33" i="2"/>
  <c r="K32" i="2"/>
  <c r="L32" i="2"/>
  <c r="N32" i="2"/>
  <c r="M32" i="2"/>
  <c r="K404" i="2"/>
  <c r="L404" i="2"/>
  <c r="N404" i="2"/>
  <c r="M404" i="2"/>
  <c r="K403" i="2"/>
  <c r="L403" i="2"/>
  <c r="N403" i="2"/>
  <c r="M403" i="2"/>
  <c r="K402" i="2"/>
  <c r="L402" i="2"/>
  <c r="N402" i="2"/>
  <c r="M402" i="2"/>
  <c r="K401" i="2"/>
  <c r="L401" i="2"/>
  <c r="N401" i="2"/>
  <c r="M401" i="2"/>
  <c r="K400" i="2"/>
  <c r="L400" i="2"/>
  <c r="N400" i="2"/>
  <c r="M400" i="2"/>
  <c r="K399" i="2"/>
  <c r="L399" i="2"/>
  <c r="N399" i="2"/>
  <c r="M399" i="2"/>
  <c r="K398" i="2"/>
  <c r="L398" i="2"/>
  <c r="N398" i="2"/>
  <c r="M398" i="2"/>
  <c r="K397" i="2"/>
  <c r="L397" i="2"/>
  <c r="N397" i="2"/>
  <c r="M397" i="2"/>
  <c r="K396" i="2"/>
  <c r="L396" i="2"/>
  <c r="N396" i="2"/>
  <c r="M396" i="2"/>
  <c r="K395" i="2"/>
  <c r="L395" i="2"/>
  <c r="N395" i="2"/>
  <c r="M395" i="2"/>
  <c r="K394" i="2"/>
  <c r="L394" i="2"/>
  <c r="N394" i="2"/>
  <c r="M394" i="2"/>
  <c r="K393" i="2"/>
  <c r="L393" i="2"/>
  <c r="N393" i="2"/>
  <c r="M393" i="2"/>
  <c r="K392" i="2"/>
  <c r="L392" i="2"/>
  <c r="N392" i="2"/>
  <c r="M392" i="2"/>
  <c r="K391" i="2"/>
  <c r="L391" i="2"/>
  <c r="N391" i="2"/>
  <c r="M391" i="2"/>
  <c r="K390" i="2"/>
  <c r="L390" i="2"/>
  <c r="N390" i="2"/>
  <c r="M390" i="2"/>
  <c r="K364" i="2"/>
  <c r="L364" i="2"/>
  <c r="N364" i="2"/>
  <c r="M364" i="2"/>
  <c r="K363" i="2"/>
  <c r="L363" i="2"/>
  <c r="N363" i="2"/>
  <c r="M363" i="2"/>
  <c r="K362" i="2"/>
  <c r="L362" i="2"/>
  <c r="N362" i="2"/>
  <c r="M362" i="2"/>
  <c r="K361" i="2"/>
  <c r="L361" i="2"/>
  <c r="N361" i="2"/>
  <c r="M361" i="2"/>
  <c r="K360" i="2"/>
  <c r="L360" i="2"/>
  <c r="N360" i="2"/>
  <c r="M360" i="2"/>
  <c r="K358" i="2"/>
  <c r="L358" i="2"/>
  <c r="N358" i="2"/>
  <c r="M358" i="2"/>
  <c r="K357" i="2"/>
  <c r="L357" i="2"/>
  <c r="N357" i="2"/>
  <c r="M357" i="2"/>
  <c r="K356" i="2"/>
  <c r="L356" i="2"/>
  <c r="N356" i="2"/>
  <c r="M356" i="2"/>
  <c r="K355" i="2"/>
  <c r="L355" i="2"/>
  <c r="N355" i="2"/>
  <c r="M355" i="2"/>
  <c r="K289" i="2"/>
  <c r="L289" i="2"/>
  <c r="N289" i="2"/>
  <c r="M289" i="2"/>
  <c r="K288" i="2"/>
  <c r="L288" i="2"/>
  <c r="N288" i="2"/>
  <c r="M288" i="2"/>
  <c r="K287" i="2"/>
  <c r="L287" i="2"/>
  <c r="N287" i="2"/>
  <c r="M287" i="2"/>
  <c r="K286" i="2"/>
  <c r="L286" i="2"/>
  <c r="N286" i="2"/>
  <c r="M286" i="2"/>
  <c r="K285" i="2"/>
  <c r="L285" i="2"/>
  <c r="N285" i="2"/>
  <c r="M285" i="2"/>
  <c r="K284" i="2"/>
  <c r="L284" i="2"/>
  <c r="N284" i="2"/>
  <c r="M284" i="2"/>
  <c r="K283" i="2"/>
  <c r="L283" i="2"/>
  <c r="N283" i="2"/>
  <c r="M283" i="2"/>
  <c r="K282" i="2"/>
  <c r="L282" i="2"/>
  <c r="N282" i="2"/>
  <c r="M282" i="2"/>
  <c r="K281" i="2"/>
  <c r="L281" i="2"/>
  <c r="N281" i="2"/>
  <c r="M281" i="2"/>
  <c r="K280" i="2"/>
  <c r="L280" i="2"/>
  <c r="N280" i="2"/>
  <c r="M280" i="2"/>
  <c r="K221" i="2"/>
  <c r="L221" i="2"/>
  <c r="N221" i="2"/>
  <c r="M221" i="2"/>
  <c r="K220" i="2"/>
  <c r="L220" i="2"/>
  <c r="N220" i="2"/>
  <c r="M220" i="2"/>
  <c r="K219" i="2"/>
  <c r="L219" i="2"/>
  <c r="N219" i="2"/>
  <c r="M219" i="2"/>
  <c r="K218" i="2"/>
  <c r="L218" i="2"/>
  <c r="N218" i="2"/>
  <c r="M218" i="2"/>
  <c r="K217" i="2"/>
  <c r="L217" i="2"/>
  <c r="N217" i="2"/>
  <c r="M217" i="2"/>
  <c r="K216" i="2"/>
  <c r="L216" i="2"/>
  <c r="N216" i="2"/>
  <c r="M216" i="2"/>
  <c r="K215" i="2"/>
  <c r="L215" i="2"/>
  <c r="N215" i="2"/>
  <c r="M215" i="2"/>
  <c r="K214" i="2"/>
  <c r="L214" i="2"/>
  <c r="N214" i="2"/>
  <c r="M214" i="2"/>
  <c r="K213" i="2"/>
  <c r="L213" i="2"/>
  <c r="N213" i="2"/>
  <c r="M213" i="2"/>
  <c r="K212" i="2"/>
  <c r="L212" i="2"/>
  <c r="N212" i="2"/>
  <c r="M212" i="2"/>
  <c r="K101" i="2"/>
  <c r="L101" i="2"/>
  <c r="N101" i="2"/>
  <c r="M101" i="2"/>
  <c r="K100" i="2"/>
  <c r="L100" i="2"/>
  <c r="N100" i="2"/>
  <c r="M100" i="2"/>
  <c r="K99" i="2"/>
  <c r="L99" i="2"/>
  <c r="N99" i="2"/>
  <c r="M99" i="2"/>
  <c r="K98" i="2"/>
  <c r="L98" i="2"/>
  <c r="N98" i="2"/>
  <c r="M98" i="2"/>
  <c r="K97" i="2"/>
  <c r="L97" i="2"/>
  <c r="N97" i="2"/>
  <c r="M97" i="2"/>
  <c r="K96" i="2"/>
  <c r="L96" i="2"/>
  <c r="N96" i="2"/>
  <c r="M96" i="2"/>
  <c r="K95" i="2"/>
  <c r="L95" i="2"/>
  <c r="N95" i="2"/>
  <c r="M95" i="2"/>
  <c r="K94" i="2"/>
  <c r="L94" i="2"/>
  <c r="N94" i="2"/>
  <c r="M94" i="2"/>
  <c r="K93" i="2"/>
  <c r="L93" i="2"/>
  <c r="N93" i="2"/>
  <c r="M93" i="2"/>
  <c r="K92" i="2"/>
  <c r="L92" i="2"/>
  <c r="N92" i="2"/>
  <c r="M92" i="2"/>
  <c r="K91" i="2"/>
  <c r="L91" i="2"/>
  <c r="N91" i="2"/>
  <c r="M91" i="2"/>
  <c r="K90" i="2"/>
  <c r="L90" i="2"/>
  <c r="N90" i="2"/>
  <c r="M90" i="2"/>
  <c r="K89" i="2"/>
  <c r="L89" i="2"/>
  <c r="N89" i="2"/>
  <c r="M89" i="2"/>
  <c r="K88" i="2"/>
  <c r="L88" i="2"/>
  <c r="N88" i="2"/>
  <c r="M88" i="2"/>
  <c r="K87" i="2"/>
  <c r="L87" i="2"/>
  <c r="N87" i="2"/>
  <c r="M87" i="2"/>
  <c r="K86" i="2"/>
  <c r="L86" i="2"/>
  <c r="N86" i="2"/>
  <c r="M86" i="2"/>
  <c r="K85" i="2"/>
  <c r="L85" i="2"/>
  <c r="N85" i="2"/>
  <c r="M85" i="2"/>
  <c r="K84" i="2"/>
  <c r="L84" i="2"/>
  <c r="N84" i="2"/>
  <c r="M84" i="2"/>
  <c r="K83" i="2"/>
  <c r="L83" i="2"/>
  <c r="N83" i="2"/>
  <c r="M83" i="2"/>
  <c r="K82" i="2"/>
  <c r="L82" i="2"/>
  <c r="N82" i="2"/>
  <c r="M82" i="2"/>
  <c r="K81" i="2"/>
  <c r="L81" i="2"/>
  <c r="N81" i="2"/>
  <c r="M81" i="2"/>
  <c r="K80" i="2"/>
  <c r="L80" i="2"/>
  <c r="N80" i="2"/>
  <c r="M80" i="2"/>
  <c r="K79" i="2"/>
  <c r="L79" i="2"/>
  <c r="N79" i="2"/>
  <c r="M79" i="2"/>
  <c r="K78" i="2"/>
  <c r="L78" i="2"/>
  <c r="N78" i="2"/>
  <c r="M78" i="2"/>
  <c r="K77" i="2"/>
  <c r="L77" i="2"/>
  <c r="N77" i="2"/>
  <c r="M77" i="2"/>
  <c r="K76" i="2"/>
  <c r="L76" i="2"/>
  <c r="N76" i="2"/>
  <c r="M76" i="2"/>
  <c r="K75" i="2"/>
  <c r="L75" i="2"/>
  <c r="N75" i="2"/>
  <c r="M75" i="2"/>
  <c r="K74" i="2"/>
  <c r="L74" i="2"/>
  <c r="N74" i="2"/>
  <c r="M74" i="2"/>
  <c r="K73" i="2"/>
  <c r="L73" i="2"/>
  <c r="N73" i="2"/>
  <c r="M73" i="2"/>
  <c r="K72" i="2"/>
  <c r="L72" i="2"/>
  <c r="N72" i="2"/>
  <c r="M72" i="2"/>
  <c r="K354" i="2"/>
  <c r="L354" i="2"/>
  <c r="N354" i="2"/>
  <c r="M354" i="2"/>
  <c r="K353" i="2"/>
  <c r="L353" i="2"/>
  <c r="N353" i="2"/>
  <c r="M353" i="2"/>
  <c r="K352" i="2"/>
  <c r="L352" i="2"/>
  <c r="N352" i="2"/>
  <c r="M352" i="2"/>
  <c r="K351" i="2"/>
  <c r="L351" i="2"/>
  <c r="N351" i="2"/>
  <c r="M351" i="2"/>
  <c r="K350" i="2"/>
  <c r="L350" i="2"/>
  <c r="N350" i="2"/>
  <c r="M350" i="2"/>
  <c r="K349" i="2"/>
  <c r="L349" i="2"/>
  <c r="N349" i="2"/>
  <c r="M349" i="2"/>
  <c r="K348" i="2"/>
  <c r="L348" i="2"/>
  <c r="N348" i="2"/>
  <c r="M348" i="2"/>
  <c r="K347" i="2"/>
  <c r="L347" i="2"/>
  <c r="N347" i="2"/>
  <c r="M347" i="2"/>
  <c r="K346" i="2"/>
  <c r="L346" i="2"/>
  <c r="N346" i="2"/>
  <c r="M346" i="2"/>
  <c r="K345" i="2"/>
  <c r="L345" i="2"/>
  <c r="N345" i="2"/>
  <c r="M345" i="2"/>
  <c r="K329" i="2"/>
  <c r="L329" i="2"/>
  <c r="N329" i="2"/>
  <c r="M329" i="2"/>
  <c r="K328" i="2"/>
  <c r="L328" i="2"/>
  <c r="N328" i="2"/>
  <c r="M328" i="2"/>
  <c r="K327" i="2"/>
  <c r="L327" i="2"/>
  <c r="N327" i="2"/>
  <c r="M327" i="2"/>
  <c r="K326" i="2"/>
  <c r="L326" i="2"/>
  <c r="N326" i="2"/>
  <c r="M326" i="2"/>
  <c r="K325" i="2"/>
  <c r="L325" i="2"/>
  <c r="N325" i="2"/>
  <c r="M325" i="2"/>
  <c r="K309" i="2"/>
  <c r="L309" i="2"/>
  <c r="N309" i="2"/>
  <c r="M309" i="2"/>
  <c r="K308" i="2"/>
  <c r="L308" i="2"/>
  <c r="N308" i="2"/>
  <c r="M308" i="2"/>
  <c r="K307" i="2"/>
  <c r="L307" i="2"/>
  <c r="N307" i="2"/>
  <c r="M307" i="2"/>
  <c r="K306" i="2"/>
  <c r="L306" i="2"/>
  <c r="N306" i="2"/>
  <c r="M306" i="2"/>
  <c r="K305" i="2"/>
  <c r="L305" i="2"/>
  <c r="N305" i="2"/>
  <c r="M305" i="2"/>
  <c r="K279" i="2"/>
  <c r="L279" i="2"/>
  <c r="N279" i="2"/>
  <c r="M279" i="2"/>
  <c r="K278" i="2"/>
  <c r="L278" i="2"/>
  <c r="N278" i="2"/>
  <c r="M278" i="2"/>
  <c r="K277" i="2"/>
  <c r="L277" i="2"/>
  <c r="N277" i="2"/>
  <c r="M277" i="2"/>
  <c r="K276" i="2"/>
  <c r="L276" i="2"/>
  <c r="N276" i="2"/>
  <c r="M276" i="2"/>
  <c r="K275" i="2"/>
  <c r="L275" i="2"/>
  <c r="N275" i="2"/>
  <c r="M275" i="2"/>
  <c r="K274" i="2"/>
  <c r="L274" i="2"/>
  <c r="N274" i="2"/>
  <c r="M274" i="2"/>
  <c r="K273" i="2"/>
  <c r="L273" i="2"/>
  <c r="N273" i="2"/>
  <c r="M273" i="2"/>
  <c r="K272" i="2"/>
  <c r="L272" i="2"/>
  <c r="N272" i="2"/>
  <c r="M272" i="2"/>
  <c r="K271" i="2"/>
  <c r="L271" i="2"/>
  <c r="N271" i="2"/>
  <c r="M271" i="2"/>
  <c r="K270" i="2"/>
  <c r="L270" i="2"/>
  <c r="N270" i="2"/>
  <c r="M270" i="2"/>
  <c r="K211" i="2"/>
  <c r="L211" i="2"/>
  <c r="N211" i="2"/>
  <c r="M211" i="2"/>
  <c r="K210" i="2"/>
  <c r="L210" i="2"/>
  <c r="N210" i="2"/>
  <c r="M210" i="2"/>
  <c r="K209" i="2"/>
  <c r="L209" i="2"/>
  <c r="N209" i="2"/>
  <c r="M209" i="2"/>
  <c r="K208" i="2"/>
  <c r="L208" i="2"/>
  <c r="N208" i="2"/>
  <c r="M208" i="2"/>
  <c r="K207" i="2"/>
  <c r="L207" i="2"/>
  <c r="N207" i="2"/>
  <c r="M207" i="2"/>
  <c r="K151" i="2"/>
  <c r="L151" i="2"/>
  <c r="N151" i="2"/>
  <c r="M151" i="2"/>
  <c r="K150" i="2"/>
  <c r="L150" i="2"/>
  <c r="N150" i="2"/>
  <c r="M150" i="2"/>
  <c r="K149" i="2"/>
  <c r="L149" i="2"/>
  <c r="N149" i="2"/>
  <c r="M149" i="2"/>
  <c r="K148" i="2"/>
  <c r="L148" i="2"/>
  <c r="N148" i="2"/>
  <c r="M148" i="2"/>
  <c r="K147" i="2"/>
  <c r="L147" i="2"/>
  <c r="N147" i="2"/>
  <c r="M147" i="2"/>
  <c r="K146" i="2"/>
  <c r="L146" i="2"/>
  <c r="N146" i="2"/>
  <c r="M146" i="2"/>
  <c r="K145" i="2"/>
  <c r="L145" i="2"/>
  <c r="N145" i="2"/>
  <c r="M145" i="2"/>
  <c r="K144" i="2"/>
  <c r="L144" i="2"/>
  <c r="N144" i="2"/>
  <c r="M144" i="2"/>
  <c r="K143" i="2"/>
  <c r="L143" i="2"/>
  <c r="N143" i="2"/>
  <c r="M143" i="2"/>
  <c r="K142" i="2"/>
  <c r="L142" i="2"/>
  <c r="N142" i="2"/>
  <c r="M142" i="2"/>
  <c r="K131" i="2"/>
  <c r="L131" i="2"/>
  <c r="N131" i="2"/>
  <c r="M131" i="2"/>
  <c r="K130" i="2"/>
  <c r="L130" i="2"/>
  <c r="N130" i="2"/>
  <c r="M130" i="2"/>
  <c r="K129" i="2"/>
  <c r="L129" i="2"/>
  <c r="N129" i="2"/>
  <c r="M129" i="2"/>
  <c r="K128" i="2"/>
  <c r="L128" i="2"/>
  <c r="N128" i="2"/>
  <c r="M128" i="2"/>
  <c r="K127" i="2"/>
  <c r="L127" i="2"/>
  <c r="N127" i="2"/>
  <c r="M127" i="2"/>
  <c r="K126" i="2"/>
  <c r="L126" i="2"/>
  <c r="N126" i="2"/>
  <c r="M126" i="2"/>
  <c r="K125" i="2"/>
  <c r="L125" i="2"/>
  <c r="N125" i="2"/>
  <c r="M125" i="2"/>
  <c r="K124" i="2"/>
  <c r="L124" i="2"/>
  <c r="N124" i="2"/>
  <c r="M124" i="2"/>
  <c r="K123" i="2"/>
  <c r="L123" i="2"/>
  <c r="N123" i="2"/>
  <c r="M123" i="2"/>
  <c r="K122" i="2"/>
  <c r="L122" i="2"/>
  <c r="N122" i="2"/>
  <c r="M122" i="2"/>
  <c r="K121" i="2"/>
  <c r="L121" i="2"/>
  <c r="N121" i="2"/>
  <c r="M121" i="2"/>
  <c r="K120" i="2"/>
  <c r="L120" i="2"/>
  <c r="N120" i="2"/>
  <c r="M120" i="2"/>
  <c r="K119" i="2"/>
  <c r="L119" i="2"/>
  <c r="N119" i="2"/>
  <c r="M119" i="2"/>
  <c r="K118" i="2"/>
  <c r="L118" i="2"/>
  <c r="N118" i="2"/>
  <c r="M118" i="2"/>
  <c r="K117" i="2"/>
  <c r="L117" i="2"/>
  <c r="N117" i="2"/>
  <c r="M117" i="2"/>
  <c r="K116" i="2"/>
  <c r="L116" i="2"/>
  <c r="N116" i="2"/>
  <c r="M116" i="2"/>
  <c r="K115" i="2"/>
  <c r="L115" i="2"/>
  <c r="N115" i="2"/>
  <c r="M115" i="2"/>
  <c r="K114" i="2"/>
  <c r="L114" i="2"/>
  <c r="N114" i="2"/>
  <c r="M114" i="2"/>
  <c r="K113" i="2"/>
  <c r="L113" i="2"/>
  <c r="N113" i="2"/>
  <c r="M113" i="2"/>
  <c r="K112" i="2"/>
  <c r="L112" i="2"/>
  <c r="N112" i="2"/>
  <c r="M112" i="2"/>
  <c r="K111" i="2"/>
  <c r="L111" i="2"/>
  <c r="N111" i="2"/>
  <c r="M111" i="2"/>
  <c r="K110" i="2"/>
  <c r="L110" i="2"/>
  <c r="N110" i="2"/>
  <c r="M110" i="2"/>
  <c r="K109" i="2"/>
  <c r="L109" i="2"/>
  <c r="N109" i="2"/>
  <c r="M109" i="2"/>
  <c r="K108" i="2"/>
  <c r="L108" i="2"/>
  <c r="N108" i="2"/>
  <c r="M108" i="2"/>
  <c r="K107" i="2"/>
  <c r="L107" i="2"/>
  <c r="N107" i="2"/>
  <c r="M107" i="2"/>
  <c r="K106" i="2"/>
  <c r="L106" i="2"/>
  <c r="N106" i="2"/>
  <c r="M106" i="2"/>
  <c r="K105" i="2"/>
  <c r="L105" i="2"/>
  <c r="N105" i="2"/>
  <c r="M105" i="2"/>
  <c r="K104" i="2"/>
  <c r="L104" i="2"/>
  <c r="N104" i="2"/>
  <c r="M104" i="2"/>
  <c r="K103" i="2"/>
  <c r="L103" i="2"/>
  <c r="N103" i="2"/>
  <c r="M103" i="2"/>
  <c r="K102" i="2"/>
  <c r="L102" i="2"/>
  <c r="N102" i="2"/>
  <c r="M102" i="2"/>
  <c r="K71" i="2"/>
  <c r="L71" i="2"/>
  <c r="N71" i="2"/>
  <c r="M71" i="2"/>
  <c r="K70" i="2"/>
  <c r="L70" i="2"/>
  <c r="N70" i="2"/>
  <c r="M70" i="2"/>
  <c r="K69" i="2"/>
  <c r="L69" i="2"/>
  <c r="N69" i="2"/>
  <c r="M69" i="2"/>
  <c r="K68" i="2"/>
  <c r="L68" i="2"/>
  <c r="N68" i="2"/>
  <c r="M68" i="2"/>
  <c r="K67" i="2"/>
  <c r="L67" i="2"/>
  <c r="N67" i="2"/>
  <c r="M67" i="2"/>
  <c r="K66" i="2"/>
  <c r="L66" i="2"/>
  <c r="N66" i="2"/>
  <c r="M66" i="2"/>
  <c r="K65" i="2"/>
  <c r="L65" i="2"/>
  <c r="N65" i="2"/>
  <c r="M65" i="2"/>
  <c r="K64" i="2"/>
  <c r="L64" i="2"/>
  <c r="N64" i="2"/>
  <c r="M64" i="2"/>
  <c r="K63" i="2"/>
  <c r="L63" i="2"/>
  <c r="N63" i="2"/>
  <c r="M63" i="2"/>
  <c r="K62" i="2"/>
  <c r="L62" i="2"/>
  <c r="N62" i="2"/>
  <c r="M62" i="2"/>
  <c r="K61" i="2"/>
  <c r="L61" i="2"/>
  <c r="N61" i="2"/>
  <c r="M61" i="2"/>
  <c r="K60" i="2"/>
  <c r="L60" i="2"/>
  <c r="N60" i="2"/>
  <c r="M60" i="2"/>
  <c r="K59" i="2"/>
  <c r="L59" i="2"/>
  <c r="N59" i="2"/>
  <c r="M59" i="2"/>
  <c r="K58" i="2"/>
  <c r="L58" i="2"/>
  <c r="N58" i="2"/>
  <c r="M58" i="2"/>
  <c r="K57" i="2"/>
  <c r="L57" i="2"/>
  <c r="N57" i="2"/>
  <c r="M57" i="2"/>
  <c r="K56" i="2"/>
  <c r="L56" i="2"/>
  <c r="N56" i="2"/>
  <c r="M56" i="2"/>
  <c r="K55" i="2"/>
  <c r="L55" i="2"/>
  <c r="N55" i="2"/>
  <c r="M55" i="2"/>
  <c r="K54" i="2"/>
  <c r="L54" i="2"/>
  <c r="N54" i="2"/>
  <c r="M54" i="2"/>
  <c r="K53" i="2"/>
  <c r="L53" i="2"/>
  <c r="N53" i="2"/>
  <c r="M53" i="2"/>
  <c r="K52" i="2"/>
  <c r="L52" i="2"/>
  <c r="N52" i="2"/>
  <c r="M52" i="2"/>
  <c r="K439" i="2"/>
  <c r="L439" i="2"/>
  <c r="N439" i="2"/>
  <c r="M439" i="2"/>
  <c r="K438" i="2"/>
  <c r="L438" i="2"/>
  <c r="N438" i="2"/>
  <c r="M438" i="2"/>
  <c r="K437" i="2"/>
  <c r="L437" i="2"/>
  <c r="N437" i="2"/>
  <c r="M437" i="2"/>
  <c r="K436" i="2"/>
  <c r="L436" i="2"/>
  <c r="N436" i="2"/>
  <c r="M436" i="2"/>
  <c r="K435" i="2"/>
  <c r="L435" i="2"/>
  <c r="N435" i="2"/>
  <c r="M435" i="2"/>
  <c r="K434" i="2"/>
  <c r="L434" i="2"/>
  <c r="N434" i="2"/>
  <c r="M434" i="2"/>
  <c r="K433" i="2"/>
  <c r="L433" i="2"/>
  <c r="N433" i="2"/>
  <c r="M433" i="2"/>
  <c r="K432" i="2"/>
  <c r="L432" i="2"/>
  <c r="N432" i="2"/>
  <c r="M432" i="2"/>
  <c r="K431" i="2"/>
  <c r="L431" i="2"/>
  <c r="N431" i="2"/>
  <c r="M431" i="2"/>
  <c r="K430" i="2"/>
  <c r="L430" i="2"/>
  <c r="N430" i="2"/>
  <c r="M430" i="2"/>
  <c r="K429" i="2"/>
  <c r="L429" i="2"/>
  <c r="N429" i="2"/>
  <c r="M429" i="2"/>
  <c r="K428" i="2"/>
  <c r="L428" i="2"/>
  <c r="N428" i="2"/>
  <c r="M428" i="2"/>
  <c r="K427" i="2"/>
  <c r="L427" i="2"/>
  <c r="N427" i="2"/>
  <c r="M427" i="2"/>
  <c r="K426" i="2"/>
  <c r="L426" i="2"/>
  <c r="N426" i="2"/>
  <c r="M426" i="2"/>
  <c r="K425" i="2"/>
  <c r="L425" i="2"/>
  <c r="N425" i="2"/>
  <c r="M425" i="2"/>
  <c r="K424" i="2"/>
  <c r="L424" i="2"/>
  <c r="N424" i="2"/>
  <c r="M424" i="2"/>
  <c r="K423" i="2"/>
  <c r="L423" i="2"/>
  <c r="N423" i="2"/>
  <c r="M423" i="2"/>
  <c r="K422" i="2"/>
  <c r="L422" i="2"/>
  <c r="N422" i="2"/>
  <c r="M422" i="2"/>
  <c r="K421" i="2"/>
  <c r="L421" i="2"/>
  <c r="N421" i="2"/>
  <c r="M421" i="2"/>
  <c r="K420" i="2"/>
  <c r="L420" i="2"/>
  <c r="N420" i="2"/>
  <c r="M420" i="2"/>
  <c r="K246" i="2"/>
  <c r="L246" i="2"/>
  <c r="N246" i="2"/>
  <c r="M246" i="2"/>
  <c r="K245" i="2"/>
  <c r="L245" i="2"/>
  <c r="N245" i="2"/>
  <c r="M245" i="2"/>
  <c r="K244" i="2"/>
  <c r="L244" i="2"/>
  <c r="N244" i="2"/>
  <c r="M244" i="2"/>
  <c r="K243" i="2"/>
  <c r="L243" i="2"/>
  <c r="N243" i="2"/>
  <c r="M243" i="2"/>
  <c r="K242" i="2"/>
  <c r="L242" i="2"/>
  <c r="N242" i="2"/>
  <c r="M242" i="2"/>
  <c r="K241" i="2"/>
  <c r="L241" i="2"/>
  <c r="N241" i="2"/>
  <c r="M241" i="2"/>
  <c r="K240" i="2"/>
  <c r="L240" i="2"/>
  <c r="N240" i="2"/>
  <c r="M240" i="2"/>
  <c r="K239" i="2"/>
  <c r="L239" i="2"/>
  <c r="N239" i="2"/>
  <c r="M239" i="2"/>
  <c r="K238" i="2"/>
  <c r="L238" i="2"/>
  <c r="N238" i="2"/>
  <c r="M238" i="2"/>
  <c r="K237" i="2"/>
  <c r="L237" i="2"/>
  <c r="N237" i="2"/>
  <c r="M237" i="2"/>
  <c r="K206" i="2"/>
  <c r="L206" i="2"/>
  <c r="N206" i="2"/>
  <c r="M206" i="2"/>
  <c r="K205" i="2"/>
  <c r="L205" i="2"/>
  <c r="N205" i="2"/>
  <c r="M205" i="2"/>
  <c r="K204" i="2"/>
  <c r="L204" i="2"/>
  <c r="N204" i="2"/>
  <c r="M204" i="2"/>
  <c r="K203" i="2"/>
  <c r="L203" i="2"/>
  <c r="N203" i="2"/>
  <c r="M203" i="2"/>
  <c r="K202" i="2"/>
  <c r="L202" i="2"/>
  <c r="N202" i="2"/>
  <c r="M202" i="2"/>
  <c r="K201" i="2"/>
  <c r="L201" i="2"/>
  <c r="N201" i="2"/>
  <c r="M201" i="2"/>
  <c r="K200" i="2"/>
  <c r="L200" i="2"/>
  <c r="N200" i="2"/>
  <c r="M200" i="2"/>
  <c r="K199" i="2"/>
  <c r="L199" i="2"/>
  <c r="N199" i="2"/>
  <c r="M199" i="2"/>
  <c r="K198" i="2"/>
  <c r="L198" i="2"/>
  <c r="N198" i="2"/>
  <c r="M198" i="2"/>
  <c r="K197" i="2"/>
  <c r="L197" i="2"/>
  <c r="N197" i="2"/>
  <c r="M197" i="2"/>
  <c r="K196" i="2"/>
  <c r="L196" i="2"/>
  <c r="N196" i="2"/>
  <c r="M196" i="2"/>
  <c r="K195" i="2"/>
  <c r="L195" i="2"/>
  <c r="N195" i="2"/>
  <c r="M195" i="2"/>
  <c r="K194" i="2"/>
  <c r="L194" i="2"/>
  <c r="N194" i="2"/>
  <c r="M194" i="2"/>
  <c r="K193" i="2"/>
  <c r="L193" i="2"/>
  <c r="N193" i="2"/>
  <c r="M193" i="2"/>
  <c r="K192" i="2"/>
  <c r="L192" i="2"/>
  <c r="N192" i="2"/>
  <c r="M192" i="2"/>
  <c r="K176" i="2"/>
  <c r="L176" i="2"/>
  <c r="N176" i="2"/>
  <c r="M176" i="2"/>
  <c r="K175" i="2"/>
  <c r="L175" i="2"/>
  <c r="N175" i="2"/>
  <c r="M175" i="2"/>
  <c r="K174" i="2"/>
  <c r="L174" i="2"/>
  <c r="N174" i="2"/>
  <c r="M174" i="2"/>
  <c r="K173" i="2"/>
  <c r="L173" i="2"/>
  <c r="N173" i="2"/>
  <c r="M173" i="2"/>
  <c r="K172" i="2"/>
  <c r="L172" i="2"/>
  <c r="N172" i="2"/>
  <c r="M172" i="2"/>
  <c r="K171" i="2"/>
  <c r="L171" i="2"/>
  <c r="N171" i="2"/>
  <c r="M171" i="2"/>
  <c r="K170" i="2"/>
  <c r="L170" i="2"/>
  <c r="N170" i="2"/>
  <c r="M170" i="2"/>
  <c r="K169" i="2"/>
  <c r="L169" i="2"/>
  <c r="N169" i="2"/>
  <c r="M169" i="2"/>
  <c r="K168" i="2"/>
  <c r="L168" i="2"/>
  <c r="N168" i="2"/>
  <c r="M168" i="2"/>
  <c r="K167" i="2"/>
  <c r="L167" i="2"/>
  <c r="N167" i="2"/>
  <c r="M167" i="2"/>
  <c r="K166" i="2"/>
  <c r="L166" i="2"/>
  <c r="N166" i="2"/>
  <c r="M166" i="2"/>
  <c r="K165" i="2"/>
  <c r="L165" i="2"/>
  <c r="N165" i="2"/>
  <c r="M165" i="2"/>
  <c r="K164" i="2"/>
  <c r="L164" i="2"/>
  <c r="N164" i="2"/>
  <c r="M164" i="2"/>
  <c r="K163" i="2"/>
  <c r="L163" i="2"/>
  <c r="N163" i="2"/>
  <c r="M163" i="2"/>
  <c r="K162" i="2"/>
  <c r="L162" i="2"/>
  <c r="N162" i="2"/>
  <c r="M162" i="2"/>
  <c r="K93" i="1"/>
  <c r="L93" i="1"/>
  <c r="N93" i="1"/>
  <c r="M93" i="1"/>
  <c r="K92" i="1"/>
  <c r="L92" i="1"/>
  <c r="N92" i="1"/>
  <c r="M92" i="1"/>
  <c r="K91" i="1"/>
  <c r="L91" i="1"/>
  <c r="N91" i="1"/>
  <c r="M91" i="1"/>
  <c r="K90" i="1"/>
  <c r="L90" i="1"/>
  <c r="N90" i="1"/>
  <c r="M90" i="1"/>
  <c r="K89" i="1"/>
  <c r="L89" i="1"/>
  <c r="N89" i="1"/>
  <c r="M89" i="1"/>
  <c r="K88" i="1"/>
  <c r="L88" i="1"/>
  <c r="N88" i="1"/>
  <c r="M88" i="1"/>
  <c r="K87" i="1"/>
  <c r="L87" i="1"/>
  <c r="N87" i="1"/>
  <c r="M87" i="1"/>
  <c r="K86" i="1"/>
  <c r="L86" i="1"/>
  <c r="N86" i="1"/>
  <c r="M86" i="1"/>
  <c r="K85" i="1"/>
  <c r="L85" i="1"/>
  <c r="N85" i="1"/>
  <c r="M85" i="1"/>
  <c r="K84" i="1"/>
  <c r="L84" i="1"/>
  <c r="N84" i="1"/>
  <c r="M84" i="1"/>
  <c r="K80" i="1"/>
  <c r="L80" i="1"/>
  <c r="N80" i="1"/>
  <c r="M80" i="1"/>
  <c r="K79" i="1"/>
  <c r="L79" i="1"/>
  <c r="N79" i="1"/>
  <c r="M79" i="1"/>
  <c r="K78" i="1"/>
  <c r="L78" i="1"/>
  <c r="N78" i="1"/>
  <c r="M78" i="1"/>
  <c r="K77" i="1"/>
  <c r="L77" i="1"/>
  <c r="N77" i="1"/>
  <c r="M77" i="1"/>
  <c r="K76" i="1"/>
  <c r="L76" i="1"/>
  <c r="N76" i="1"/>
  <c r="M76" i="1"/>
  <c r="K75" i="1"/>
  <c r="L75" i="1"/>
  <c r="N75" i="1"/>
  <c r="M75" i="1"/>
  <c r="K74" i="1"/>
  <c r="L74" i="1"/>
  <c r="N74" i="1"/>
  <c r="M74" i="1"/>
  <c r="K73" i="1"/>
  <c r="L73" i="1"/>
  <c r="N73" i="1"/>
  <c r="M73" i="1"/>
  <c r="K72" i="1"/>
  <c r="L72" i="1"/>
  <c r="N72" i="1"/>
  <c r="M72" i="1"/>
  <c r="K71" i="1"/>
  <c r="L71" i="1"/>
  <c r="N71" i="1"/>
  <c r="M71" i="1"/>
  <c r="K70" i="1"/>
  <c r="L70" i="1"/>
  <c r="N70" i="1"/>
  <c r="M70" i="1"/>
  <c r="K69" i="1"/>
  <c r="L69" i="1"/>
  <c r="N69" i="1"/>
  <c r="M69" i="1"/>
  <c r="K68" i="1"/>
  <c r="L68" i="1"/>
  <c r="N68" i="1"/>
  <c r="M68" i="1"/>
  <c r="K67" i="1"/>
  <c r="L67" i="1"/>
  <c r="N67" i="1"/>
  <c r="M67" i="1"/>
  <c r="K66" i="1"/>
  <c r="L66" i="1"/>
  <c r="N66" i="1"/>
  <c r="M66" i="1"/>
  <c r="K65" i="1"/>
  <c r="L65" i="1"/>
  <c r="N65" i="1"/>
  <c r="M65" i="1"/>
  <c r="K64" i="1"/>
  <c r="L64" i="1"/>
  <c r="N64" i="1"/>
  <c r="M64" i="1"/>
  <c r="K63" i="1"/>
  <c r="L63" i="1"/>
  <c r="N63" i="1"/>
  <c r="M63" i="1"/>
  <c r="K62" i="1"/>
  <c r="L62" i="1"/>
  <c r="N62" i="1"/>
  <c r="M62" i="1"/>
  <c r="K61" i="1"/>
  <c r="L61" i="1"/>
  <c r="N61" i="1"/>
  <c r="M61" i="1"/>
  <c r="K57" i="1"/>
  <c r="L57" i="1"/>
  <c r="N57" i="1"/>
  <c r="M57" i="1"/>
  <c r="K56" i="1"/>
  <c r="L56" i="1"/>
  <c r="N56" i="1"/>
  <c r="M56" i="1"/>
  <c r="K55" i="1"/>
  <c r="L55" i="1"/>
  <c r="N55" i="1"/>
  <c r="M55" i="1"/>
  <c r="K54" i="1"/>
  <c r="L54" i="1"/>
  <c r="N54" i="1"/>
  <c r="M54" i="1"/>
  <c r="K53" i="1"/>
  <c r="L53" i="1"/>
  <c r="N53" i="1"/>
  <c r="M53" i="1"/>
  <c r="K52" i="1"/>
  <c r="L52" i="1"/>
  <c r="N52" i="1"/>
  <c r="M52" i="1"/>
  <c r="K51" i="1"/>
  <c r="L51" i="1"/>
  <c r="N51" i="1"/>
  <c r="M51" i="1"/>
  <c r="K50" i="1"/>
  <c r="L50" i="1"/>
  <c r="N50" i="1"/>
  <c r="M50" i="1"/>
  <c r="K49" i="1"/>
  <c r="L49" i="1"/>
  <c r="N49" i="1"/>
  <c r="M49" i="1"/>
  <c r="K48" i="1"/>
  <c r="L48" i="1"/>
  <c r="N48" i="1"/>
  <c r="M48" i="1"/>
  <c r="K44" i="1"/>
  <c r="L44" i="1"/>
  <c r="N44" i="1"/>
  <c r="M44" i="1"/>
  <c r="K43" i="1"/>
  <c r="L43" i="1"/>
  <c r="N43" i="1"/>
  <c r="M43" i="1"/>
  <c r="K42" i="1"/>
  <c r="L42" i="1"/>
  <c r="N42" i="1"/>
  <c r="M42" i="1"/>
  <c r="K41" i="1"/>
  <c r="L41" i="1"/>
  <c r="N41" i="1"/>
  <c r="M41" i="1"/>
  <c r="K40" i="1"/>
  <c r="L40" i="1"/>
  <c r="N40" i="1"/>
  <c r="M40" i="1"/>
  <c r="K39" i="1"/>
  <c r="L39" i="1"/>
  <c r="N39" i="1"/>
  <c r="M39" i="1"/>
  <c r="K38" i="1"/>
  <c r="L38" i="1"/>
  <c r="N38" i="1"/>
  <c r="M38" i="1"/>
  <c r="K37" i="1"/>
  <c r="L37" i="1"/>
  <c r="N37" i="1"/>
  <c r="M37" i="1"/>
  <c r="K36" i="1"/>
  <c r="L36" i="1"/>
  <c r="N36" i="1"/>
  <c r="M36" i="1"/>
  <c r="K35" i="1"/>
  <c r="L35" i="1"/>
  <c r="N35" i="1"/>
  <c r="M35" i="1"/>
  <c r="K31" i="1"/>
  <c r="L31" i="1"/>
  <c r="N31" i="1"/>
  <c r="M31" i="1"/>
  <c r="K30" i="1"/>
  <c r="L30" i="1"/>
  <c r="N30" i="1"/>
  <c r="M30" i="1"/>
  <c r="K29" i="1"/>
  <c r="L29" i="1"/>
  <c r="N29" i="1"/>
  <c r="M29" i="1"/>
  <c r="K28" i="1"/>
  <c r="L28" i="1"/>
  <c r="N28" i="1"/>
  <c r="M28" i="1"/>
  <c r="K27" i="1"/>
  <c r="L27" i="1"/>
  <c r="N27" i="1"/>
  <c r="M27" i="1"/>
  <c r="K26" i="1"/>
  <c r="L26" i="1"/>
  <c r="N26" i="1"/>
  <c r="M26" i="1"/>
  <c r="K25" i="1"/>
  <c r="L25" i="1"/>
  <c r="N25" i="1"/>
  <c r="M25" i="1"/>
  <c r="K24" i="1"/>
  <c r="L24" i="1"/>
  <c r="N24" i="1"/>
  <c r="M24" i="1"/>
  <c r="K23" i="1"/>
  <c r="L23" i="1"/>
  <c r="N23" i="1"/>
  <c r="M23" i="1"/>
  <c r="K22" i="1"/>
  <c r="L22" i="1"/>
  <c r="N22" i="1"/>
  <c r="M22" i="1"/>
  <c r="K18" i="1"/>
  <c r="L18" i="1"/>
  <c r="N18" i="1"/>
  <c r="M18" i="1"/>
  <c r="K17" i="1"/>
  <c r="L17" i="1"/>
  <c r="N17" i="1"/>
  <c r="M17" i="1"/>
  <c r="K16" i="1"/>
  <c r="L16" i="1"/>
  <c r="N16" i="1"/>
  <c r="M16" i="1"/>
  <c r="K15" i="1"/>
  <c r="L15" i="1"/>
  <c r="N15" i="1"/>
  <c r="M15" i="1"/>
  <c r="K14" i="1"/>
  <c r="L14" i="1"/>
  <c r="N14" i="1"/>
  <c r="M14" i="1"/>
  <c r="K10" i="1"/>
  <c r="L10" i="1"/>
  <c r="N10" i="1"/>
  <c r="M10" i="1"/>
  <c r="K9" i="1"/>
  <c r="L9" i="1"/>
  <c r="N9" i="1"/>
  <c r="M9" i="1"/>
  <c r="K8" i="1"/>
  <c r="L8" i="1"/>
  <c r="N8" i="1"/>
  <c r="M8" i="1"/>
  <c r="K7" i="1"/>
  <c r="L7" i="1"/>
  <c r="N7" i="1"/>
  <c r="M7" i="1"/>
  <c r="K6" i="1"/>
  <c r="L6" i="1"/>
  <c r="N6" i="1"/>
  <c r="M6" i="1"/>
  <c r="K5" i="1"/>
  <c r="L5" i="1"/>
  <c r="N5" i="1"/>
  <c r="M5" i="1"/>
  <c r="K4" i="1"/>
  <c r="L4" i="1"/>
  <c r="N4" i="1"/>
  <c r="M4" i="1"/>
  <c r="K3" i="1"/>
  <c r="L3" i="1"/>
  <c r="N3" i="1"/>
  <c r="M3" i="1"/>
  <c r="K2" i="1"/>
  <c r="L2" i="1"/>
  <c r="N2" i="1"/>
  <c r="M2" i="1"/>
  <c r="K1" i="1"/>
  <c r="L1" i="1"/>
  <c r="N1" i="1"/>
  <c r="M1" i="1"/>
</calcChain>
</file>

<file path=xl/sharedStrings.xml><?xml version="1.0" encoding="utf-8"?>
<sst xmlns="http://schemas.openxmlformats.org/spreadsheetml/2006/main" count="10173" uniqueCount="1617">
  <si>
    <t>SM</t>
  </si>
  <si>
    <t>A</t>
  </si>
  <si>
    <t>14/2/2014</t>
  </si>
  <si>
    <t>SMA_14022014</t>
  </si>
  <si>
    <t>small</t>
  </si>
  <si>
    <t>extr SMA_14022014</t>
  </si>
  <si>
    <t>incub SMA_14022014</t>
  </si>
  <si>
    <t>No DOC testing</t>
  </si>
  <si>
    <t>Filtering wasn't done until the 16th (same with the incubations that got extracted on the 14th)</t>
  </si>
  <si>
    <t>B</t>
  </si>
  <si>
    <t>SMB_14022014</t>
  </si>
  <si>
    <t>extr SMB_14022014</t>
  </si>
  <si>
    <t>incub SMB_14022014</t>
  </si>
  <si>
    <t>C</t>
  </si>
  <si>
    <t>SMC_14022014</t>
  </si>
  <si>
    <t>extr SMC_14022014</t>
  </si>
  <si>
    <t>incub SMC_14022014</t>
  </si>
  <si>
    <t>D</t>
  </si>
  <si>
    <t>SMD_14022014</t>
  </si>
  <si>
    <t>extr SMD_14022014</t>
  </si>
  <si>
    <t>incub SMD_14022014</t>
  </si>
  <si>
    <t>E</t>
  </si>
  <si>
    <t>SME_14022014</t>
  </si>
  <si>
    <t>extr SME_14022014</t>
  </si>
  <si>
    <t>incub SME_14022014</t>
  </si>
  <si>
    <t>M3</t>
  </si>
  <si>
    <t>M3A_14022014</t>
  </si>
  <si>
    <t>extr M3A_14022014</t>
  </si>
  <si>
    <t>incub M3A_14022014</t>
  </si>
  <si>
    <t>M3B_14022014</t>
  </si>
  <si>
    <t>extr M3B_14022014</t>
  </si>
  <si>
    <t>incub M3B_14022014</t>
  </si>
  <si>
    <t>M3C_14022014</t>
  </si>
  <si>
    <t>extr M3C_14022014</t>
  </si>
  <si>
    <t>incub M3C_14022014</t>
  </si>
  <si>
    <t>M3D_14022014</t>
  </si>
  <si>
    <t>extr M3D_14022014</t>
  </si>
  <si>
    <t>incub M3D_14022014</t>
  </si>
  <si>
    <t>M3E_14022014</t>
  </si>
  <si>
    <t>extr M3E_14022014</t>
  </si>
  <si>
    <t>incub M3E_14022014</t>
  </si>
  <si>
    <t>Ext Blank</t>
  </si>
  <si>
    <t>NA</t>
  </si>
  <si>
    <t>NaN</t>
  </si>
  <si>
    <t>ext bnk 14022014</t>
  </si>
  <si>
    <t>18/2/2014</t>
  </si>
  <si>
    <t>M3A_18022014</t>
  </si>
  <si>
    <t>extr M3A_18022014</t>
  </si>
  <si>
    <t>incub M3A_18022014</t>
  </si>
  <si>
    <t>M3B_18022014</t>
  </si>
  <si>
    <t>extr M3B_18022014</t>
  </si>
  <si>
    <t>incub M3B_18022014</t>
  </si>
  <si>
    <t>M3C_18022014</t>
  </si>
  <si>
    <t>extr M3C_18022014</t>
  </si>
  <si>
    <t>incub M3C_18022014</t>
  </si>
  <si>
    <t>M3D_18022014</t>
  </si>
  <si>
    <t>extr M3D_18022014</t>
  </si>
  <si>
    <t>incub M3D_18022014</t>
  </si>
  <si>
    <t>M3E_18022014</t>
  </si>
  <si>
    <t>extr M3E_18022014</t>
  </si>
  <si>
    <t>incub M3E_18022014</t>
  </si>
  <si>
    <t>ext bnk 18022014</t>
  </si>
  <si>
    <t>20/2/2014</t>
  </si>
  <si>
    <t>SMA_20022014</t>
  </si>
  <si>
    <t>extr SMA_20022014</t>
  </si>
  <si>
    <t>incub SMA_20022014</t>
  </si>
  <si>
    <t>SMB_20022014</t>
  </si>
  <si>
    <t>extr SMB_20022014</t>
  </si>
  <si>
    <t>incub SMB_20022014</t>
  </si>
  <si>
    <t>SMC_20022014</t>
  </si>
  <si>
    <t>extr SMC_20022014</t>
  </si>
  <si>
    <t>incub SMC_20022014</t>
  </si>
  <si>
    <t>SMD_20022014</t>
  </si>
  <si>
    <t>extr SMD_20022014</t>
  </si>
  <si>
    <t>incub SMD_20022014</t>
  </si>
  <si>
    <t>SME_20022014</t>
  </si>
  <si>
    <t>extr SME_20022014</t>
  </si>
  <si>
    <t>incub SME_20022014</t>
  </si>
  <si>
    <t>F2</t>
  </si>
  <si>
    <t>F2A_20022014</t>
  </si>
  <si>
    <t>extr F2A_20022014</t>
  </si>
  <si>
    <t>incub F2A_20022014</t>
  </si>
  <si>
    <t>F2B_20022014</t>
  </si>
  <si>
    <t>extr F2B_20022014</t>
  </si>
  <si>
    <t>incub F2B_20022014</t>
  </si>
  <si>
    <t>F2C_20022014</t>
  </si>
  <si>
    <t>extr F2C_20022014</t>
  </si>
  <si>
    <t>incub F2C_20022014</t>
  </si>
  <si>
    <t>F2D_20022014</t>
  </si>
  <si>
    <t>extr F2D_20022014</t>
  </si>
  <si>
    <t>incub F2D_20022014</t>
  </si>
  <si>
    <t>F2E_20022014</t>
  </si>
  <si>
    <t>extr F2E_20022014</t>
  </si>
  <si>
    <t>incub F2E_20022014</t>
  </si>
  <si>
    <t>ext bnk 20022014</t>
  </si>
  <si>
    <t>21/2/2014</t>
  </si>
  <si>
    <t>M3A_21022014</t>
  </si>
  <si>
    <t>extr M3A_21022014</t>
  </si>
  <si>
    <t>incub M3A_21022014</t>
  </si>
  <si>
    <t>No extractions - just did gas and moisture measurements</t>
  </si>
  <si>
    <t>M3B_21022014</t>
  </si>
  <si>
    <t>extr M3B_21022014</t>
  </si>
  <si>
    <t>incub M3B_21022014</t>
  </si>
  <si>
    <t>M3C_21022014</t>
  </si>
  <si>
    <t>extr M3C_21022014</t>
  </si>
  <si>
    <t>incub M3C_21022014</t>
  </si>
  <si>
    <t>M3D_21022014</t>
  </si>
  <si>
    <t>extr M3D_21022014</t>
  </si>
  <si>
    <t>incub M3D_21022014</t>
  </si>
  <si>
    <t>M3E_21022014</t>
  </si>
  <si>
    <t>extr M3E_21022014</t>
  </si>
  <si>
    <t>incub M3E_21022014</t>
  </si>
  <si>
    <t>24/2/2014</t>
  </si>
  <si>
    <t>SMA_24022014</t>
  </si>
  <si>
    <t>extr SMA_24022014</t>
  </si>
  <si>
    <t>incub SMA_24022014</t>
  </si>
  <si>
    <t>SMB_24022014</t>
  </si>
  <si>
    <t>extr SMB_24022014</t>
  </si>
  <si>
    <t>incub SMB_24022014</t>
  </si>
  <si>
    <t>SMC_24022014</t>
  </si>
  <si>
    <t>extr SMC_24022014</t>
  </si>
  <si>
    <t>incub SMC_24022014</t>
  </si>
  <si>
    <t>SMD_24022014</t>
  </si>
  <si>
    <t>extr SMD_24022014</t>
  </si>
  <si>
    <t>incub SMD_24022014</t>
  </si>
  <si>
    <t>SME_24022014</t>
  </si>
  <si>
    <t>extr SME_24022014</t>
  </si>
  <si>
    <t>incub SME_24022014</t>
  </si>
  <si>
    <t>ext bnk 24022014</t>
  </si>
  <si>
    <t>25/2/2014</t>
  </si>
  <si>
    <t>M3A_25022014</t>
  </si>
  <si>
    <t>extr M3A_25022014</t>
  </si>
  <si>
    <t>incub M3A_25022014</t>
  </si>
  <si>
    <t>M3B_25022014</t>
  </si>
  <si>
    <t>extr M3B_25022014</t>
  </si>
  <si>
    <t>incub M3B_25022014</t>
  </si>
  <si>
    <t>M3C_25022014</t>
  </si>
  <si>
    <t>extr M3C_25022014</t>
  </si>
  <si>
    <t>incub M3C_25022014</t>
  </si>
  <si>
    <t>M3D_25022014</t>
  </si>
  <si>
    <t>extr M3D_25022014</t>
  </si>
  <si>
    <t>incub M3D_25022014</t>
  </si>
  <si>
    <t>M3E_25022014</t>
  </si>
  <si>
    <t>extr M3E_25022014</t>
  </si>
  <si>
    <t>incub M3E_25022014</t>
  </si>
  <si>
    <t>F2A_25022014</t>
  </si>
  <si>
    <t>extr F2A_25022014</t>
  </si>
  <si>
    <t>incub F2A_25022014</t>
  </si>
  <si>
    <t>F2B_25022014</t>
  </si>
  <si>
    <t>extr F2B_25022014</t>
  </si>
  <si>
    <t>incub F2B_25022014</t>
  </si>
  <si>
    <t>I accidentally labeled the B and D bags as B, so this value and the D value should be merged</t>
  </si>
  <si>
    <t>F2C_25022014</t>
  </si>
  <si>
    <t>extr F2C_25022014</t>
  </si>
  <si>
    <t>incub F2C_25022014</t>
  </si>
  <si>
    <t>F2D_25022014</t>
  </si>
  <si>
    <t>extr F2D_25022014</t>
  </si>
  <si>
    <t>incub F2D_25022014</t>
  </si>
  <si>
    <t>F2E_25022014</t>
  </si>
  <si>
    <t>extr F2E_25022014</t>
  </si>
  <si>
    <t>incub F2E_25022014</t>
  </si>
  <si>
    <t>ext bnk 25022014</t>
  </si>
  <si>
    <t>M1</t>
  </si>
  <si>
    <t>M1A_06032014</t>
  </si>
  <si>
    <t>large</t>
  </si>
  <si>
    <t>extr M1A_06032014</t>
  </si>
  <si>
    <t>incub M1A_06032014</t>
  </si>
  <si>
    <t>Processed collected soils the afternoon after collection</t>
  </si>
  <si>
    <t>M1B_06032014</t>
  </si>
  <si>
    <t>extr M1B_06032014</t>
  </si>
  <si>
    <t>incub M1B_06032014</t>
  </si>
  <si>
    <t>M1C_06032014</t>
  </si>
  <si>
    <t>extr M1C_06032014</t>
  </si>
  <si>
    <t>incub M1C_06032014</t>
  </si>
  <si>
    <t>M1D_06032014</t>
  </si>
  <si>
    <t>extr M1D_06032014</t>
  </si>
  <si>
    <t>incub M1D_06032014</t>
  </si>
  <si>
    <t>M1E_06032014</t>
  </si>
  <si>
    <t>extr M1E_06032014</t>
  </si>
  <si>
    <t>incub M1E_06032014</t>
  </si>
  <si>
    <t>M2</t>
  </si>
  <si>
    <t>M2A_06032014</t>
  </si>
  <si>
    <t>extr M2A_06032014</t>
  </si>
  <si>
    <t>incub M2A_06032014</t>
  </si>
  <si>
    <t>M2B_06032014</t>
  </si>
  <si>
    <t>extr M2B_06032014</t>
  </si>
  <si>
    <t>incub M2B_06032014</t>
  </si>
  <si>
    <t>M2C_06032014</t>
  </si>
  <si>
    <t>extr M2C_06032014</t>
  </si>
  <si>
    <t>incub M2C_06032014</t>
  </si>
  <si>
    <t>M2D_06032014</t>
  </si>
  <si>
    <t>extr M2D_06032014</t>
  </si>
  <si>
    <t>incub M2D_06032014</t>
  </si>
  <si>
    <t>M2E_06032014</t>
  </si>
  <si>
    <t>extr M2E_06032014</t>
  </si>
  <si>
    <t>incub M2E_06032014</t>
  </si>
  <si>
    <t>F2A_06032014</t>
  </si>
  <si>
    <t>extr F2A_06032014</t>
  </si>
  <si>
    <t>incub F2A_06032014</t>
  </si>
  <si>
    <t>F2B_06032014</t>
  </si>
  <si>
    <t>extr F2B_06032014</t>
  </si>
  <si>
    <t>incub F2B_06032014</t>
  </si>
  <si>
    <t>F2C_06032014</t>
  </si>
  <si>
    <t>extr F2C_06032014</t>
  </si>
  <si>
    <t>incub F2C_06032014</t>
  </si>
  <si>
    <t>F2D_06032014</t>
  </si>
  <si>
    <t>extr F2D_06032014</t>
  </si>
  <si>
    <t>incub F2D_06032014</t>
  </si>
  <si>
    <t>F2E_06032014</t>
  </si>
  <si>
    <t>extr F2E_06032014</t>
  </si>
  <si>
    <t>incub F2E_06032014</t>
  </si>
  <si>
    <t>SMA_06032014</t>
  </si>
  <si>
    <t>extr SMA_06032014</t>
  </si>
  <si>
    <t>incub SMA_06032014</t>
  </si>
  <si>
    <t>SMB_06032014</t>
  </si>
  <si>
    <t>extr SMB_06032014</t>
  </si>
  <si>
    <t>incub SMB_06032014</t>
  </si>
  <si>
    <t>SMC_06032014</t>
  </si>
  <si>
    <t>extr SMC_06032014</t>
  </si>
  <si>
    <t>incub SMC_06032014</t>
  </si>
  <si>
    <t>SMD_06032014</t>
  </si>
  <si>
    <t>extr SMD_06032014</t>
  </si>
  <si>
    <t>incub SMD_06032014</t>
  </si>
  <si>
    <t>SME_06032014</t>
  </si>
  <si>
    <t>extr SME_06032014</t>
  </si>
  <si>
    <t>incub SME_06032014</t>
  </si>
  <si>
    <t>ext bnk 06032014</t>
  </si>
  <si>
    <t>SMA_07032014</t>
  </si>
  <si>
    <t>extr SMA_07032014</t>
  </si>
  <si>
    <t>incub SMA_07032014</t>
  </si>
  <si>
    <t>SMB_07032014</t>
  </si>
  <si>
    <t>extr SMB_07032014</t>
  </si>
  <si>
    <t>incub SMB_07032014</t>
  </si>
  <si>
    <t>SMC_07032014</t>
  </si>
  <si>
    <t>extr SMC_07032014</t>
  </si>
  <si>
    <t>incub SMC_07032014</t>
  </si>
  <si>
    <t>SMD_07032014</t>
  </si>
  <si>
    <t>extr SMD_07032014</t>
  </si>
  <si>
    <t>incub SMD_07032014</t>
  </si>
  <si>
    <t>SME_07032014</t>
  </si>
  <si>
    <t>extr SME_07032014</t>
  </si>
  <si>
    <t>incub SME_07032014</t>
  </si>
  <si>
    <t>M2A_07032014</t>
  </si>
  <si>
    <t>extr M2A_07032014</t>
  </si>
  <si>
    <t>incub M2A_07032014</t>
  </si>
  <si>
    <t>M2B_07032014</t>
  </si>
  <si>
    <t>extr M2B_07032014</t>
  </si>
  <si>
    <t>incub M2B_07032014</t>
  </si>
  <si>
    <t>M2C_07032014</t>
  </si>
  <si>
    <t>extr M2C_07032014</t>
  </si>
  <si>
    <t>incub M2C_07032014</t>
  </si>
  <si>
    <t>M2D_07032014</t>
  </si>
  <si>
    <t>extr M2D_07032014</t>
  </si>
  <si>
    <t>incub M2D_07032014</t>
  </si>
  <si>
    <t>M2E_07032014</t>
  </si>
  <si>
    <t>extr M2E_07032014</t>
  </si>
  <si>
    <t>incub M2E_07032014</t>
  </si>
  <si>
    <t>ext bnk 07032014</t>
  </si>
  <si>
    <t>Site</t>
  </si>
  <si>
    <t>Chamber</t>
  </si>
  <si>
    <t>DateField</t>
  </si>
  <si>
    <t>DateLabBegin</t>
  </si>
  <si>
    <t>DateLabEnd</t>
  </si>
  <si>
    <t>SampleID</t>
  </si>
  <si>
    <t>SoilWetWeight_DarroPlasBaggie</t>
  </si>
  <si>
    <t>SoilWetWeight_TownOnArrival</t>
  </si>
  <si>
    <t>SoilDryWeight_TownPapBag</t>
  </si>
  <si>
    <t>TownBagType</t>
  </si>
  <si>
    <t>SoilWetWeight_DarroMinusBaggie</t>
  </si>
  <si>
    <t>SoilDryWeight_TownMinusPapBag</t>
  </si>
  <si>
    <t>SoilWetDryWeight_MassDifference</t>
  </si>
  <si>
    <t>SoilMoisture_DryWeightBasis</t>
  </si>
  <si>
    <t>SampleIDVialExt</t>
  </si>
  <si>
    <t>ExtractionSoilWeight</t>
  </si>
  <si>
    <t>ExtractionKCl</t>
  </si>
  <si>
    <t>SampleIDVialInc</t>
  </si>
  <si>
    <t>IncubationSoilWeight_80g</t>
  </si>
  <si>
    <t>IncubationSoilWeight</t>
  </si>
  <si>
    <t>IncubationKCl</t>
  </si>
  <si>
    <t>DateLabBeginInc</t>
  </si>
  <si>
    <t>DateLabEndInc</t>
  </si>
  <si>
    <t>SampleIDVialIncDOC</t>
  </si>
  <si>
    <t>DOCSoilWeight</t>
  </si>
  <si>
    <t>DOCDIWater</t>
  </si>
  <si>
    <t>DateLabBeginDOC</t>
  </si>
  <si>
    <t>DateLabEndDOC</t>
  </si>
  <si>
    <t>Comments</t>
  </si>
  <si>
    <t>17/12/2013</t>
  </si>
  <si>
    <t>M2A_17122013</t>
  </si>
  <si>
    <t>extr M2A_17122013</t>
  </si>
  <si>
    <t>incub M2A_17122013</t>
  </si>
  <si>
    <t>M2B_17122013</t>
  </si>
  <si>
    <t>extr M2B_17122013</t>
  </si>
  <si>
    <t>incub M2B_17122013</t>
  </si>
  <si>
    <t>M2C_17122013</t>
  </si>
  <si>
    <t>extr M2C_17122013</t>
  </si>
  <si>
    <t>incub M2C_17122013</t>
  </si>
  <si>
    <t>M2D_17122013</t>
  </si>
  <si>
    <t>extr M2D_17122013</t>
  </si>
  <si>
    <t>incub M2D_17122013</t>
  </si>
  <si>
    <t>M2E_17122013</t>
  </si>
  <si>
    <t>extr M2E_17122013</t>
  </si>
  <si>
    <t>incub M2E_17122013</t>
  </si>
  <si>
    <t>F3</t>
  </si>
  <si>
    <t>F3A_17122013</t>
  </si>
  <si>
    <t>extr F3A_17122013</t>
  </si>
  <si>
    <t>incub F3A_17122013</t>
  </si>
  <si>
    <t>not enough soil and I would rather lowball the incubation than the soil moisture or extraction measurement</t>
  </si>
  <si>
    <t>F3B_17122013</t>
  </si>
  <si>
    <t>extr F3B_17122013</t>
  </si>
  <si>
    <t>incub F3B_17122013</t>
  </si>
  <si>
    <t>F3C_17122013</t>
  </si>
  <si>
    <t>extr F3C_17122013</t>
  </si>
  <si>
    <t>incub F3C_17122013</t>
  </si>
  <si>
    <t>F3D_17122013</t>
  </si>
  <si>
    <t>extr F3D_17122013</t>
  </si>
  <si>
    <t>incub F3D_17122013</t>
  </si>
  <si>
    <t>F3E_17122013</t>
  </si>
  <si>
    <t>extr F3E_17122013</t>
  </si>
  <si>
    <t>incub F3E_17122013</t>
  </si>
  <si>
    <t>F1</t>
  </si>
  <si>
    <t>F1A_17122013</t>
  </si>
  <si>
    <t>extr F1A_17122013</t>
  </si>
  <si>
    <t>incub F1A_17122013</t>
  </si>
  <si>
    <t>the incubation soil wouldn't sieve - was just chunks of mud I dropped into the thingy</t>
  </si>
  <si>
    <t>F1B_17122013</t>
  </si>
  <si>
    <t>extr F1B_17122013</t>
  </si>
  <si>
    <t>incub F1B_17122013</t>
  </si>
  <si>
    <t>ALL OF THE SOIL MOISTURE BAGS FOR F1 WERE MISLABELED AS F2 BUT NOW ALL FIXED… WATCH FOR THIS ERROR ELSEWHERE</t>
  </si>
  <si>
    <t>F1C_17122013</t>
  </si>
  <si>
    <t>extr F1C_17122013</t>
  </si>
  <si>
    <t>incub F1C_17122013</t>
  </si>
  <si>
    <t>F1D_17122013</t>
  </si>
  <si>
    <t>extr F1D_17122013</t>
  </si>
  <si>
    <t>incub F1D_17122013</t>
  </si>
  <si>
    <t>F1E_17122013</t>
  </si>
  <si>
    <t>extr F1E_17122013</t>
  </si>
  <si>
    <t>incub F1E_17122013</t>
  </si>
  <si>
    <t>Blank</t>
  </si>
  <si>
    <t>bnk 17122013</t>
  </si>
  <si>
    <t>18/12/2013</t>
  </si>
  <si>
    <t>M3A_18122013</t>
  </si>
  <si>
    <t>extr M3A_18122013</t>
  </si>
  <si>
    <t>incub M3A_18122013</t>
  </si>
  <si>
    <t>M3B_18122013</t>
  </si>
  <si>
    <t>extr M3B_18122013</t>
  </si>
  <si>
    <t>incub M3B_18122013</t>
  </si>
  <si>
    <t>M3C_18122013</t>
  </si>
  <si>
    <t>extr M3C_18122013</t>
  </si>
  <si>
    <t>incub M3C_18122013</t>
  </si>
  <si>
    <t>M3D_18122013</t>
  </si>
  <si>
    <t>extr M3D_18122013</t>
  </si>
  <si>
    <t>incub M3D_18122013</t>
  </si>
  <si>
    <t>M3E_18122013</t>
  </si>
  <si>
    <t>extr M3E_18122013</t>
  </si>
  <si>
    <t>incub M3E_18122013</t>
  </si>
  <si>
    <t>F2A_18122013</t>
  </si>
  <si>
    <t>extr F2A_18122013</t>
  </si>
  <si>
    <t>incub F2A_18122013</t>
  </si>
  <si>
    <t>F2B_18122013</t>
  </si>
  <si>
    <t>extr F2B_18122013</t>
  </si>
  <si>
    <t>incub F2B_18122013</t>
  </si>
  <si>
    <t>F2C_18122013</t>
  </si>
  <si>
    <t>extr F2C_18122013</t>
  </si>
  <si>
    <t>incub F2C_18122013</t>
  </si>
  <si>
    <t>F2D_18122013</t>
  </si>
  <si>
    <t>extr F2D_18122013</t>
  </si>
  <si>
    <t>incub F2D_18122013</t>
  </si>
  <si>
    <t>F2E_18122013</t>
  </si>
  <si>
    <t>extr F2E_18122013</t>
  </si>
  <si>
    <t>incub F2E_18122013</t>
  </si>
  <si>
    <t>S1</t>
  </si>
  <si>
    <t>S1A_18122013</t>
  </si>
  <si>
    <t>extr S1A_18122013</t>
  </si>
  <si>
    <t>incub S1A_18122013</t>
  </si>
  <si>
    <t>S1B_18122013</t>
  </si>
  <si>
    <t>extr S1B_18122013</t>
  </si>
  <si>
    <t>incub S1B_18122013</t>
  </si>
  <si>
    <t>S1C_18122013</t>
  </si>
  <si>
    <t>extr S1C_18122013</t>
  </si>
  <si>
    <t>incub S1C_18122013</t>
  </si>
  <si>
    <t>S1D_18122013</t>
  </si>
  <si>
    <t>extr S1D_18122013</t>
  </si>
  <si>
    <t>incub S1D_18122013</t>
  </si>
  <si>
    <t>S1E_18122013</t>
  </si>
  <si>
    <t>extr S1E_18122013</t>
  </si>
  <si>
    <t>incub S1E_18122013</t>
  </si>
  <si>
    <t>bnk 18122013</t>
  </si>
  <si>
    <t>SD</t>
  </si>
  <si>
    <t>19/12/2013</t>
  </si>
  <si>
    <t>SDA_19122013</t>
  </si>
  <si>
    <t>extr SDA_19122013</t>
  </si>
  <si>
    <t>incub SDA_19122013</t>
  </si>
  <si>
    <t>SDB_19122013</t>
  </si>
  <si>
    <t>extr SDB_19122013</t>
  </si>
  <si>
    <t>incub SDB_19122013</t>
  </si>
  <si>
    <t>SDC_19122013</t>
  </si>
  <si>
    <t>extr SDC_19122013</t>
  </si>
  <si>
    <t>incub SDC_19122013</t>
  </si>
  <si>
    <t>SDD_19122013</t>
  </si>
  <si>
    <t>extr SDD_19122013</t>
  </si>
  <si>
    <t>incub SDD_19122013</t>
  </si>
  <si>
    <t>SDE_19122013</t>
  </si>
  <si>
    <t>extr SDE_19122013</t>
  </si>
  <si>
    <t>incub SDE_19122013</t>
  </si>
  <si>
    <t>M1A_19122013</t>
  </si>
  <si>
    <t>extr M1A_19122013</t>
  </si>
  <si>
    <t>incub M1A_19122013</t>
  </si>
  <si>
    <t>M1B_19122013</t>
  </si>
  <si>
    <t>extr M1B_19122013</t>
  </si>
  <si>
    <t>incub M1B_19122013</t>
  </si>
  <si>
    <t>M1C_19122013</t>
  </si>
  <si>
    <t>extr M1C_19122013</t>
  </si>
  <si>
    <t>incub M1C_19122013</t>
  </si>
  <si>
    <t>M1D_19122013</t>
  </si>
  <si>
    <t>extr M1D_19122013</t>
  </si>
  <si>
    <t>incub M1D_19122013</t>
  </si>
  <si>
    <t>M1E_19122013</t>
  </si>
  <si>
    <t>extr M1E_19122013</t>
  </si>
  <si>
    <t>incub M1E_19122013</t>
  </si>
  <si>
    <t>29/1/2014</t>
  </si>
  <si>
    <t>M1A_29012014</t>
  </si>
  <si>
    <t>extr M1A_29012014</t>
  </si>
  <si>
    <t>incub M1A_29012014</t>
  </si>
  <si>
    <t>DOC M1A_29012014</t>
  </si>
  <si>
    <t>Should switch to double the amount DOC soil/DI so that I can have 20 ml in the spare vial and not 10 ml and 10 ml?</t>
  </si>
  <si>
    <t>M1B_29012014</t>
  </si>
  <si>
    <t>extr M1B_29012014</t>
  </si>
  <si>
    <t>incub M1B_29012014</t>
  </si>
  <si>
    <t>DOC M1B_29012014</t>
  </si>
  <si>
    <t>M1C_29012014</t>
  </si>
  <si>
    <t>extr M1C_29012014</t>
  </si>
  <si>
    <t>incub M1C_29012014</t>
  </si>
  <si>
    <t>DOC M1C_29012014</t>
  </si>
  <si>
    <t>M1D_29012014</t>
  </si>
  <si>
    <t>extr M1D_29012014</t>
  </si>
  <si>
    <t>incub M1D_29012014</t>
  </si>
  <si>
    <t>DOC M1D_29012014</t>
  </si>
  <si>
    <t>M1E_29012014</t>
  </si>
  <si>
    <t>extr M1E_29012014</t>
  </si>
  <si>
    <t>incub M1E_29012014</t>
  </si>
  <si>
    <t>DOC M1E_29012014</t>
  </si>
  <si>
    <t>F3A_29012014</t>
  </si>
  <si>
    <t>extr F3A_29012014</t>
  </si>
  <si>
    <t>incub F3A_29012014</t>
  </si>
  <si>
    <t>DOC F3A_29012014</t>
  </si>
  <si>
    <t>F3B_29012014</t>
  </si>
  <si>
    <t>extr F3B_29012014</t>
  </si>
  <si>
    <t>incub F3B_29012014</t>
  </si>
  <si>
    <t>DOC F3B_29012014</t>
  </si>
  <si>
    <t>F3C_29012014</t>
  </si>
  <si>
    <t>extr F3C_29012014</t>
  </si>
  <si>
    <t>incub F3C_29012014</t>
  </si>
  <si>
    <t>DOC F3C_29012014</t>
  </si>
  <si>
    <t>F3D_29012014</t>
  </si>
  <si>
    <t>extr F3D_29012014</t>
  </si>
  <si>
    <t>incub F3D_29012014</t>
  </si>
  <si>
    <t>DOC F3D_29012014</t>
  </si>
  <si>
    <t>F3E_29012014</t>
  </si>
  <si>
    <t>extr F3E_29012014</t>
  </si>
  <si>
    <t>incub F3E_29012014</t>
  </si>
  <si>
    <t>DOC F3E_29012014</t>
  </si>
  <si>
    <t>ext bnk 29012014</t>
  </si>
  <si>
    <t>DOC Blank</t>
  </si>
  <si>
    <t>DOC bnk 29012014</t>
  </si>
  <si>
    <t>30/1/2014</t>
  </si>
  <si>
    <t>M3A_30012014</t>
  </si>
  <si>
    <t>extr M3A_30012014</t>
  </si>
  <si>
    <t>incub M3A_30012014</t>
  </si>
  <si>
    <t>DOC M3A_30012014</t>
  </si>
  <si>
    <t>M3B_30012014</t>
  </si>
  <si>
    <t>extr M3B_30012014</t>
  </si>
  <si>
    <t>incub M3B_30012014</t>
  </si>
  <si>
    <t>DOC M3B_30012014</t>
  </si>
  <si>
    <t>M3C_30012014</t>
  </si>
  <si>
    <t>extr M3C_30012014</t>
  </si>
  <si>
    <t>incub M3C_30012014</t>
  </si>
  <si>
    <t>DOC M3C_30012014</t>
  </si>
  <si>
    <t>M3D_30012014</t>
  </si>
  <si>
    <t>extr M3D_30012014</t>
  </si>
  <si>
    <t>incub M3D_30012014</t>
  </si>
  <si>
    <t>DOC M3D_30012014</t>
  </si>
  <si>
    <t>M3E_30012014</t>
  </si>
  <si>
    <t>extr M3E_30012014</t>
  </si>
  <si>
    <t>incub M3E_30012014</t>
  </si>
  <si>
    <t>DOC M3E_30012014</t>
  </si>
  <si>
    <t>S1A_30012014</t>
  </si>
  <si>
    <t>extr S1A_30012014</t>
  </si>
  <si>
    <t>incub S1A_30012014</t>
  </si>
  <si>
    <t>DOC S1A_30012014</t>
  </si>
  <si>
    <t>S1B_30012014</t>
  </si>
  <si>
    <t>extr S1B_30012014</t>
  </si>
  <si>
    <t>incub S1B_30012014</t>
  </si>
  <si>
    <t>DOC S1B_30012014</t>
  </si>
  <si>
    <t>S1C_30012014</t>
  </si>
  <si>
    <t>extr S1C_30012014</t>
  </si>
  <si>
    <t>incub S1C_30012014</t>
  </si>
  <si>
    <t>DOC S1C_30012014</t>
  </si>
  <si>
    <t>S1D_30012014</t>
  </si>
  <si>
    <t>extr S1D_30012014</t>
  </si>
  <si>
    <t>incub S1D_30012014</t>
  </si>
  <si>
    <t>DOC S1D_30012014</t>
  </si>
  <si>
    <t>S1E_30012014</t>
  </si>
  <si>
    <t>extr S1E_30012014</t>
  </si>
  <si>
    <t>incub S1E_30012014</t>
  </si>
  <si>
    <t>DOC S1E_30012014</t>
  </si>
  <si>
    <t>ext bnk 30012014</t>
  </si>
  <si>
    <t>DOC bnk 30012014</t>
  </si>
  <si>
    <t>F2A_05022014</t>
  </si>
  <si>
    <t>extr F2A_05022014</t>
  </si>
  <si>
    <t>incub F2A_05022014</t>
  </si>
  <si>
    <t>DOC F2A_05022014</t>
  </si>
  <si>
    <t>F2B_05022014</t>
  </si>
  <si>
    <t>extr F2B_05022014</t>
  </si>
  <si>
    <t>incub F2B_05022014</t>
  </si>
  <si>
    <t>DOC F2B_05022014</t>
  </si>
  <si>
    <t>F2C_05022014</t>
  </si>
  <si>
    <t>extr F2C_05022014</t>
  </si>
  <si>
    <t>incub F2C_05022014</t>
  </si>
  <si>
    <t>DOC F2C_05022014</t>
  </si>
  <si>
    <t>F2D_05022014</t>
  </si>
  <si>
    <t>extr F2D_05022014</t>
  </si>
  <si>
    <t>incub F2D_05022014</t>
  </si>
  <si>
    <t>DOC F2D_05022014</t>
  </si>
  <si>
    <t>F2E_05022014</t>
  </si>
  <si>
    <t>extr F2E_05022014</t>
  </si>
  <si>
    <t>incub F2E_05022014</t>
  </si>
  <si>
    <t>DOC F2E_05022014</t>
  </si>
  <si>
    <t>ext bnk 05022014</t>
  </si>
  <si>
    <t>DOC bnk 05022014</t>
  </si>
  <si>
    <t>F1A_06022014</t>
  </si>
  <si>
    <t>extr F1A_06022014</t>
  </si>
  <si>
    <t>incub F1A_06022014</t>
  </si>
  <si>
    <t>DOC F1A_06022014</t>
  </si>
  <si>
    <t>GOT FUCKED UP; ABANDONED THIS LAB WORK</t>
  </si>
  <si>
    <t>F1B_06022014</t>
  </si>
  <si>
    <t>extr F1B_06022014</t>
  </si>
  <si>
    <t>incub F1B_06022014</t>
  </si>
  <si>
    <t>DOC F1B_06022014</t>
  </si>
  <si>
    <t>F1C_06022014</t>
  </si>
  <si>
    <t>extr F1C_06022014</t>
  </si>
  <si>
    <t>incub F1C_06022014</t>
  </si>
  <si>
    <t>DOC F1C_06022014</t>
  </si>
  <si>
    <t>F1D_06022014</t>
  </si>
  <si>
    <t>extr F1D_06022014</t>
  </si>
  <si>
    <t>incub F1D_06022014</t>
  </si>
  <si>
    <t>DOC F1D_06022014</t>
  </si>
  <si>
    <t>F1E_06022014</t>
  </si>
  <si>
    <t>extr F1E_06022014</t>
  </si>
  <si>
    <t>incub F1E_06022014</t>
  </si>
  <si>
    <t>DOC F1E_06022014</t>
  </si>
  <si>
    <t>M2A_06022014</t>
  </si>
  <si>
    <t>extr M2A_06022014</t>
  </si>
  <si>
    <t>incub M2A_06022014</t>
  </si>
  <si>
    <t>DOC M2A_06022014</t>
  </si>
  <si>
    <t>M2B_06022014</t>
  </si>
  <si>
    <t>extr M2B_06022014</t>
  </si>
  <si>
    <t>incub M2B_06022014</t>
  </si>
  <si>
    <t>DOC M2B_06022014</t>
  </si>
  <si>
    <t>M2C_06022014</t>
  </si>
  <si>
    <t>extr M2C_06022014</t>
  </si>
  <si>
    <t>incub M2C_06022014</t>
  </si>
  <si>
    <t>DOC M2C_06022014</t>
  </si>
  <si>
    <t>M2D_06022014</t>
  </si>
  <si>
    <t>extr M2D_06022014</t>
  </si>
  <si>
    <t>incub M2D_06022014</t>
  </si>
  <si>
    <t>DOC M2D_06022014</t>
  </si>
  <si>
    <t>M2E_06022014</t>
  </si>
  <si>
    <t>extr M2E_06022014</t>
  </si>
  <si>
    <t>incub M2E_06022014</t>
  </si>
  <si>
    <t>DOC M2E_06022014</t>
  </si>
  <si>
    <t>S?</t>
  </si>
  <si>
    <t>S?A_06022014</t>
  </si>
  <si>
    <t>extr S?A_06022014</t>
  </si>
  <si>
    <t>incub S?A_06022014</t>
  </si>
  <si>
    <t>DOC S?A_06022014</t>
  </si>
  <si>
    <t>S?B_06022014</t>
  </si>
  <si>
    <t>extr S?B_06022014</t>
  </si>
  <si>
    <t>incub S?B_06022014</t>
  </si>
  <si>
    <t>DOC S?B_06022014</t>
  </si>
  <si>
    <t>S?C_06022014</t>
  </si>
  <si>
    <t>extr S?C_06022014</t>
  </si>
  <si>
    <t>incub S?C_06022014</t>
  </si>
  <si>
    <t>DOC S?C_06022014</t>
  </si>
  <si>
    <t>S?D_06022014</t>
  </si>
  <si>
    <t>extr S?D_06022014</t>
  </si>
  <si>
    <t>incub S?D_06022014</t>
  </si>
  <si>
    <t>DOC S?D_06022014</t>
  </si>
  <si>
    <t>S?E_06022014</t>
  </si>
  <si>
    <t>extr S?E_06022014</t>
  </si>
  <si>
    <t>incub S?E_06022014</t>
  </si>
  <si>
    <t>DOC S?E_06022014</t>
  </si>
  <si>
    <t>ext bnk 06022014</t>
  </si>
  <si>
    <t>DOC bnk 06022014</t>
  </si>
  <si>
    <t>F1A_11022014</t>
  </si>
  <si>
    <t>extr F1A_11022014</t>
  </si>
  <si>
    <t>incub F1A_11022014</t>
  </si>
  <si>
    <t>Lab work actually finished the morning of 12/3/14 (~8 am)</t>
  </si>
  <si>
    <t>F1B_11022014</t>
  </si>
  <si>
    <t>extr F1B_11022014</t>
  </si>
  <si>
    <t>incub F1B_11022014</t>
  </si>
  <si>
    <t>F1C_11022014</t>
  </si>
  <si>
    <t>extr F1C_11022014</t>
  </si>
  <si>
    <t>incub F1C_11022014</t>
  </si>
  <si>
    <t>F1D_11022014</t>
  </si>
  <si>
    <t>extr F1D_11022014</t>
  </si>
  <si>
    <t>incub F1D_11022014</t>
  </si>
  <si>
    <t>F1E_11022014</t>
  </si>
  <si>
    <t>extr F1E_11022014</t>
  </si>
  <si>
    <t>incub F1E_11022014</t>
  </si>
  <si>
    <t>M3A_11022014</t>
  </si>
  <si>
    <t>extr M3A_11022014</t>
  </si>
  <si>
    <t>incub M3A_11022014</t>
  </si>
  <si>
    <t>M3B_11022014</t>
  </si>
  <si>
    <t>extr M3B_11022014</t>
  </si>
  <si>
    <t>incub M3B_11022014</t>
  </si>
  <si>
    <t>M3C_11022014</t>
  </si>
  <si>
    <t>extr M3C_11022014</t>
  </si>
  <si>
    <t>incub M3C_11022014</t>
  </si>
  <si>
    <t>M3D_11022014</t>
  </si>
  <si>
    <t>extr M3D_11022014</t>
  </si>
  <si>
    <t>incub M3D_11022014</t>
  </si>
  <si>
    <t>M3E_11022014</t>
  </si>
  <si>
    <t>extr M3E_11022014</t>
  </si>
  <si>
    <t>incub M3E_11022014</t>
  </si>
  <si>
    <t>M1A_11022014</t>
  </si>
  <si>
    <t>extr M1A_11022014</t>
  </si>
  <si>
    <t>incub M1A_11022014</t>
  </si>
  <si>
    <t>M1B_11022014</t>
  </si>
  <si>
    <t>extr M1B_11022014</t>
  </si>
  <si>
    <t>incub M1B_11022014</t>
  </si>
  <si>
    <t>M1C_11022014</t>
  </si>
  <si>
    <t>extr M1C_11022014</t>
  </si>
  <si>
    <t>incub M1C_11022014</t>
  </si>
  <si>
    <t>M1D_11022014</t>
  </si>
  <si>
    <t>extr M1D_11022014</t>
  </si>
  <si>
    <t>incub M1D_11022014</t>
  </si>
  <si>
    <t>M1E_11022014</t>
  </si>
  <si>
    <t>extr M1E_11022014</t>
  </si>
  <si>
    <t>Sieve too clogged</t>
  </si>
  <si>
    <t>incub M1E_11022014</t>
  </si>
  <si>
    <t>ext bnk 11022014</t>
  </si>
  <si>
    <t>SMA_12022014</t>
  </si>
  <si>
    <t>extr SMA_12022014</t>
  </si>
  <si>
    <t>incub SMA_12022014</t>
  </si>
  <si>
    <t>Lab work actually began the morning of 12/3/14 (~10 am)</t>
  </si>
  <si>
    <t>SMB_12022014</t>
  </si>
  <si>
    <t>extr SMB_12022014</t>
  </si>
  <si>
    <t>incub SMB_12022014</t>
  </si>
  <si>
    <t>SMC_12022014</t>
  </si>
  <si>
    <t>extr SMC_12022014</t>
  </si>
  <si>
    <t>incub SMC_12022014</t>
  </si>
  <si>
    <t>SMD_12022014</t>
  </si>
  <si>
    <t>extr SMD_12022014</t>
  </si>
  <si>
    <t>incub SMD_12022014</t>
  </si>
  <si>
    <t>SME_12022014</t>
  </si>
  <si>
    <t>extr SME_12022014</t>
  </si>
  <si>
    <t>incub SME_12022014</t>
  </si>
  <si>
    <t>F2A_12022014</t>
  </si>
  <si>
    <t>extr F2A_12022014</t>
  </si>
  <si>
    <t>incub F2A_12022014</t>
  </si>
  <si>
    <t>F2B_12022014</t>
  </si>
  <si>
    <t>extr F2B_12022014</t>
  </si>
  <si>
    <t>incub F2B_12022014</t>
  </si>
  <si>
    <t>F2C_12022014</t>
  </si>
  <si>
    <t>extr F2C_12022014</t>
  </si>
  <si>
    <t>incub F2C_12022014</t>
  </si>
  <si>
    <t>F2D_12022014</t>
  </si>
  <si>
    <t>extr F2D_12022014</t>
  </si>
  <si>
    <t>incub F2D_12022014</t>
  </si>
  <si>
    <t>F2E_12022014</t>
  </si>
  <si>
    <t>extr F2E_12022014</t>
  </si>
  <si>
    <t>incub F2E_12022014</t>
  </si>
  <si>
    <t>SDA_12022014</t>
  </si>
  <si>
    <t>extr SDA_12022014</t>
  </si>
  <si>
    <t>incub SDA_12022014</t>
  </si>
  <si>
    <t>SDB_12022014</t>
  </si>
  <si>
    <t>extr SDB_12022014</t>
  </si>
  <si>
    <t>incub SDB_12022014</t>
  </si>
  <si>
    <t>SDC_12022014</t>
  </si>
  <si>
    <t>extr SDC_12022014</t>
  </si>
  <si>
    <t>incub SDC_12022014</t>
  </si>
  <si>
    <t>SDD_12022014</t>
  </si>
  <si>
    <t>extr SDD_12022014</t>
  </si>
  <si>
    <t>incub SDD_12022014</t>
  </si>
  <si>
    <t>SDE_12022014</t>
  </si>
  <si>
    <t>extr SDE_12022014</t>
  </si>
  <si>
    <t>incub SDE_12022014</t>
  </si>
  <si>
    <t>ext bnk 12022014</t>
  </si>
  <si>
    <t>18/3/2014</t>
  </si>
  <si>
    <t>SMA_18032014</t>
  </si>
  <si>
    <t>extr SMA_18032014</t>
  </si>
  <si>
    <t>incub SMA_18032014</t>
  </si>
  <si>
    <t>Didn't do the extractions until 24 hours later (collected 18/3, extractions done morning 19/3)</t>
  </si>
  <si>
    <t>SMB_18032014</t>
  </si>
  <si>
    <t>extr SMB_18032014</t>
  </si>
  <si>
    <t>incub SMB_18032014</t>
  </si>
  <si>
    <t>SMC_18032014</t>
  </si>
  <si>
    <t>extr SMC_18032014</t>
  </si>
  <si>
    <t>incub SMC_18032014</t>
  </si>
  <si>
    <t>SMD_18032014</t>
  </si>
  <si>
    <t>extr SMD_18032014</t>
  </si>
  <si>
    <t>incub SMD_18032014</t>
  </si>
  <si>
    <t>SME_18032014</t>
  </si>
  <si>
    <t>extr SME_18032014</t>
  </si>
  <si>
    <t>incub SME_18032014</t>
  </si>
  <si>
    <t>M2A_18032014</t>
  </si>
  <si>
    <t>extr M2A_18032014</t>
  </si>
  <si>
    <t>incub M2A_18032014</t>
  </si>
  <si>
    <t>M2B_18032014</t>
  </si>
  <si>
    <t>extr M2B_18032014</t>
  </si>
  <si>
    <t>incub M2B_18032014</t>
  </si>
  <si>
    <t>M2C_18032014</t>
  </si>
  <si>
    <t>extr M2C_18032014</t>
  </si>
  <si>
    <t>incub M2C_18032014</t>
  </si>
  <si>
    <t>M2D_18032014</t>
  </si>
  <si>
    <t>extr M2D_18032014</t>
  </si>
  <si>
    <t>incub M2D_18032014</t>
  </si>
  <si>
    <t>M2E_18032014</t>
  </si>
  <si>
    <t>extr M2E_18032014</t>
  </si>
  <si>
    <t>incub M2E_18032014</t>
  </si>
  <si>
    <t>ext bnk 18032014</t>
  </si>
  <si>
    <t>20/3/2014</t>
  </si>
  <si>
    <t>M1A_20032014</t>
  </si>
  <si>
    <t>extr M1A_20032014</t>
  </si>
  <si>
    <t>incub M1A_20032014</t>
  </si>
  <si>
    <t>M1B_20032014</t>
  </si>
  <si>
    <t>extr M1B_20032014</t>
  </si>
  <si>
    <t>incub M1B_20032014</t>
  </si>
  <si>
    <t>M1C_20032014</t>
  </si>
  <si>
    <t>extr M1C_20032014</t>
  </si>
  <si>
    <t>incub M1C_20032014</t>
  </si>
  <si>
    <t>M1D_20032014</t>
  </si>
  <si>
    <t>extr M1D_20032014</t>
  </si>
  <si>
    <t>incub M1D_20032014</t>
  </si>
  <si>
    <t>M1E_20032014</t>
  </si>
  <si>
    <t>extr M1E_20032014</t>
  </si>
  <si>
    <t>incub M1E_20032014</t>
  </si>
  <si>
    <t>F2A_20032014</t>
  </si>
  <si>
    <t>extr F2A_20032014</t>
  </si>
  <si>
    <t>incub F2A_20032014</t>
  </si>
  <si>
    <t>F2B_20032014</t>
  </si>
  <si>
    <t>extr F2B_20032014</t>
  </si>
  <si>
    <t>incub F2B_20032014</t>
  </si>
  <si>
    <t>F2C_20032014</t>
  </si>
  <si>
    <t>extr F2C_20032014</t>
  </si>
  <si>
    <t>incub F2C_20032014</t>
  </si>
  <si>
    <t>F2D_20032014</t>
  </si>
  <si>
    <t>extr F2D_20032014</t>
  </si>
  <si>
    <t>incub F2D_20032014</t>
  </si>
  <si>
    <t>Extraction sampele probably useless - I spilled some of the KCl when pouring it in, no idea how many ml (6? Def less than 15), but enough that I don't think I'll trust this number</t>
  </si>
  <si>
    <t>F2E_20032014</t>
  </si>
  <si>
    <t>extr F2E_20032014</t>
  </si>
  <si>
    <t>incub F2E_20032014</t>
  </si>
  <si>
    <t>ext bnk 20032014</t>
  </si>
  <si>
    <t>25/3/2014</t>
  </si>
  <si>
    <t>F1A_25032014</t>
  </si>
  <si>
    <t>extr F1A_25032014</t>
  </si>
  <si>
    <t>incub F1A_25032014</t>
  </si>
  <si>
    <t>DOC F1A_25032014</t>
  </si>
  <si>
    <t>F1B_25032014</t>
  </si>
  <si>
    <t>extr F1B_25032014</t>
  </si>
  <si>
    <t>incub F1B_25032014</t>
  </si>
  <si>
    <t>DOC F1B_25032014</t>
  </si>
  <si>
    <t>F1C_25032014</t>
  </si>
  <si>
    <t>extr F1C_25032014</t>
  </si>
  <si>
    <t>incub F1C_25032014</t>
  </si>
  <si>
    <t>DOC F1C_25032014</t>
  </si>
  <si>
    <t>F1D_25032014</t>
  </si>
  <si>
    <t>extr F1D_25032014</t>
  </si>
  <si>
    <t>incub F1D_25032014</t>
  </si>
  <si>
    <t>DOC F1D_25032014</t>
  </si>
  <si>
    <t>F1E_25032014</t>
  </si>
  <si>
    <t>extr F1E_25032014</t>
  </si>
  <si>
    <t>incub F1E_25032014</t>
  </si>
  <si>
    <t>DOC F1E_25032014</t>
  </si>
  <si>
    <t>To save vials, didn't do a 5th chamber in forest sites</t>
  </si>
  <si>
    <t>SDA_25032014</t>
  </si>
  <si>
    <t>extr SDA_25032014</t>
  </si>
  <si>
    <t>incub SDA_25032014</t>
  </si>
  <si>
    <t>DOC SDA_25032014</t>
  </si>
  <si>
    <t>SDB_25032014</t>
  </si>
  <si>
    <t>extr SDB_25032014</t>
  </si>
  <si>
    <t>incub SDB_25032014</t>
  </si>
  <si>
    <t>DOC SDB_25032014</t>
  </si>
  <si>
    <t>SDC_25032014</t>
  </si>
  <si>
    <t>extr SDC_25032014</t>
  </si>
  <si>
    <t>incub SDC_25032014</t>
  </si>
  <si>
    <t>DOC SDC_25032014</t>
  </si>
  <si>
    <t>SDD_25032014</t>
  </si>
  <si>
    <t>extr SDD_25032014</t>
  </si>
  <si>
    <t>incub SDD_25032014</t>
  </si>
  <si>
    <t>DOC SDD_25032014</t>
  </si>
  <si>
    <t>SDE_25032014</t>
  </si>
  <si>
    <t>extr SDE_25032014</t>
  </si>
  <si>
    <t>incub SDE_25032014</t>
  </si>
  <si>
    <t>DOC SDE_25032014</t>
  </si>
  <si>
    <t>ext bnk 25032014</t>
  </si>
  <si>
    <t>F148</t>
  </si>
  <si>
    <t>F148A_25032014</t>
  </si>
  <si>
    <t>extr F148A_25032014</t>
  </si>
  <si>
    <t>incub F148A_25032014</t>
  </si>
  <si>
    <t>DOC F148A_25032014</t>
  </si>
  <si>
    <t>Extraction protocol experiment in which I do the extraction after it sits for 48 hours instead of 24 - I routinely made this mistake over the season, so now can do the correction.</t>
  </si>
  <si>
    <t>These were actually extracted after a day and a half (60 hours), not 48 hours)</t>
  </si>
  <si>
    <t>F148B_25032014</t>
  </si>
  <si>
    <t>extr F148B_25032014</t>
  </si>
  <si>
    <t>incub F148B_25032014</t>
  </si>
  <si>
    <t>DOC F148B_25032014</t>
  </si>
  <si>
    <t>F148C_25032014</t>
  </si>
  <si>
    <t>extr F148C_25032014</t>
  </si>
  <si>
    <t>incub F148C_25032014</t>
  </si>
  <si>
    <t>DOC F148C_25032014</t>
  </si>
  <si>
    <t>F148D_25032014</t>
  </si>
  <si>
    <t>extr F148D_25032014</t>
  </si>
  <si>
    <t>incub F148D_25032014</t>
  </si>
  <si>
    <t>DOC F148D_25032014</t>
  </si>
  <si>
    <t>F148E_25032014</t>
  </si>
  <si>
    <t>extr F148E_25032014</t>
  </si>
  <si>
    <t>incub F148E_25032014</t>
  </si>
  <si>
    <t>DOC F148E_25032014</t>
  </si>
  <si>
    <t>SD48</t>
  </si>
  <si>
    <t>SD48A_25032014</t>
  </si>
  <si>
    <t>extr SD48A_25032014</t>
  </si>
  <si>
    <t>incub SD48A_25032014</t>
  </si>
  <si>
    <t>DOC SD48A_25032014</t>
  </si>
  <si>
    <t>SD48B_25032014</t>
  </si>
  <si>
    <t>extr SD48B_25032014</t>
  </si>
  <si>
    <t>incub SD48B_25032014</t>
  </si>
  <si>
    <t>DOC SD48B_25032014</t>
  </si>
  <si>
    <t>SD48C_25032014</t>
  </si>
  <si>
    <t>extr SD48C_25032014</t>
  </si>
  <si>
    <t>incub SD48C_25032014</t>
  </si>
  <si>
    <t>DOC SD48C_25032014</t>
  </si>
  <si>
    <t>SD48D_25032014</t>
  </si>
  <si>
    <t>extr SD48D_25032014</t>
  </si>
  <si>
    <t>incub SD48D_25032014</t>
  </si>
  <si>
    <t>DOC SD48D_25032014</t>
  </si>
  <si>
    <t>SD48E_25032014</t>
  </si>
  <si>
    <t>extr SD48E_25032014</t>
  </si>
  <si>
    <t>incub SD48E_25032014</t>
  </si>
  <si>
    <t>DOC SD48E_25032014</t>
  </si>
  <si>
    <t>26/3/2014</t>
  </si>
  <si>
    <t>SMA_26032014</t>
  </si>
  <si>
    <t>extr SMA_26032014</t>
  </si>
  <si>
    <t>incub SMA_26032014</t>
  </si>
  <si>
    <t>DOC SMA_25032014</t>
  </si>
  <si>
    <t>SMB_26032014</t>
  </si>
  <si>
    <t>extr SMB_26032014</t>
  </si>
  <si>
    <t>incub SMB_26032014</t>
  </si>
  <si>
    <t>DOC SMB_25032014</t>
  </si>
  <si>
    <t>SMC_26032014</t>
  </si>
  <si>
    <t>extr SMC_26032014</t>
  </si>
  <si>
    <t>incub SMC_26032014</t>
  </si>
  <si>
    <t>DOC SMC_25032014</t>
  </si>
  <si>
    <t>SMD_26032014</t>
  </si>
  <si>
    <t>extr SMD_26032014</t>
  </si>
  <si>
    <t>incub SMD_26032014</t>
  </si>
  <si>
    <t>DOC SMD_25032014</t>
  </si>
  <si>
    <t>SME_26032014</t>
  </si>
  <si>
    <t>extr SME_26032014</t>
  </si>
  <si>
    <t>incub SME_26032014</t>
  </si>
  <si>
    <t>DOC SME_25032014</t>
  </si>
  <si>
    <t>DOC specimen cup was acid washed (only, not the ext or inc cup)</t>
  </si>
  <si>
    <t>S1A_26032014</t>
  </si>
  <si>
    <t>extr S1A_26032014</t>
  </si>
  <si>
    <t>incub S1A_26032014</t>
  </si>
  <si>
    <t>DOC S1A_25032014</t>
  </si>
  <si>
    <t>acid washed specimen cups</t>
  </si>
  <si>
    <t>S1B_26032014</t>
  </si>
  <si>
    <t>extr S1B_26032014</t>
  </si>
  <si>
    <t>incub S1B_26032014</t>
  </si>
  <si>
    <t>DOC S1B_25032014</t>
  </si>
  <si>
    <t>S1C_26032014</t>
  </si>
  <si>
    <t>extr S1C_26032014</t>
  </si>
  <si>
    <t>incub S1C_26032014</t>
  </si>
  <si>
    <t>DOC S1C_25032014</t>
  </si>
  <si>
    <t>S1D_26032014</t>
  </si>
  <si>
    <t>extr S1D_26032014</t>
  </si>
  <si>
    <t>incub S1D_26032014</t>
  </si>
  <si>
    <t>DOC S1D_25032014</t>
  </si>
  <si>
    <t>S1E_26032014</t>
  </si>
  <si>
    <t>extr S1E_26032014</t>
  </si>
  <si>
    <t>incub S1E_26032014</t>
  </si>
  <si>
    <t>DOC S1E_25032014</t>
  </si>
  <si>
    <t>ext bnk 26032014</t>
  </si>
  <si>
    <t>Ext Blank S1</t>
  </si>
  <si>
    <t>ext bnkS1 26032014</t>
  </si>
  <si>
    <t>S1 had acid washed specimen cups; SM did not, so needs separete blanks</t>
  </si>
  <si>
    <t>27/3/2014</t>
  </si>
  <si>
    <t>M1A_27032014</t>
  </si>
  <si>
    <t>extr M1A_27032014</t>
  </si>
  <si>
    <t>incub M1A_27032014</t>
  </si>
  <si>
    <t>DOC M1A_27032014</t>
  </si>
  <si>
    <t>M1B_27032014</t>
  </si>
  <si>
    <t>extr M1B_27032014</t>
  </si>
  <si>
    <t>incub M1B_27032014</t>
  </si>
  <si>
    <t>DOC M1B_27032014</t>
  </si>
  <si>
    <t>M1C_27032014</t>
  </si>
  <si>
    <t>extr M1C_27032014</t>
  </si>
  <si>
    <t>incub M1C_27032014</t>
  </si>
  <si>
    <t>DOC M1C_27032014</t>
  </si>
  <si>
    <t>M1D_27032014</t>
  </si>
  <si>
    <t>extr M1D_27032014</t>
  </si>
  <si>
    <t>incub M1D_27032014</t>
  </si>
  <si>
    <t>DOC M1D_27032014</t>
  </si>
  <si>
    <t>M1E_27032014</t>
  </si>
  <si>
    <t>extr M1E_27032014</t>
  </si>
  <si>
    <t>incub M1E_27032014</t>
  </si>
  <si>
    <t>DOC M1E_27032014</t>
  </si>
  <si>
    <t>ext bnk 27032014</t>
  </si>
  <si>
    <t>M2A_02042014</t>
  </si>
  <si>
    <t>extr M2A_02042014</t>
  </si>
  <si>
    <t>incub M2A_02042014</t>
  </si>
  <si>
    <t>DOC M2A_25032014</t>
  </si>
  <si>
    <t>M2B_02042014</t>
  </si>
  <si>
    <t>extr M2B_02042014</t>
  </si>
  <si>
    <t>incub M2B_02042014</t>
  </si>
  <si>
    <t>DOC M2B_25032014</t>
  </si>
  <si>
    <t>M2C_02042014</t>
  </si>
  <si>
    <t>extr M2C_02042014</t>
  </si>
  <si>
    <t>incub M2C_02042014</t>
  </si>
  <si>
    <t>DOC M2C_25032014</t>
  </si>
  <si>
    <t>M2D_02042014</t>
  </si>
  <si>
    <t>extr M2D_02042014</t>
  </si>
  <si>
    <t>incub M2D_02042014</t>
  </si>
  <si>
    <t>DOC M2D_25032014</t>
  </si>
  <si>
    <t>M2E_02042014</t>
  </si>
  <si>
    <t>extr M2E_02042014</t>
  </si>
  <si>
    <t>incub M2E_02042014</t>
  </si>
  <si>
    <t>DOC M2E_25032014</t>
  </si>
  <si>
    <t>M3A_02042014</t>
  </si>
  <si>
    <t>extr M3A_02042014</t>
  </si>
  <si>
    <t>incub M3A_02042014</t>
  </si>
  <si>
    <t>DOC M3A_25032014</t>
  </si>
  <si>
    <t>M3B_02042014</t>
  </si>
  <si>
    <t>extr M3B_02042014</t>
  </si>
  <si>
    <t>incub M3B_02042014</t>
  </si>
  <si>
    <t>DOC M3B_25032014</t>
  </si>
  <si>
    <t>M3C_02042014</t>
  </si>
  <si>
    <t>extr M3C_02042014</t>
  </si>
  <si>
    <t>incub M3C_02042014</t>
  </si>
  <si>
    <t>DOC M3C_25032014</t>
  </si>
  <si>
    <t>One of these DOC ones doesn't exist because the liquid leaked out overnight.</t>
  </si>
  <si>
    <t>M3D_02042014</t>
  </si>
  <si>
    <t>extr M3D_02042014</t>
  </si>
  <si>
    <t>incub M3D_02042014</t>
  </si>
  <si>
    <t>DOC M3D_25032014</t>
  </si>
  <si>
    <t>M3E_02042014</t>
  </si>
  <si>
    <t>extr M3E_02042014</t>
  </si>
  <si>
    <t>incub M3E_02042014</t>
  </si>
  <si>
    <t>DOC M3E_25032014</t>
  </si>
  <si>
    <t>F3A_02042014</t>
  </si>
  <si>
    <t>extr F3A_02042014</t>
  </si>
  <si>
    <t>incub F3A_02042014</t>
  </si>
  <si>
    <t>DOC F3A_02042014</t>
  </si>
  <si>
    <t>F3B_02042014</t>
  </si>
  <si>
    <t>extr F3B_02042014</t>
  </si>
  <si>
    <t>incub F3B_02042014</t>
  </si>
  <si>
    <t>DOC F3B_02042014</t>
  </si>
  <si>
    <t>F3C_02042014</t>
  </si>
  <si>
    <t>extr F3C_02042014</t>
  </si>
  <si>
    <t>incub F3C_02042014</t>
  </si>
  <si>
    <t>DOC F3C_02042014</t>
  </si>
  <si>
    <t>F3D_02042014</t>
  </si>
  <si>
    <t>extr F3D_02042014</t>
  </si>
  <si>
    <t>incub F3D_02042014</t>
  </si>
  <si>
    <t>DOC F3D_02042014</t>
  </si>
  <si>
    <t>F3E_02042014</t>
  </si>
  <si>
    <t>extr F3E_02042014</t>
  </si>
  <si>
    <t>incub F3E_02042014</t>
  </si>
  <si>
    <t>DOC F3E_02042014</t>
  </si>
  <si>
    <t>ext bnk 02042014</t>
  </si>
  <si>
    <t>F2A_03042014</t>
  </si>
  <si>
    <t>extr F2A_03042014</t>
  </si>
  <si>
    <t>incub F2A_03042014</t>
  </si>
  <si>
    <t>DOC F2A_03042014</t>
  </si>
  <si>
    <t>F2B_03042014</t>
  </si>
  <si>
    <t>extr F2B_03042014</t>
  </si>
  <si>
    <t>incub F2B_03042014</t>
  </si>
  <si>
    <t>DOC F2B_03042014</t>
  </si>
  <si>
    <t>F2C_03042014</t>
  </si>
  <si>
    <t>extr F2C_03042014</t>
  </si>
  <si>
    <t>incub F2C_03042014</t>
  </si>
  <si>
    <t>DOC F2C_03042014</t>
  </si>
  <si>
    <t>F2D_03042014</t>
  </si>
  <si>
    <t>extr F2D_03042014</t>
  </si>
  <si>
    <t>incub F2D_03042014</t>
  </si>
  <si>
    <t>DOC F2D_03042014</t>
  </si>
  <si>
    <t>F2E_03042014</t>
  </si>
  <si>
    <t>extr F2E_03042014</t>
  </si>
  <si>
    <t>incub F2E_03042014</t>
  </si>
  <si>
    <t>DOC F2E_03042014</t>
  </si>
  <si>
    <t>ext bnk 03042014</t>
  </si>
  <si>
    <t>FA1</t>
  </si>
  <si>
    <t>F1A_1162013</t>
  </si>
  <si>
    <t>extr F1A_1162013</t>
  </si>
  <si>
    <t>incub F1A_1162013</t>
  </si>
  <si>
    <t>18/6/2013</t>
  </si>
  <si>
    <t>19/6/2013</t>
  </si>
  <si>
    <t>F1B_1162013</t>
  </si>
  <si>
    <t>extr F1B_1162013</t>
  </si>
  <si>
    <t>incub F1B_1162013</t>
  </si>
  <si>
    <t>F1C_1162013</t>
  </si>
  <si>
    <t>extr F1C_1162013</t>
  </si>
  <si>
    <t>incub F1C_1162013</t>
  </si>
  <si>
    <t>F1D_1162013</t>
  </si>
  <si>
    <t>extr F1D_1162013</t>
  </si>
  <si>
    <t>incub F1D_1162013</t>
  </si>
  <si>
    <t>F1E_1162013</t>
  </si>
  <si>
    <t>extr F1E_1162013</t>
  </si>
  <si>
    <t>incub F1E_1162013</t>
  </si>
  <si>
    <t>bnk 1162013</t>
  </si>
  <si>
    <t>13/6/2013</t>
  </si>
  <si>
    <t>14/6/2013</t>
  </si>
  <si>
    <t>S1A_1362013</t>
  </si>
  <si>
    <t>extr S1A_1362013</t>
  </si>
  <si>
    <t>incub S1A_1362013</t>
  </si>
  <si>
    <t>20/6/2013</t>
  </si>
  <si>
    <t>21/6/2013</t>
  </si>
  <si>
    <t>S1B_1362013</t>
  </si>
  <si>
    <t>extr S1B_1362013</t>
  </si>
  <si>
    <t>incub S1B_1362013</t>
  </si>
  <si>
    <t>S1C_1362013</t>
  </si>
  <si>
    <t>extr S1C_1362013</t>
  </si>
  <si>
    <t>incub S1C_1362013</t>
  </si>
  <si>
    <t>S1D_1362013</t>
  </si>
  <si>
    <t>extr S1D_1362013</t>
  </si>
  <si>
    <t>incub S1D_1362013</t>
  </si>
  <si>
    <t>S1E_1362013</t>
  </si>
  <si>
    <t>extr S1E_1362013</t>
  </si>
  <si>
    <t>incub S1E_1362013</t>
  </si>
  <si>
    <t>F2A_1362013</t>
  </si>
  <si>
    <t>extr F2A_1362013</t>
  </si>
  <si>
    <t>incub F2A_1362013</t>
  </si>
  <si>
    <t>F2B_1362013</t>
  </si>
  <si>
    <t>extr F2B_1362013</t>
  </si>
  <si>
    <t>incub F2B_1362013</t>
  </si>
  <si>
    <t>F2C_1362013</t>
  </si>
  <si>
    <t>extr F2C_1362013</t>
  </si>
  <si>
    <t>incub F2C_1362013</t>
  </si>
  <si>
    <t>F2D_1362013</t>
  </si>
  <si>
    <t>extr F2D_1362013</t>
  </si>
  <si>
    <t>incub F2D_1362013</t>
  </si>
  <si>
    <t>F2E_1362013</t>
  </si>
  <si>
    <t>extr F2E_1362013</t>
  </si>
  <si>
    <t>incub F2E_1362013</t>
  </si>
  <si>
    <t>bnk 1362013</t>
  </si>
  <si>
    <t>16/6/2013</t>
  </si>
  <si>
    <t>M1A_1462013</t>
  </si>
  <si>
    <t>extr M1A_1462013</t>
  </si>
  <si>
    <t>incub M1A_1462013</t>
  </si>
  <si>
    <t>22/6/2013</t>
  </si>
  <si>
    <t>M1B_1462013</t>
  </si>
  <si>
    <t>extr M1B_1462013</t>
  </si>
  <si>
    <t>incub M1B_1462013</t>
  </si>
  <si>
    <t>M1C_1462013</t>
  </si>
  <si>
    <t>extr M1C_1462013</t>
  </si>
  <si>
    <t>incub M1C_1462013</t>
  </si>
  <si>
    <t>M1D_1462013</t>
  </si>
  <si>
    <t>extr M1D_1462013</t>
  </si>
  <si>
    <t>incub M1D_1462013</t>
  </si>
  <si>
    <t>M1E_1462013</t>
  </si>
  <si>
    <t>extr M1E_1462013</t>
  </si>
  <si>
    <t>incub M1E_1462013</t>
  </si>
  <si>
    <t>F3A_1462013</t>
  </si>
  <si>
    <t>extr F3A_1462013</t>
  </si>
  <si>
    <t>incub F3A_1462013</t>
  </si>
  <si>
    <t>F3B_1462013</t>
  </si>
  <si>
    <t>extr F3B_1462013</t>
  </si>
  <si>
    <t>incub F3B_1462013</t>
  </si>
  <si>
    <t>F3C_1462013</t>
  </si>
  <si>
    <t>extr F3C_1462013</t>
  </si>
  <si>
    <t>incub F3C_1462013</t>
  </si>
  <si>
    <t>F3D_1462013</t>
  </si>
  <si>
    <t>extr F3D_1462013</t>
  </si>
  <si>
    <t>incub F3D_1462013</t>
  </si>
  <si>
    <t>F3E_1462013</t>
  </si>
  <si>
    <t>extr F3E_1462013</t>
  </si>
  <si>
    <t>incub F3E_1462013</t>
  </si>
  <si>
    <t>bnk 1462013</t>
  </si>
  <si>
    <t>M2A_1862013</t>
  </si>
  <si>
    <t>extr M2A_1862013</t>
  </si>
  <si>
    <t>incub M2A_1862013</t>
  </si>
  <si>
    <t>25/6/2013</t>
  </si>
  <si>
    <t>26/6/2013</t>
  </si>
  <si>
    <t>M2B_1862013</t>
  </si>
  <si>
    <t>extr M2B_1862013</t>
  </si>
  <si>
    <t>incub M2B_1862013</t>
  </si>
  <si>
    <t>M2C_1862013</t>
  </si>
  <si>
    <t>extr M2C_1862013</t>
  </si>
  <si>
    <t>incub M2C_1862013</t>
  </si>
  <si>
    <t>M2D_1862013</t>
  </si>
  <si>
    <t>extr M2D_1862013</t>
  </si>
  <si>
    <t>incub M2D_1862013</t>
  </si>
  <si>
    <t>M2E_1862013</t>
  </si>
  <si>
    <t>extr M2E_1862013</t>
  </si>
  <si>
    <t>incub M2E_1862013</t>
  </si>
  <si>
    <t>M3A_1862013</t>
  </si>
  <si>
    <t>extr M3A_1862013</t>
  </si>
  <si>
    <t>incub M3A_1862013</t>
  </si>
  <si>
    <t>M3B_1862013</t>
  </si>
  <si>
    <t>extr M3B_1862013</t>
  </si>
  <si>
    <t>incub M3B_1862013</t>
  </si>
  <si>
    <t>M3C_1862013</t>
  </si>
  <si>
    <t>extr M3C_1862013</t>
  </si>
  <si>
    <t>incub M3C_1862013</t>
  </si>
  <si>
    <t>M3D_1862013</t>
  </si>
  <si>
    <t>extr M3D_1862013</t>
  </si>
  <si>
    <t>incub M3D_1862013</t>
  </si>
  <si>
    <t>M3E_1862013</t>
  </si>
  <si>
    <t>extr M3E_1862013</t>
  </si>
  <si>
    <t>incub M3E_1862013</t>
  </si>
  <si>
    <t>S2</t>
  </si>
  <si>
    <t>S2A_1862013</t>
  </si>
  <si>
    <t>extr S2A_1862013</t>
  </si>
  <si>
    <t>incub S2A_1862013</t>
  </si>
  <si>
    <t>S2B_1862013</t>
  </si>
  <si>
    <t>extr S2B_1862013</t>
  </si>
  <si>
    <t>incub S2B_1862013</t>
  </si>
  <si>
    <t>S2C_1862013</t>
  </si>
  <si>
    <t>extr S2C_1862013</t>
  </si>
  <si>
    <t>incub S2C_1862013</t>
  </si>
  <si>
    <t>S2D_1862013</t>
  </si>
  <si>
    <t>extr S2D_1862013</t>
  </si>
  <si>
    <t>incub S2D_1862013</t>
  </si>
  <si>
    <t>S2E_1862013</t>
  </si>
  <si>
    <t>extr S2E_1862013</t>
  </si>
  <si>
    <t>incub S2E_1862013</t>
  </si>
  <si>
    <t>bnk 1862013</t>
  </si>
  <si>
    <t>S3</t>
  </si>
  <si>
    <t>S3A_1962013</t>
  </si>
  <si>
    <t>extr S3A_1962013</t>
  </si>
  <si>
    <t>incub S3A_1962013</t>
  </si>
  <si>
    <t>S3B_1962013</t>
  </si>
  <si>
    <t>extr S3B_1962013</t>
  </si>
  <si>
    <t>incub S3B_1962013</t>
  </si>
  <si>
    <t>S3C_1962013</t>
  </si>
  <si>
    <t>extr S3C_1962013</t>
  </si>
  <si>
    <t>incub S3C_1962013</t>
  </si>
  <si>
    <t>S3D_1962013</t>
  </si>
  <si>
    <t>extr S3D_1962013</t>
  </si>
  <si>
    <t>incub S3D_1962013</t>
  </si>
  <si>
    <t>S3E_1962013</t>
  </si>
  <si>
    <t>extr S3E_1962013</t>
  </si>
  <si>
    <t>incub S3E_1962013</t>
  </si>
  <si>
    <t>bnk 1962013</t>
  </si>
  <si>
    <t>M1A_2062013</t>
  </si>
  <si>
    <t>extr M1A_2062013</t>
  </si>
  <si>
    <t>incub M1A_2062013</t>
  </si>
  <si>
    <t>M1B_2062013</t>
  </si>
  <si>
    <t>extr M1B_2062013</t>
  </si>
  <si>
    <t>incub M1B_2062013</t>
  </si>
  <si>
    <t>M1C_2062013</t>
  </si>
  <si>
    <t>extr M1C_2062013</t>
  </si>
  <si>
    <t>incub M1C_2062013</t>
  </si>
  <si>
    <t>M1D_2062013</t>
  </si>
  <si>
    <t>extr M1D_2062013</t>
  </si>
  <si>
    <t>incub M1D_2062013</t>
  </si>
  <si>
    <t>M1E_2062013</t>
  </si>
  <si>
    <t>extr M1E_2062013</t>
  </si>
  <si>
    <t>incub M1E_2062013</t>
  </si>
  <si>
    <t>S1A_2062013</t>
  </si>
  <si>
    <t>extr S1A_2062013</t>
  </si>
  <si>
    <t>incub S1A_2062013</t>
  </si>
  <si>
    <t>S1B_2062013</t>
  </si>
  <si>
    <t>extr S1B_2062013</t>
  </si>
  <si>
    <t>incub S1B_2062013</t>
  </si>
  <si>
    <t>S1C_2062013</t>
  </si>
  <si>
    <t>extr S1C_2062013</t>
  </si>
  <si>
    <t>incub S1C_2062013</t>
  </si>
  <si>
    <t>S1D_2062013</t>
  </si>
  <si>
    <t>extr S1D_2062013</t>
  </si>
  <si>
    <t>incub S1D_2062013</t>
  </si>
  <si>
    <t>S1E_2062013</t>
  </si>
  <si>
    <t>extr S1E_2062013</t>
  </si>
  <si>
    <t>incub S1E_2062013</t>
  </si>
  <si>
    <t>F2A_2062013</t>
  </si>
  <si>
    <t>extr F2A_2062013</t>
  </si>
  <si>
    <t>incub F2A_2062013</t>
  </si>
  <si>
    <t>F2B_2062013</t>
  </si>
  <si>
    <t>extr F2B_2062013</t>
  </si>
  <si>
    <t>incub F2B_2062013</t>
  </si>
  <si>
    <t>F2C_2062013</t>
  </si>
  <si>
    <t>extr F2C_2062013</t>
  </si>
  <si>
    <t>incub F2C_2062013</t>
  </si>
  <si>
    <t>F2D_2062013</t>
  </si>
  <si>
    <t>extr F2D_2062013</t>
  </si>
  <si>
    <t>incub F2D_2062013</t>
  </si>
  <si>
    <t>F2E_2062013</t>
  </si>
  <si>
    <t>extr F2E_2062013</t>
  </si>
  <si>
    <t>incub F2E_2062013</t>
  </si>
  <si>
    <t>bnk 2062013</t>
  </si>
  <si>
    <t>S1A_2562013</t>
  </si>
  <si>
    <t>extr S1A_2562013</t>
  </si>
  <si>
    <t>incub S1A_2562013</t>
  </si>
  <si>
    <t>S1B_2562013</t>
  </si>
  <si>
    <t>extr S1B_2562013</t>
  </si>
  <si>
    <t>incub S1B_2562013</t>
  </si>
  <si>
    <t>S1C_2562013</t>
  </si>
  <si>
    <t>extr S1C_2562013</t>
  </si>
  <si>
    <t>incub S1C_2562013</t>
  </si>
  <si>
    <t>S1D_2562013</t>
  </si>
  <si>
    <t>extr S1D_2562013</t>
  </si>
  <si>
    <t>incub S1D_2562013</t>
  </si>
  <si>
    <t>S1E_2562013</t>
  </si>
  <si>
    <t>extr S1E_2562013</t>
  </si>
  <si>
    <t>incub S1E_2562013</t>
  </si>
  <si>
    <t>M1A_2562013</t>
  </si>
  <si>
    <t>extr M1A_2562013</t>
  </si>
  <si>
    <t>incub M1A_2562013</t>
  </si>
  <si>
    <t>M1B_2562013</t>
  </si>
  <si>
    <t>extr M1B_2562013</t>
  </si>
  <si>
    <t>incub M1B_2562013</t>
  </si>
  <si>
    <t>M1C_2562013</t>
  </si>
  <si>
    <t>extr M1C_2562013</t>
  </si>
  <si>
    <t>incub M1C_2562013</t>
  </si>
  <si>
    <t>M1D_2562013</t>
  </si>
  <si>
    <t>extr M1D_2562013</t>
  </si>
  <si>
    <t>incub M1D_2562013</t>
  </si>
  <si>
    <t>M1E_2562013</t>
  </si>
  <si>
    <t>extr M1E_2562013</t>
  </si>
  <si>
    <t>incub M1E_2562013</t>
  </si>
  <si>
    <t>F2A_2562013</t>
  </si>
  <si>
    <t>extr F2A_2562013</t>
  </si>
  <si>
    <t>incub F2A_2562013</t>
  </si>
  <si>
    <t>F2B_2562013</t>
  </si>
  <si>
    <t>extr F2B_2562013</t>
  </si>
  <si>
    <t>incub F2B_2562013</t>
  </si>
  <si>
    <t>F2C_2562013</t>
  </si>
  <si>
    <t>extr F2C_2562013</t>
  </si>
  <si>
    <t>incub F2C_2562013</t>
  </si>
  <si>
    <t>F2D_2562013</t>
  </si>
  <si>
    <t>extr F2D_2562013</t>
  </si>
  <si>
    <t>incub F2D_2562013</t>
  </si>
  <si>
    <t>F2E_2562013</t>
  </si>
  <si>
    <t>extr F2E_2562013</t>
  </si>
  <si>
    <t>incub F2E_2562013</t>
  </si>
  <si>
    <t>bnk 2562013</t>
  </si>
  <si>
    <t>27/6/2013</t>
  </si>
  <si>
    <t>S1A_2762013</t>
  </si>
  <si>
    <t>extr S1A_2762013</t>
  </si>
  <si>
    <t>incub S1A_2762013</t>
  </si>
  <si>
    <t>S1B_2762013</t>
  </si>
  <si>
    <t>extr S1B_2762013</t>
  </si>
  <si>
    <t>incub S1B_2762013</t>
  </si>
  <si>
    <t>S1C_2762013</t>
  </si>
  <si>
    <t>extr S1C_2762013</t>
  </si>
  <si>
    <t>incub S1C_2762013</t>
  </si>
  <si>
    <t>S1D_2762013</t>
  </si>
  <si>
    <t>extr S1D_2762013</t>
  </si>
  <si>
    <t>incub S1D_2762013</t>
  </si>
  <si>
    <t>S1E_2762013</t>
  </si>
  <si>
    <t>extr S1E_2762013</t>
  </si>
  <si>
    <t>incub S1E_2762013</t>
  </si>
  <si>
    <t>M1A_2762013</t>
  </si>
  <si>
    <t>extr M1A_2762013</t>
  </si>
  <si>
    <t>incub M1A_2762013</t>
  </si>
  <si>
    <t>M1B_2762013</t>
  </si>
  <si>
    <t>extr M1B_2762013</t>
  </si>
  <si>
    <t>incub M1B_2762013</t>
  </si>
  <si>
    <t>M1C_2762013</t>
  </si>
  <si>
    <t>extr M1C_2762013</t>
  </si>
  <si>
    <t>incub M1C_2762013</t>
  </si>
  <si>
    <t>M1D_2762013</t>
  </si>
  <si>
    <t>extr M1D_2762013</t>
  </si>
  <si>
    <t>incub M1D_2762013</t>
  </si>
  <si>
    <t>M1E_2762013</t>
  </si>
  <si>
    <t>extr M1E_2762013</t>
  </si>
  <si>
    <t>incub M1E_2762013</t>
  </si>
  <si>
    <t>F2A_2762013</t>
  </si>
  <si>
    <t>extr F2A_2762013</t>
  </si>
  <si>
    <t>incub F2A_2762013</t>
  </si>
  <si>
    <t>F2B_2762013</t>
  </si>
  <si>
    <t>extr F2B_2762013</t>
  </si>
  <si>
    <t>incub F2B_2762013</t>
  </si>
  <si>
    <t>F2C_2762013</t>
  </si>
  <si>
    <t>extr F2C_2762013</t>
  </si>
  <si>
    <t>incub F2C_2762013</t>
  </si>
  <si>
    <t>F2D_2762013</t>
  </si>
  <si>
    <t>extr F2D_2762013</t>
  </si>
  <si>
    <t>incub F2D_2762013</t>
  </si>
  <si>
    <t>F2E_2762013</t>
  </si>
  <si>
    <t>extr F2E_2762013</t>
  </si>
  <si>
    <t>incub F2E_2762013</t>
  </si>
  <si>
    <t>bnk 2762013</t>
  </si>
  <si>
    <t>S1A_1072013</t>
  </si>
  <si>
    <t>extr S1A_1072013</t>
  </si>
  <si>
    <t>incub S1A_1072013</t>
  </si>
  <si>
    <t>No extractions this sampling day; didn't have time to do F2.  Also, soils weren't weighed for moisture until 12:30 pm the next day (meanwhile in cooler).</t>
  </si>
  <si>
    <t>S1B_1072013</t>
  </si>
  <si>
    <t>extr S1B_1072013</t>
  </si>
  <si>
    <t>incub S1B_1072013</t>
  </si>
  <si>
    <t>S1C_1072013</t>
  </si>
  <si>
    <t>extr S1C_1072013</t>
  </si>
  <si>
    <t>incub S1C_1072013</t>
  </si>
  <si>
    <t>S1D_1072013</t>
  </si>
  <si>
    <t>extr S1D_1072013</t>
  </si>
  <si>
    <t>incub S1D_1072013</t>
  </si>
  <si>
    <t>S1E_1072013</t>
  </si>
  <si>
    <t>extr S1E_1072013</t>
  </si>
  <si>
    <t>incub S1E_1072013</t>
  </si>
  <si>
    <t>M1A_1072013</t>
  </si>
  <si>
    <t>extr M1A_1072013</t>
  </si>
  <si>
    <t>incub M1A_1072013</t>
  </si>
  <si>
    <t>M1B_1072013</t>
  </si>
  <si>
    <t>extr M1B_1072013</t>
  </si>
  <si>
    <t>incub M1B_1072013</t>
  </si>
  <si>
    <t>M1C_1072013</t>
  </si>
  <si>
    <t>extr M1C_1072013</t>
  </si>
  <si>
    <t>incub M1C_1072013</t>
  </si>
  <si>
    <t>M1D_1072013</t>
  </si>
  <si>
    <t>extr M1D_1072013</t>
  </si>
  <si>
    <t>incub M1D_1072013</t>
  </si>
  <si>
    <t>M1E_1072013</t>
  </si>
  <si>
    <t>extr M1E_1072013</t>
  </si>
  <si>
    <t>incub M1E_1072013</t>
  </si>
  <si>
    <t>bnk 1072013</t>
  </si>
  <si>
    <t>S1A_4072013</t>
  </si>
  <si>
    <t>extr S1A_4072013</t>
  </si>
  <si>
    <t>incub S1A_4072013</t>
  </si>
  <si>
    <t>17/7/2013</t>
  </si>
  <si>
    <t>S1B_4072013</t>
  </si>
  <si>
    <t>extr S1B_4072013</t>
  </si>
  <si>
    <t>incub S1B_4072013</t>
  </si>
  <si>
    <t>S1C_4072013</t>
  </si>
  <si>
    <t>extr S1C_4072013</t>
  </si>
  <si>
    <t>incub S1C_4072013</t>
  </si>
  <si>
    <t>S1D_4072013</t>
  </si>
  <si>
    <t>extr S1D_4072013</t>
  </si>
  <si>
    <t>incub S1D_4072013</t>
  </si>
  <si>
    <t>S1E_4072013</t>
  </si>
  <si>
    <t>extr S1E_4072013</t>
  </si>
  <si>
    <t>incub S1E_4072013</t>
  </si>
  <si>
    <t>M1A_4072013</t>
  </si>
  <si>
    <t>extr M1A_4072013</t>
  </si>
  <si>
    <t>incub M1A_4072013</t>
  </si>
  <si>
    <t>M1B_4072013</t>
  </si>
  <si>
    <t>extr M1B_4072013</t>
  </si>
  <si>
    <t>incub M1B_4072013</t>
  </si>
  <si>
    <t>M1C_4072013</t>
  </si>
  <si>
    <t>extr M1C_4072013</t>
  </si>
  <si>
    <t>incub M1C_4072013</t>
  </si>
  <si>
    <t>M1D_4072013</t>
  </si>
  <si>
    <t>extr M1D_4072013</t>
  </si>
  <si>
    <t>incub M1D_4072013</t>
  </si>
  <si>
    <t>M1E_4072013</t>
  </si>
  <si>
    <t>extr M1E_4072013</t>
  </si>
  <si>
    <t>incub M1E_4072013</t>
  </si>
  <si>
    <t>F2A_4072013</t>
  </si>
  <si>
    <t>extr F2A_4072013</t>
  </si>
  <si>
    <t>incub F2A_4072013</t>
  </si>
  <si>
    <t>F2B_4072013</t>
  </si>
  <si>
    <t>extr F2B_4072013</t>
  </si>
  <si>
    <t>incub F2B_4072013</t>
  </si>
  <si>
    <t>F2C_4072013</t>
  </si>
  <si>
    <t>extr F2C_4072013</t>
  </si>
  <si>
    <t>incub F2C_4072013</t>
  </si>
  <si>
    <t>F2D_4072013</t>
  </si>
  <si>
    <t>extr F2D_4072013</t>
  </si>
  <si>
    <t>incub F2D_4072013</t>
  </si>
  <si>
    <t>F2E_4072013</t>
  </si>
  <si>
    <t>extr F2E_4072013</t>
  </si>
  <si>
    <t>incub F2E_4072013</t>
  </si>
  <si>
    <t>bnk 4072013</t>
  </si>
  <si>
    <t>S1A_17072013</t>
  </si>
  <si>
    <t>medium</t>
  </si>
  <si>
    <t>extr S1A_17072013</t>
  </si>
  <si>
    <t>incub S1A_17072013</t>
  </si>
  <si>
    <t>S1B_17072013</t>
  </si>
  <si>
    <t>extr S1B_17072013</t>
  </si>
  <si>
    <t>incub S1B_17072013</t>
  </si>
  <si>
    <t>S1C_17072013</t>
  </si>
  <si>
    <t>extr S1C_17072013</t>
  </si>
  <si>
    <t>incub S1C_17072013</t>
  </si>
  <si>
    <t>S1D_17072013</t>
  </si>
  <si>
    <t>extr S1D_17072013</t>
  </si>
  <si>
    <t>incub S1D_17072013</t>
  </si>
  <si>
    <t>S1E_17072013</t>
  </si>
  <si>
    <t>extr S1E_17072013</t>
  </si>
  <si>
    <t>incub S1E_17072013</t>
  </si>
  <si>
    <t>M1A_17072013</t>
  </si>
  <si>
    <t>extr M1A_17072013</t>
  </si>
  <si>
    <t>incub M1A_17072013</t>
  </si>
  <si>
    <t>M1B_17072013</t>
  </si>
  <si>
    <t>extr M1B_17072013</t>
  </si>
  <si>
    <t>incub M1B_17072013</t>
  </si>
  <si>
    <t>M1C_17072013</t>
  </si>
  <si>
    <t>extr M1C_17072013</t>
  </si>
  <si>
    <t>incub M1C_17072013</t>
  </si>
  <si>
    <t>M1D_17072013</t>
  </si>
  <si>
    <t>extr M1D_17072013</t>
  </si>
  <si>
    <t>incub M1D_17072013</t>
  </si>
  <si>
    <t>M1E_17072013</t>
  </si>
  <si>
    <t>extr M1E_17072013</t>
  </si>
  <si>
    <t>incub M1E_17072013</t>
  </si>
  <si>
    <t>F2A_17072013</t>
  </si>
  <si>
    <t>extr F2A_17072013</t>
  </si>
  <si>
    <t>incub F2A_17072013</t>
  </si>
  <si>
    <t>F2B_17072013</t>
  </si>
  <si>
    <t>extr F2B_17072013</t>
  </si>
  <si>
    <t>incub F2B_17072013</t>
  </si>
  <si>
    <t>F2C_17072013</t>
  </si>
  <si>
    <t>extr F2C_17072013</t>
  </si>
  <si>
    <t>incub F2C_17072013</t>
  </si>
  <si>
    <t>F2D_17072013</t>
  </si>
  <si>
    <t>extr F2D_17072013</t>
  </si>
  <si>
    <t>incub F2D_17072013</t>
  </si>
  <si>
    <t>F2E_17072013</t>
  </si>
  <si>
    <t>extr F2E_17072013</t>
  </si>
  <si>
    <t>incub F2E_17072013</t>
  </si>
  <si>
    <t>bnk 17072013</t>
  </si>
  <si>
    <t>A1</t>
  </si>
  <si>
    <t>19/7/2013</t>
  </si>
  <si>
    <t>S1A1_19072013</t>
  </si>
  <si>
    <t>extr S1A1_19072013</t>
  </si>
  <si>
    <t>incub S1A1_19072013</t>
  </si>
  <si>
    <t>A2</t>
  </si>
  <si>
    <t>S1A2_19072013</t>
  </si>
  <si>
    <t>extr S1A2_19072013</t>
  </si>
  <si>
    <t>incub S1A2_19072013</t>
  </si>
  <si>
    <t>B1</t>
  </si>
  <si>
    <t>S1B1_19072013</t>
  </si>
  <si>
    <t>extr S1B1_19072013</t>
  </si>
  <si>
    <t>incub S1B1_19072013</t>
  </si>
  <si>
    <t>B2</t>
  </si>
  <si>
    <t>S1B2_19072013</t>
  </si>
  <si>
    <t>extr S1B2_19072013</t>
  </si>
  <si>
    <t>incub S1B2_19072013</t>
  </si>
  <si>
    <t>C1</t>
  </si>
  <si>
    <t>S1C1_19072013</t>
  </si>
  <si>
    <t>extr S1C1_19072013</t>
  </si>
  <si>
    <t>incub S1C1_19072013</t>
  </si>
  <si>
    <t>C2</t>
  </si>
  <si>
    <t>S1C2_19072013</t>
  </si>
  <si>
    <t>extr S1C2_19072013</t>
  </si>
  <si>
    <t>incub S1C2_19072013</t>
  </si>
  <si>
    <t>M1A1_19072013</t>
  </si>
  <si>
    <t>extr M1A1_19072013</t>
  </si>
  <si>
    <t>incub M1A1_19072013</t>
  </si>
  <si>
    <t>M1A2_19072013</t>
  </si>
  <si>
    <t>extr M1A2_19072013</t>
  </si>
  <si>
    <t>incub M1A2_19072013</t>
  </si>
  <si>
    <t>M1B1_19072013</t>
  </si>
  <si>
    <t>extr M1B1_19072013</t>
  </si>
  <si>
    <t>incub M1B1_19072013</t>
  </si>
  <si>
    <t>M1B2_19072013</t>
  </si>
  <si>
    <t>extr M1B2_19072013</t>
  </si>
  <si>
    <t>incub M1B2_19072013</t>
  </si>
  <si>
    <t>M1C1_19072013</t>
  </si>
  <si>
    <t>extr M1C1_19072013</t>
  </si>
  <si>
    <t>incub M1C1_19072013</t>
  </si>
  <si>
    <t>M1C2_19072013</t>
  </si>
  <si>
    <t>extr M1C2_19072013</t>
  </si>
  <si>
    <t>incub M1C2_19072013</t>
  </si>
  <si>
    <t>F2A1_19072013</t>
  </si>
  <si>
    <t>extr F2A1_19072013</t>
  </si>
  <si>
    <t>incub F2A1_19072013</t>
  </si>
  <si>
    <t>F2A2_19072013</t>
  </si>
  <si>
    <t>extr F2A2_19072013</t>
  </si>
  <si>
    <t>incub F2A2_19072013</t>
  </si>
  <si>
    <t>F2B1_19072013</t>
  </si>
  <si>
    <t>extr F2B1_19072013</t>
  </si>
  <si>
    <t>incub F2B1_19072013</t>
  </si>
  <si>
    <t>F2B2_19072013</t>
  </si>
  <si>
    <t>extr F2B2_19072013</t>
  </si>
  <si>
    <t>incub F2B2_19072013</t>
  </si>
  <si>
    <t>F2C1_19072013</t>
  </si>
  <si>
    <t>extr F2C1_19072013</t>
  </si>
  <si>
    <t>incub F2C1_19072013</t>
  </si>
  <si>
    <t>F2C2_19072013</t>
  </si>
  <si>
    <t>extr F2C2_19072013</t>
  </si>
  <si>
    <t>incub F2C2_19072013</t>
  </si>
  <si>
    <t>bnk 19072013</t>
  </si>
  <si>
    <t>23/7/2013</t>
  </si>
  <si>
    <t>25/7/2013</t>
  </si>
  <si>
    <t>S3A_23072013</t>
  </si>
  <si>
    <t>extr S3A_23072013</t>
  </si>
  <si>
    <t>incub S3A_23072013</t>
  </si>
  <si>
    <t>30/7/2013</t>
  </si>
  <si>
    <t>31/7/2013</t>
  </si>
  <si>
    <t>25/7/2014</t>
  </si>
  <si>
    <t>S3B_23072013</t>
  </si>
  <si>
    <t>extr S3B_23072013</t>
  </si>
  <si>
    <t>incub S3B_23072013</t>
  </si>
  <si>
    <t>25/7/2015</t>
  </si>
  <si>
    <t>S3C_23072013</t>
  </si>
  <si>
    <t>extr S3C_23072013</t>
  </si>
  <si>
    <t>incub S3C_23072013</t>
  </si>
  <si>
    <t>25/7/2016</t>
  </si>
  <si>
    <t>S3D_23072013</t>
  </si>
  <si>
    <t>extr S3D_23072013</t>
  </si>
  <si>
    <t>incub S3D_23072013</t>
  </si>
  <si>
    <t>25/7/2017</t>
  </si>
  <si>
    <t>S3E_23072013</t>
  </si>
  <si>
    <t>extr S3E_23072013</t>
  </si>
  <si>
    <t>incub S3E_23072013</t>
  </si>
  <si>
    <t>25/7/2018</t>
  </si>
  <si>
    <t>M2A_23072013</t>
  </si>
  <si>
    <t>extr M2A_23072013</t>
  </si>
  <si>
    <t>incub M2A_23072013</t>
  </si>
  <si>
    <t>25/7/2019</t>
  </si>
  <si>
    <t>M2B_23072013</t>
  </si>
  <si>
    <t>extr M2B_23072013</t>
  </si>
  <si>
    <t>incub M2B_23072013</t>
  </si>
  <si>
    <t>25/7/2020</t>
  </si>
  <si>
    <t>M2C_23072013</t>
  </si>
  <si>
    <t>extr M2C_23072013</t>
  </si>
  <si>
    <t>incub M2C_23072013</t>
  </si>
  <si>
    <t>25/7/2021</t>
  </si>
  <si>
    <t>M2D_23072013</t>
  </si>
  <si>
    <t>extr M2D_23072013</t>
  </si>
  <si>
    <t>incub M2D_23072013</t>
  </si>
  <si>
    <t>25/7/2022</t>
  </si>
  <si>
    <t>M2E_23072013</t>
  </si>
  <si>
    <t>extr M2E_23072013</t>
  </si>
  <si>
    <t>incub M2E_23072013</t>
  </si>
  <si>
    <t>25/7/2023</t>
  </si>
  <si>
    <t>F3A_23072013</t>
  </si>
  <si>
    <t>extr F3A_23072013</t>
  </si>
  <si>
    <t>incub F3A_23072013</t>
  </si>
  <si>
    <t>25/7/2024</t>
  </si>
  <si>
    <t>F3B_23072013</t>
  </si>
  <si>
    <t>extr F3B_23072013</t>
  </si>
  <si>
    <t>incub F3B_23072013</t>
  </si>
  <si>
    <t>25/7/2025</t>
  </si>
  <si>
    <t>F3C_23072013</t>
  </si>
  <si>
    <t>extr F3C_23072013</t>
  </si>
  <si>
    <t>incub F3C_23072013</t>
  </si>
  <si>
    <t>25/7/2026</t>
  </si>
  <si>
    <t>F3D_23072013</t>
  </si>
  <si>
    <t>extr F3D_23072013</t>
  </si>
  <si>
    <t>incub F3D_23072013</t>
  </si>
  <si>
    <t>25/7/2027</t>
  </si>
  <si>
    <t>F3E_23072013</t>
  </si>
  <si>
    <t>extr F3E_23072013</t>
  </si>
  <si>
    <t>incub F3E_23072013</t>
  </si>
  <si>
    <t>25/7/2028</t>
  </si>
  <si>
    <t>bnk 23072013</t>
  </si>
  <si>
    <t>25/7/2029</t>
  </si>
  <si>
    <t>25/7/2030</t>
  </si>
  <si>
    <t>24/7/2013</t>
  </si>
  <si>
    <t>S2A_24072013</t>
  </si>
  <si>
    <t>extr S2A_24072013</t>
  </si>
  <si>
    <t>incub S2A_24072013</t>
  </si>
  <si>
    <t>S2B_24072013</t>
  </si>
  <si>
    <t>extr S2B_24072013</t>
  </si>
  <si>
    <t>incub S2B_24072013</t>
  </si>
  <si>
    <t>S2C_24072013</t>
  </si>
  <si>
    <t>extr S2C_24072013</t>
  </si>
  <si>
    <t>incub S2C_24072013</t>
  </si>
  <si>
    <t>S2D_24072013</t>
  </si>
  <si>
    <t>extr S2D_24072013</t>
  </si>
  <si>
    <t>incub S2D_24072013</t>
  </si>
  <si>
    <t>S2E_24072013</t>
  </si>
  <si>
    <t>extr S2E_24072013</t>
  </si>
  <si>
    <t>incub S2E_24072013</t>
  </si>
  <si>
    <t>M3A_24072013</t>
  </si>
  <si>
    <t>extr M3A_24072013</t>
  </si>
  <si>
    <t>incub M3A_24072013</t>
  </si>
  <si>
    <t>M3B_24072013</t>
  </si>
  <si>
    <t>extr M3B_24072013</t>
  </si>
  <si>
    <t>incub M3B_24072013</t>
  </si>
  <si>
    <t>M3C_24072013</t>
  </si>
  <si>
    <t>extr M3C_24072013</t>
  </si>
  <si>
    <t>incub M3C_24072013</t>
  </si>
  <si>
    <t>M3D_24072013</t>
  </si>
  <si>
    <t>extr M3D_24072013</t>
  </si>
  <si>
    <t>incub M3D_24072013</t>
  </si>
  <si>
    <t>M3E_24072013</t>
  </si>
  <si>
    <t>extr M3E_24072013</t>
  </si>
  <si>
    <t>incub M3E_24072013</t>
  </si>
  <si>
    <t>F1A_24072013</t>
  </si>
  <si>
    <t>extr F1A_24072013</t>
  </si>
  <si>
    <t>incub F1A_24072013</t>
  </si>
  <si>
    <t>F1B_24072013</t>
  </si>
  <si>
    <t>extr F1B_24072013</t>
  </si>
  <si>
    <t>incub F1B_24072013</t>
  </si>
  <si>
    <t>F1C_24072013</t>
  </si>
  <si>
    <t>extr F1C_24072013</t>
  </si>
  <si>
    <t>incub F1C_24072013</t>
  </si>
  <si>
    <t>F1D_24072013</t>
  </si>
  <si>
    <t>extr F1D_24072013</t>
  </si>
  <si>
    <t>incub F1D_24072013</t>
  </si>
  <si>
    <t>F1E_24072013</t>
  </si>
  <si>
    <t>extr F1E_24072013</t>
  </si>
  <si>
    <t>incub F1E_24072013</t>
  </si>
  <si>
    <t>bnk 24072013</t>
  </si>
  <si>
    <t>TestType</t>
  </si>
  <si>
    <t>Ext</t>
  </si>
  <si>
    <t>DOC</t>
  </si>
  <si>
    <t>Inc</t>
  </si>
  <si>
    <t>DateIncubBegin</t>
  </si>
  <si>
    <t>Inc Blank</t>
  </si>
  <si>
    <t>ExtractantVol</t>
  </si>
  <si>
    <t>SampleSoilWater_g</t>
  </si>
  <si>
    <t>SampleSoilWater_L</t>
  </si>
  <si>
    <t>TotalExtractantVol_L</t>
  </si>
  <si>
    <t>NH4-N_mgL</t>
  </si>
  <si>
    <t>NO3-N_mgL</t>
  </si>
  <si>
    <t>ext</t>
  </si>
  <si>
    <t>M</t>
  </si>
  <si>
    <t>S</t>
  </si>
  <si>
    <t>bnk</t>
  </si>
  <si>
    <t>extr S3A_07032014</t>
  </si>
  <si>
    <t>extr S3B_07032014</t>
  </si>
  <si>
    <t>extr S3C_07032014</t>
  </si>
  <si>
    <t>extr S3D_07032014</t>
  </si>
  <si>
    <t>extr S3E_07032014</t>
  </si>
  <si>
    <t>incub S3A_07032014</t>
  </si>
  <si>
    <t>inc</t>
  </si>
  <si>
    <t>incub S3B_07032014</t>
  </si>
  <si>
    <t>incub S3C_07032014</t>
  </si>
  <si>
    <t>incub S3D_07032014</t>
  </si>
  <si>
    <t>incub S3E_07032014</t>
  </si>
  <si>
    <t>nitrppm</t>
  </si>
  <si>
    <t>ammppm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</si>
</sst>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 applyBorder="1"/>
    <xf numFmtId="14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2" fontId="1" fillId="0" borderId="0" xfId="0" applyNumberFormat="1" applyFont="1" applyFill="1" applyBorder="1" applyAlignment="1">
      <alignment horizontal="left" vertical="top"/>
    </xf>
    <xf numFmtId="14" fontId="1" fillId="0" borderId="0" xfId="0" applyNumberFormat="1" applyFont="1" applyFill="1" applyBorder="1" applyAlignment="1">
      <alignment horizontal="left" vertical="top"/>
    </xf>
    <xf numFmtId="0" fontId="1" fillId="0" borderId="0" xfId="0" applyFont="1"/>
    <xf numFmtId="14" fontId="0" fillId="0" borderId="0" xfId="0" applyNumberForma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opLeftCell="A46" zoomScale="75" zoomScaleNormal="75" zoomScalePageLayoutView="75" workbookViewId="0">
      <selection activeCell="A84" sqref="A84:XFD96"/>
    </sheetView>
  </sheetViews>
  <sheetFormatPr baseColWidth="10" defaultRowHeight="15" x14ac:dyDescent="0"/>
  <sheetData>
    <row r="1" spans="1:29" s="1" customFormat="1">
      <c r="A1" s="1" t="s">
        <v>0</v>
      </c>
      <c r="B1" s="1" t="s">
        <v>1</v>
      </c>
      <c r="C1" s="2" t="s">
        <v>2</v>
      </c>
      <c r="D1" s="2" t="s">
        <v>2</v>
      </c>
      <c r="E1" s="2"/>
      <c r="F1" s="1" t="s">
        <v>3</v>
      </c>
      <c r="G1" s="1">
        <v>138.77000000000001</v>
      </c>
      <c r="I1" s="1">
        <v>108.1</v>
      </c>
      <c r="J1" s="1" t="s">
        <v>4</v>
      </c>
      <c r="K1" s="1">
        <f t="shared" ref="K1:K10" si="0">G1-3.09</f>
        <v>135.68</v>
      </c>
      <c r="L1" s="1">
        <f t="shared" ref="L1:L10" si="1">I1-2.41</f>
        <v>105.69</v>
      </c>
      <c r="M1" s="1">
        <f t="shared" ref="M1:M10" si="2">K1-L1</f>
        <v>29.990000000000009</v>
      </c>
      <c r="N1" s="1">
        <f t="shared" ref="N1:N18" si="3">(K1-L1)/(L1)</f>
        <v>0.28375437600529863</v>
      </c>
      <c r="O1" s="1" t="s">
        <v>5</v>
      </c>
      <c r="P1" s="1">
        <v>9.67</v>
      </c>
      <c r="Q1" s="1">
        <v>50</v>
      </c>
      <c r="R1" s="1" t="s">
        <v>6</v>
      </c>
      <c r="T1" s="1">
        <v>9.93</v>
      </c>
      <c r="U1" s="1">
        <v>50</v>
      </c>
      <c r="V1" s="2" t="s">
        <v>2</v>
      </c>
      <c r="W1" s="2"/>
      <c r="X1" s="1" t="s">
        <v>7</v>
      </c>
      <c r="Y1" s="1" t="s">
        <v>7</v>
      </c>
      <c r="Z1" s="1">
        <v>25</v>
      </c>
      <c r="AA1" s="2" t="s">
        <v>2</v>
      </c>
      <c r="AB1" s="2"/>
      <c r="AC1" s="1" t="s">
        <v>8</v>
      </c>
    </row>
    <row r="2" spans="1:29" s="1" customFormat="1">
      <c r="A2" s="1" t="s">
        <v>0</v>
      </c>
      <c r="B2" s="1" t="s">
        <v>9</v>
      </c>
      <c r="C2" s="2" t="s">
        <v>2</v>
      </c>
      <c r="D2" s="2" t="s">
        <v>2</v>
      </c>
      <c r="E2" s="2"/>
      <c r="F2" s="1" t="s">
        <v>10</v>
      </c>
      <c r="G2" s="1">
        <v>159.09</v>
      </c>
      <c r="I2" s="1">
        <v>122.6</v>
      </c>
      <c r="J2" s="1" t="s">
        <v>4</v>
      </c>
      <c r="K2" s="1">
        <f t="shared" si="0"/>
        <v>156</v>
      </c>
      <c r="L2" s="1">
        <f t="shared" si="1"/>
        <v>120.19</v>
      </c>
      <c r="M2" s="1">
        <f t="shared" si="2"/>
        <v>35.81</v>
      </c>
      <c r="N2" s="1">
        <f t="shared" si="3"/>
        <v>0.29794492054247446</v>
      </c>
      <c r="O2" s="1" t="s">
        <v>11</v>
      </c>
      <c r="P2" s="1">
        <v>10.02</v>
      </c>
      <c r="Q2" s="1">
        <v>50</v>
      </c>
      <c r="R2" s="1" t="s">
        <v>12</v>
      </c>
      <c r="T2" s="1">
        <v>9.68</v>
      </c>
      <c r="U2" s="1">
        <v>50</v>
      </c>
      <c r="V2" s="2" t="s">
        <v>2</v>
      </c>
      <c r="W2" s="2"/>
      <c r="X2" s="1" t="s">
        <v>7</v>
      </c>
      <c r="Y2" s="1" t="s">
        <v>7</v>
      </c>
      <c r="Z2" s="1">
        <v>25</v>
      </c>
      <c r="AA2" s="2" t="s">
        <v>2</v>
      </c>
      <c r="AB2" s="2"/>
      <c r="AC2" s="1" t="s">
        <v>8</v>
      </c>
    </row>
    <row r="3" spans="1:29" s="1" customFormat="1">
      <c r="A3" s="1" t="s">
        <v>0</v>
      </c>
      <c r="B3" s="1" t="s">
        <v>13</v>
      </c>
      <c r="C3" s="2" t="s">
        <v>2</v>
      </c>
      <c r="D3" s="2" t="s">
        <v>2</v>
      </c>
      <c r="E3" s="2"/>
      <c r="F3" s="1" t="s">
        <v>14</v>
      </c>
      <c r="G3" s="1">
        <v>129.91</v>
      </c>
      <c r="I3" s="1">
        <v>102.8</v>
      </c>
      <c r="J3" s="1" t="s">
        <v>4</v>
      </c>
      <c r="K3" s="1">
        <f t="shared" si="0"/>
        <v>126.82</v>
      </c>
      <c r="L3" s="1">
        <f t="shared" si="1"/>
        <v>100.39</v>
      </c>
      <c r="M3" s="1">
        <f t="shared" si="2"/>
        <v>26.429999999999993</v>
      </c>
      <c r="N3" s="1">
        <f t="shared" si="3"/>
        <v>0.26327323438589495</v>
      </c>
      <c r="O3" s="1" t="s">
        <v>15</v>
      </c>
      <c r="P3" s="1">
        <v>10</v>
      </c>
      <c r="Q3" s="1">
        <v>50</v>
      </c>
      <c r="R3" s="1" t="s">
        <v>16</v>
      </c>
      <c r="T3" s="1">
        <v>10.07</v>
      </c>
      <c r="U3" s="1">
        <v>50</v>
      </c>
      <c r="V3" s="2" t="s">
        <v>2</v>
      </c>
      <c r="W3" s="2"/>
      <c r="X3" s="1" t="s">
        <v>7</v>
      </c>
      <c r="Y3" s="1" t="s">
        <v>7</v>
      </c>
      <c r="Z3" s="1">
        <v>25</v>
      </c>
      <c r="AA3" s="2" t="s">
        <v>2</v>
      </c>
      <c r="AB3" s="2"/>
      <c r="AC3" s="1" t="s">
        <v>8</v>
      </c>
    </row>
    <row r="4" spans="1:29" s="1" customFormat="1">
      <c r="A4" s="1" t="s">
        <v>0</v>
      </c>
      <c r="B4" s="1" t="s">
        <v>17</v>
      </c>
      <c r="C4" s="2" t="s">
        <v>2</v>
      </c>
      <c r="D4" s="2" t="s">
        <v>2</v>
      </c>
      <c r="E4" s="2"/>
      <c r="F4" s="1" t="s">
        <v>18</v>
      </c>
      <c r="G4" s="1">
        <v>124.57</v>
      </c>
      <c r="I4" s="1">
        <v>97.1</v>
      </c>
      <c r="J4" s="1" t="s">
        <v>4</v>
      </c>
      <c r="K4" s="1">
        <f t="shared" si="0"/>
        <v>121.47999999999999</v>
      </c>
      <c r="L4" s="1">
        <f t="shared" si="1"/>
        <v>94.69</v>
      </c>
      <c r="M4" s="1">
        <f t="shared" si="2"/>
        <v>26.789999999999992</v>
      </c>
      <c r="N4" s="1">
        <f t="shared" si="3"/>
        <v>0.28292322314922369</v>
      </c>
      <c r="O4" s="1" t="s">
        <v>19</v>
      </c>
      <c r="P4" s="1">
        <v>9.9</v>
      </c>
      <c r="Q4" s="1">
        <v>50</v>
      </c>
      <c r="R4" s="1" t="s">
        <v>20</v>
      </c>
      <c r="T4" s="1">
        <v>10.24</v>
      </c>
      <c r="U4" s="1">
        <v>50</v>
      </c>
      <c r="V4" s="2" t="s">
        <v>2</v>
      </c>
      <c r="W4" s="2"/>
      <c r="X4" s="1" t="s">
        <v>7</v>
      </c>
      <c r="Y4" s="1" t="s">
        <v>7</v>
      </c>
      <c r="Z4" s="1">
        <v>25</v>
      </c>
      <c r="AA4" s="2" t="s">
        <v>2</v>
      </c>
      <c r="AB4" s="2"/>
      <c r="AC4" s="1" t="s">
        <v>8</v>
      </c>
    </row>
    <row r="5" spans="1:29" s="1" customFormat="1">
      <c r="A5" s="1" t="s">
        <v>0</v>
      </c>
      <c r="B5" s="1" t="s">
        <v>21</v>
      </c>
      <c r="C5" s="2" t="s">
        <v>2</v>
      </c>
      <c r="D5" s="2" t="s">
        <v>2</v>
      </c>
      <c r="E5" s="2"/>
      <c r="F5" s="1" t="s">
        <v>22</v>
      </c>
      <c r="G5" s="1">
        <v>116.56</v>
      </c>
      <c r="I5" s="1">
        <v>93.5</v>
      </c>
      <c r="J5" s="1" t="s">
        <v>4</v>
      </c>
      <c r="K5" s="1">
        <f t="shared" si="0"/>
        <v>113.47</v>
      </c>
      <c r="L5" s="1">
        <f t="shared" si="1"/>
        <v>91.09</v>
      </c>
      <c r="M5" s="1">
        <f t="shared" si="2"/>
        <v>22.379999999999995</v>
      </c>
      <c r="N5" s="1">
        <f t="shared" si="3"/>
        <v>0.24569107476122509</v>
      </c>
      <c r="O5" s="1" t="s">
        <v>23</v>
      </c>
      <c r="P5" s="1">
        <v>10.48</v>
      </c>
      <c r="Q5" s="1">
        <v>50</v>
      </c>
      <c r="R5" s="1" t="s">
        <v>24</v>
      </c>
      <c r="T5" s="1">
        <v>10.47</v>
      </c>
      <c r="U5" s="1">
        <v>50</v>
      </c>
      <c r="V5" s="2" t="s">
        <v>2</v>
      </c>
      <c r="W5" s="2"/>
      <c r="X5" s="1" t="s">
        <v>7</v>
      </c>
      <c r="Y5" s="1" t="s">
        <v>7</v>
      </c>
      <c r="Z5" s="1">
        <v>25</v>
      </c>
      <c r="AA5" s="2" t="s">
        <v>2</v>
      </c>
      <c r="AB5" s="2"/>
      <c r="AC5" s="1" t="s">
        <v>8</v>
      </c>
    </row>
    <row r="6" spans="1:29" s="1" customFormat="1">
      <c r="A6" s="1" t="s">
        <v>25</v>
      </c>
      <c r="B6" s="1" t="s">
        <v>1</v>
      </c>
      <c r="C6" s="2" t="s">
        <v>2</v>
      </c>
      <c r="D6" s="2" t="s">
        <v>2</v>
      </c>
      <c r="E6" s="2"/>
      <c r="F6" s="1" t="s">
        <v>26</v>
      </c>
      <c r="G6" s="1">
        <v>159.69</v>
      </c>
      <c r="I6" s="1">
        <v>133.5</v>
      </c>
      <c r="J6" s="1" t="s">
        <v>4</v>
      </c>
      <c r="K6" s="1">
        <f t="shared" si="0"/>
        <v>156.6</v>
      </c>
      <c r="L6" s="1">
        <f t="shared" si="1"/>
        <v>131.09</v>
      </c>
      <c r="M6" s="1">
        <f t="shared" si="2"/>
        <v>25.509999999999991</v>
      </c>
      <c r="N6" s="1">
        <f t="shared" si="3"/>
        <v>0.19459913036844909</v>
      </c>
      <c r="O6" s="1" t="s">
        <v>27</v>
      </c>
      <c r="P6" s="1">
        <v>10.65</v>
      </c>
      <c r="Q6" s="1">
        <v>50</v>
      </c>
      <c r="R6" s="1" t="s">
        <v>28</v>
      </c>
      <c r="T6" s="1">
        <v>9.85</v>
      </c>
      <c r="U6" s="1">
        <v>50</v>
      </c>
      <c r="V6" s="2" t="s">
        <v>2</v>
      </c>
      <c r="W6" s="2"/>
      <c r="X6" s="1" t="s">
        <v>7</v>
      </c>
      <c r="Y6" s="1" t="s">
        <v>7</v>
      </c>
      <c r="Z6" s="1">
        <v>25</v>
      </c>
      <c r="AA6" s="2" t="s">
        <v>2</v>
      </c>
      <c r="AB6" s="2"/>
      <c r="AC6" s="1" t="s">
        <v>8</v>
      </c>
    </row>
    <row r="7" spans="1:29" s="1" customFormat="1">
      <c r="A7" s="1" t="s">
        <v>25</v>
      </c>
      <c r="B7" s="1" t="s">
        <v>9</v>
      </c>
      <c r="C7" s="2" t="s">
        <v>2</v>
      </c>
      <c r="D7" s="2" t="s">
        <v>2</v>
      </c>
      <c r="E7" s="2"/>
      <c r="F7" s="1" t="s">
        <v>29</v>
      </c>
      <c r="G7" s="1">
        <v>141.15</v>
      </c>
      <c r="I7" s="1">
        <v>116.3</v>
      </c>
      <c r="J7" s="1" t="s">
        <v>4</v>
      </c>
      <c r="K7" s="1">
        <f t="shared" si="0"/>
        <v>138.06</v>
      </c>
      <c r="L7" s="1">
        <f t="shared" si="1"/>
        <v>113.89</v>
      </c>
      <c r="M7" s="1">
        <f t="shared" si="2"/>
        <v>24.17</v>
      </c>
      <c r="N7" s="1">
        <f t="shared" si="3"/>
        <v>0.21222231978224604</v>
      </c>
      <c r="O7" s="1" t="s">
        <v>30</v>
      </c>
      <c r="P7" s="1">
        <v>10.4</v>
      </c>
      <c r="Q7" s="1">
        <v>50</v>
      </c>
      <c r="R7" s="1" t="s">
        <v>31</v>
      </c>
      <c r="T7" s="1">
        <v>9.6199999999999992</v>
      </c>
      <c r="U7" s="1">
        <v>50</v>
      </c>
      <c r="V7" s="2" t="s">
        <v>2</v>
      </c>
      <c r="W7" s="2"/>
      <c r="X7" s="1" t="s">
        <v>7</v>
      </c>
      <c r="Y7" s="1" t="s">
        <v>7</v>
      </c>
      <c r="Z7" s="1">
        <v>25</v>
      </c>
      <c r="AA7" s="2" t="s">
        <v>2</v>
      </c>
      <c r="AB7" s="2"/>
      <c r="AC7" s="1" t="s">
        <v>8</v>
      </c>
    </row>
    <row r="8" spans="1:29" s="1" customFormat="1">
      <c r="A8" s="1" t="s">
        <v>25</v>
      </c>
      <c r="B8" s="1" t="s">
        <v>13</v>
      </c>
      <c r="C8" s="2" t="s">
        <v>2</v>
      </c>
      <c r="D8" s="2" t="s">
        <v>2</v>
      </c>
      <c r="E8" s="2"/>
      <c r="F8" s="1" t="s">
        <v>32</v>
      </c>
      <c r="G8" s="1">
        <v>166.74</v>
      </c>
      <c r="I8" s="1">
        <v>135.6</v>
      </c>
      <c r="J8" s="1" t="s">
        <v>4</v>
      </c>
      <c r="K8" s="1">
        <f t="shared" si="0"/>
        <v>163.65</v>
      </c>
      <c r="L8" s="1">
        <f t="shared" si="1"/>
        <v>133.19</v>
      </c>
      <c r="M8" s="1">
        <f t="shared" si="2"/>
        <v>30.460000000000008</v>
      </c>
      <c r="N8" s="1">
        <f t="shared" si="3"/>
        <v>0.22869584803663945</v>
      </c>
      <c r="O8" s="1" t="s">
        <v>33</v>
      </c>
      <c r="P8" s="1">
        <v>10.5</v>
      </c>
      <c r="Q8" s="1">
        <v>50</v>
      </c>
      <c r="R8" s="1" t="s">
        <v>34</v>
      </c>
      <c r="T8" s="1">
        <v>9.94</v>
      </c>
      <c r="U8" s="1">
        <v>50</v>
      </c>
      <c r="V8" s="2" t="s">
        <v>2</v>
      </c>
      <c r="W8" s="2"/>
      <c r="X8" s="1" t="s">
        <v>7</v>
      </c>
      <c r="Y8" s="1" t="s">
        <v>7</v>
      </c>
      <c r="Z8" s="1">
        <v>25</v>
      </c>
      <c r="AA8" s="2" t="s">
        <v>2</v>
      </c>
      <c r="AB8" s="2"/>
      <c r="AC8" s="1" t="s">
        <v>8</v>
      </c>
    </row>
    <row r="9" spans="1:29" s="1" customFormat="1">
      <c r="A9" s="1" t="s">
        <v>25</v>
      </c>
      <c r="B9" s="1" t="s">
        <v>17</v>
      </c>
      <c r="C9" s="2" t="s">
        <v>2</v>
      </c>
      <c r="D9" s="2" t="s">
        <v>2</v>
      </c>
      <c r="E9" s="2"/>
      <c r="F9" s="1" t="s">
        <v>35</v>
      </c>
      <c r="G9" s="1">
        <v>181.94</v>
      </c>
      <c r="I9" s="1">
        <v>151.6</v>
      </c>
      <c r="J9" s="1" t="s">
        <v>4</v>
      </c>
      <c r="K9" s="1">
        <f t="shared" si="0"/>
        <v>178.85</v>
      </c>
      <c r="L9" s="1">
        <f t="shared" si="1"/>
        <v>149.19</v>
      </c>
      <c r="M9" s="1">
        <f t="shared" si="2"/>
        <v>29.659999999999997</v>
      </c>
      <c r="N9" s="1">
        <f t="shared" si="3"/>
        <v>0.19880689054226153</v>
      </c>
      <c r="O9" s="1" t="s">
        <v>36</v>
      </c>
      <c r="P9" s="1">
        <v>10.18</v>
      </c>
      <c r="Q9" s="1">
        <v>50</v>
      </c>
      <c r="R9" s="1" t="s">
        <v>37</v>
      </c>
      <c r="T9" s="1">
        <v>10.25</v>
      </c>
      <c r="U9" s="1">
        <v>50</v>
      </c>
      <c r="V9" s="2" t="s">
        <v>2</v>
      </c>
      <c r="W9" s="2"/>
      <c r="X9" s="1" t="s">
        <v>7</v>
      </c>
      <c r="Y9" s="1" t="s">
        <v>7</v>
      </c>
      <c r="Z9" s="1">
        <v>25</v>
      </c>
      <c r="AA9" s="2" t="s">
        <v>2</v>
      </c>
      <c r="AB9" s="2"/>
      <c r="AC9" s="1" t="s">
        <v>8</v>
      </c>
    </row>
    <row r="10" spans="1:29" s="1" customFormat="1">
      <c r="A10" s="1" t="s">
        <v>25</v>
      </c>
      <c r="B10" s="1" t="s">
        <v>21</v>
      </c>
      <c r="C10" s="2" t="s">
        <v>2</v>
      </c>
      <c r="D10" s="2" t="s">
        <v>2</v>
      </c>
      <c r="E10" s="2"/>
      <c r="F10" s="1" t="s">
        <v>38</v>
      </c>
      <c r="G10" s="1">
        <v>144.36000000000001</v>
      </c>
      <c r="I10" s="1">
        <v>117.1</v>
      </c>
      <c r="J10" s="1" t="s">
        <v>4</v>
      </c>
      <c r="K10" s="1">
        <f t="shared" si="0"/>
        <v>141.27000000000001</v>
      </c>
      <c r="L10" s="1">
        <f t="shared" si="1"/>
        <v>114.69</v>
      </c>
      <c r="M10" s="1">
        <f t="shared" si="2"/>
        <v>26.580000000000013</v>
      </c>
      <c r="N10" s="1">
        <f t="shared" si="3"/>
        <v>0.23175516609992164</v>
      </c>
      <c r="O10" s="1" t="s">
        <v>39</v>
      </c>
      <c r="P10" s="1">
        <v>10.15</v>
      </c>
      <c r="Q10" s="1">
        <v>50</v>
      </c>
      <c r="R10" s="1" t="s">
        <v>40</v>
      </c>
      <c r="T10" s="1">
        <v>10.07</v>
      </c>
      <c r="U10" s="1">
        <v>50</v>
      </c>
      <c r="V10" s="2" t="s">
        <v>2</v>
      </c>
      <c r="W10" s="2"/>
      <c r="X10" s="1" t="s">
        <v>7</v>
      </c>
      <c r="Y10" s="1" t="s">
        <v>7</v>
      </c>
      <c r="Z10" s="1">
        <v>25</v>
      </c>
      <c r="AA10" s="2" t="s">
        <v>2</v>
      </c>
      <c r="AB10" s="2"/>
      <c r="AC10" s="1" t="s">
        <v>8</v>
      </c>
    </row>
    <row r="11" spans="1:29" s="1" customFormat="1">
      <c r="A11" s="1" t="s">
        <v>41</v>
      </c>
      <c r="B11" s="1" t="s">
        <v>42</v>
      </c>
      <c r="C11" s="3" t="s">
        <v>43</v>
      </c>
      <c r="D11" s="2" t="s">
        <v>2</v>
      </c>
      <c r="E11" s="2"/>
      <c r="F11" s="1" t="s">
        <v>44</v>
      </c>
      <c r="G11" s="1" t="s">
        <v>42</v>
      </c>
      <c r="I11" s="1" t="s">
        <v>42</v>
      </c>
      <c r="J11" s="1" t="s">
        <v>42</v>
      </c>
      <c r="K11" s="1" t="s">
        <v>42</v>
      </c>
      <c r="L11" s="1" t="s">
        <v>42</v>
      </c>
      <c r="M11" s="1" t="s">
        <v>42</v>
      </c>
      <c r="N11" s="1" t="s">
        <v>42</v>
      </c>
      <c r="O11" s="1" t="s">
        <v>44</v>
      </c>
      <c r="P11" s="1" t="s">
        <v>42</v>
      </c>
      <c r="Q11" s="1">
        <v>50</v>
      </c>
      <c r="R11" s="1" t="s">
        <v>42</v>
      </c>
      <c r="T11" s="1" t="s">
        <v>42</v>
      </c>
      <c r="U11" s="1" t="s">
        <v>42</v>
      </c>
      <c r="V11" s="4" t="s">
        <v>43</v>
      </c>
      <c r="W11" s="3" t="s">
        <v>43</v>
      </c>
      <c r="X11" s="1" t="s">
        <v>42</v>
      </c>
      <c r="Y11" s="1" t="s">
        <v>42</v>
      </c>
      <c r="Z11" s="1" t="s">
        <v>42</v>
      </c>
      <c r="AA11" s="4" t="s">
        <v>43</v>
      </c>
      <c r="AB11" s="3" t="s">
        <v>43</v>
      </c>
      <c r="AC11" s="1" t="s">
        <v>8</v>
      </c>
    </row>
    <row r="12" spans="1:29" s="1" customFormat="1">
      <c r="A12" s="1" t="s">
        <v>41</v>
      </c>
      <c r="B12" s="1" t="s">
        <v>42</v>
      </c>
      <c r="C12" s="3" t="s">
        <v>43</v>
      </c>
      <c r="D12" s="2" t="s">
        <v>2</v>
      </c>
      <c r="E12" s="2"/>
      <c r="F12" s="1" t="s">
        <v>44</v>
      </c>
      <c r="G12" s="1" t="s">
        <v>42</v>
      </c>
      <c r="I12" s="1" t="s">
        <v>42</v>
      </c>
      <c r="J12" s="1" t="s">
        <v>42</v>
      </c>
      <c r="K12" s="1" t="s">
        <v>42</v>
      </c>
      <c r="L12" s="1" t="s">
        <v>42</v>
      </c>
      <c r="M12" s="1" t="s">
        <v>42</v>
      </c>
      <c r="N12" s="1" t="s">
        <v>42</v>
      </c>
      <c r="O12" s="1" t="s">
        <v>44</v>
      </c>
      <c r="P12" s="1" t="s">
        <v>42</v>
      </c>
      <c r="Q12" s="1">
        <v>50</v>
      </c>
      <c r="R12" s="1" t="s">
        <v>42</v>
      </c>
      <c r="T12" s="1" t="s">
        <v>42</v>
      </c>
      <c r="U12" s="1" t="s">
        <v>42</v>
      </c>
      <c r="V12" s="4" t="s">
        <v>43</v>
      </c>
      <c r="W12" s="3" t="s">
        <v>43</v>
      </c>
      <c r="X12" s="1" t="s">
        <v>42</v>
      </c>
      <c r="Y12" s="1" t="s">
        <v>42</v>
      </c>
      <c r="Z12" s="1" t="s">
        <v>42</v>
      </c>
      <c r="AA12" s="4" t="s">
        <v>43</v>
      </c>
      <c r="AB12" s="3" t="s">
        <v>43</v>
      </c>
      <c r="AC12" s="1" t="s">
        <v>8</v>
      </c>
    </row>
    <row r="13" spans="1:29" s="1" customFormat="1">
      <c r="A13" s="1" t="s">
        <v>41</v>
      </c>
      <c r="B13" s="1" t="s">
        <v>42</v>
      </c>
      <c r="C13" s="3" t="s">
        <v>43</v>
      </c>
      <c r="D13" s="2" t="s">
        <v>2</v>
      </c>
      <c r="E13" s="2"/>
      <c r="F13" s="1" t="s">
        <v>44</v>
      </c>
      <c r="G13" s="1" t="s">
        <v>42</v>
      </c>
      <c r="I13" s="1" t="s">
        <v>42</v>
      </c>
      <c r="J13" s="1" t="s">
        <v>42</v>
      </c>
      <c r="K13" s="1" t="s">
        <v>42</v>
      </c>
      <c r="L13" s="1" t="s">
        <v>42</v>
      </c>
      <c r="M13" s="1" t="s">
        <v>42</v>
      </c>
      <c r="N13" s="1" t="s">
        <v>42</v>
      </c>
      <c r="O13" s="1" t="s">
        <v>44</v>
      </c>
      <c r="P13" s="1" t="s">
        <v>42</v>
      </c>
      <c r="Q13" s="1">
        <v>50</v>
      </c>
      <c r="R13" s="1" t="s">
        <v>42</v>
      </c>
      <c r="T13" s="1" t="s">
        <v>42</v>
      </c>
      <c r="U13" s="1" t="s">
        <v>42</v>
      </c>
      <c r="V13" s="4" t="s">
        <v>43</v>
      </c>
      <c r="W13" s="3" t="s">
        <v>43</v>
      </c>
      <c r="X13" s="1" t="s">
        <v>42</v>
      </c>
      <c r="Y13" s="1" t="s">
        <v>42</v>
      </c>
      <c r="Z13" s="1" t="s">
        <v>42</v>
      </c>
      <c r="AA13" s="4" t="s">
        <v>43</v>
      </c>
      <c r="AB13" s="3" t="s">
        <v>43</v>
      </c>
      <c r="AC13" s="1" t="s">
        <v>8</v>
      </c>
    </row>
    <row r="14" spans="1:29" s="1" customFormat="1">
      <c r="A14" s="1" t="s">
        <v>25</v>
      </c>
      <c r="B14" s="1" t="s">
        <v>1</v>
      </c>
      <c r="C14" s="2" t="s">
        <v>45</v>
      </c>
      <c r="D14" s="2" t="s">
        <v>45</v>
      </c>
      <c r="E14" s="2"/>
      <c r="F14" s="1" t="s">
        <v>46</v>
      </c>
      <c r="G14" s="1">
        <v>158.38999999999999</v>
      </c>
      <c r="I14" s="1">
        <v>123.6</v>
      </c>
      <c r="J14" s="1" t="s">
        <v>4</v>
      </c>
      <c r="K14" s="1">
        <f>G14-3.09</f>
        <v>155.29999999999998</v>
      </c>
      <c r="L14" s="1">
        <f t="shared" ref="L14:L18" si="4">I14-2.41</f>
        <v>121.19</v>
      </c>
      <c r="M14" s="1">
        <f t="shared" ref="M14:M18" si="5">K14-L14</f>
        <v>34.109999999999985</v>
      </c>
      <c r="N14" s="1">
        <f t="shared" si="3"/>
        <v>0.28145886624308925</v>
      </c>
      <c r="O14" s="1" t="s">
        <v>47</v>
      </c>
      <c r="P14" s="1">
        <v>9.94</v>
      </c>
      <c r="Q14" s="1">
        <v>50</v>
      </c>
      <c r="R14" s="1" t="s">
        <v>48</v>
      </c>
      <c r="T14" s="1">
        <v>10.199999999999999</v>
      </c>
      <c r="U14" s="1">
        <v>50</v>
      </c>
      <c r="V14" s="2" t="s">
        <v>45</v>
      </c>
      <c r="W14" s="2"/>
      <c r="X14" s="1" t="s">
        <v>7</v>
      </c>
      <c r="Y14" s="1" t="s">
        <v>7</v>
      </c>
      <c r="Z14" s="1">
        <v>25</v>
      </c>
      <c r="AA14" s="2" t="s">
        <v>45</v>
      </c>
      <c r="AB14" s="2"/>
    </row>
    <row r="15" spans="1:29" s="1" customFormat="1">
      <c r="A15" s="1" t="s">
        <v>25</v>
      </c>
      <c r="B15" s="1" t="s">
        <v>9</v>
      </c>
      <c r="C15" s="2" t="s">
        <v>45</v>
      </c>
      <c r="D15" s="2" t="s">
        <v>45</v>
      </c>
      <c r="E15" s="2"/>
      <c r="F15" s="1" t="s">
        <v>49</v>
      </c>
      <c r="G15" s="1">
        <v>170.5</v>
      </c>
      <c r="I15" s="1">
        <v>135.19999999999999</v>
      </c>
      <c r="J15" s="1" t="s">
        <v>4</v>
      </c>
      <c r="K15" s="1">
        <f>G15-3.09</f>
        <v>167.41</v>
      </c>
      <c r="L15" s="1">
        <f t="shared" si="4"/>
        <v>132.79</v>
      </c>
      <c r="M15" s="1">
        <f t="shared" si="5"/>
        <v>34.620000000000005</v>
      </c>
      <c r="N15" s="1">
        <f t="shared" si="3"/>
        <v>0.26071240304239784</v>
      </c>
      <c r="O15" s="1" t="s">
        <v>50</v>
      </c>
      <c r="P15" s="1">
        <v>10.02</v>
      </c>
      <c r="Q15" s="1">
        <v>50</v>
      </c>
      <c r="R15" s="1" t="s">
        <v>51</v>
      </c>
      <c r="T15" s="1">
        <v>10.220000000000001</v>
      </c>
      <c r="U15" s="1">
        <v>50</v>
      </c>
      <c r="V15" s="2" t="s">
        <v>45</v>
      </c>
      <c r="W15" s="2"/>
      <c r="X15" s="1" t="s">
        <v>7</v>
      </c>
      <c r="Y15" s="1" t="s">
        <v>7</v>
      </c>
      <c r="Z15" s="1">
        <v>25</v>
      </c>
      <c r="AA15" s="2" t="s">
        <v>45</v>
      </c>
      <c r="AB15" s="2"/>
    </row>
    <row r="16" spans="1:29" s="1" customFormat="1">
      <c r="A16" s="1" t="s">
        <v>25</v>
      </c>
      <c r="B16" s="1" t="s">
        <v>13</v>
      </c>
      <c r="C16" s="2" t="s">
        <v>45</v>
      </c>
      <c r="D16" s="2" t="s">
        <v>45</v>
      </c>
      <c r="E16" s="2"/>
      <c r="F16" s="1" t="s">
        <v>52</v>
      </c>
      <c r="G16" s="1">
        <v>120.55</v>
      </c>
      <c r="I16" s="1">
        <v>92.7</v>
      </c>
      <c r="J16" s="1" t="s">
        <v>4</v>
      </c>
      <c r="K16" s="1">
        <f>G16-3.09</f>
        <v>117.46</v>
      </c>
      <c r="L16" s="1">
        <f t="shared" si="4"/>
        <v>90.29</v>
      </c>
      <c r="M16" s="1">
        <f t="shared" si="5"/>
        <v>27.169999999999987</v>
      </c>
      <c r="N16" s="1">
        <f t="shared" si="3"/>
        <v>0.30091926016170101</v>
      </c>
      <c r="O16" s="1" t="s">
        <v>53</v>
      </c>
      <c r="P16" s="1">
        <v>9.69</v>
      </c>
      <c r="Q16" s="1">
        <v>50</v>
      </c>
      <c r="R16" s="1" t="s">
        <v>54</v>
      </c>
      <c r="T16" s="1">
        <v>10.26</v>
      </c>
      <c r="U16" s="1">
        <v>50</v>
      </c>
      <c r="V16" s="2" t="s">
        <v>45</v>
      </c>
      <c r="W16" s="2"/>
      <c r="X16" s="1" t="s">
        <v>7</v>
      </c>
      <c r="Y16" s="1" t="s">
        <v>7</v>
      </c>
      <c r="Z16" s="1">
        <v>25</v>
      </c>
      <c r="AA16" s="2" t="s">
        <v>45</v>
      </c>
      <c r="AB16" s="2"/>
    </row>
    <row r="17" spans="1:29" s="1" customFormat="1">
      <c r="A17" s="1" t="s">
        <v>25</v>
      </c>
      <c r="B17" s="1" t="s">
        <v>17</v>
      </c>
      <c r="C17" s="2" t="s">
        <v>45</v>
      </c>
      <c r="D17" s="2" t="s">
        <v>45</v>
      </c>
      <c r="E17" s="2"/>
      <c r="F17" s="1" t="s">
        <v>55</v>
      </c>
      <c r="G17" s="1">
        <v>173.96</v>
      </c>
      <c r="I17" s="1">
        <v>139.80000000000001</v>
      </c>
      <c r="J17" s="1" t="s">
        <v>4</v>
      </c>
      <c r="K17" s="1">
        <f>G17-3.09</f>
        <v>170.87</v>
      </c>
      <c r="L17" s="1">
        <f t="shared" si="4"/>
        <v>137.39000000000001</v>
      </c>
      <c r="M17" s="1">
        <f t="shared" si="5"/>
        <v>33.47999999999999</v>
      </c>
      <c r="N17" s="1">
        <f t="shared" si="3"/>
        <v>0.2436858577771307</v>
      </c>
      <c r="O17" s="1" t="s">
        <v>56</v>
      </c>
      <c r="P17" s="1">
        <v>9.73</v>
      </c>
      <c r="Q17" s="1">
        <v>50</v>
      </c>
      <c r="R17" s="1" t="s">
        <v>57</v>
      </c>
      <c r="T17" s="1">
        <v>9.7799999999999994</v>
      </c>
      <c r="U17" s="1">
        <v>50</v>
      </c>
      <c r="V17" s="2" t="s">
        <v>45</v>
      </c>
      <c r="W17" s="2"/>
      <c r="X17" s="1" t="s">
        <v>7</v>
      </c>
      <c r="Y17" s="1" t="s">
        <v>7</v>
      </c>
      <c r="Z17" s="1">
        <v>25</v>
      </c>
      <c r="AA17" s="2" t="s">
        <v>45</v>
      </c>
      <c r="AB17" s="2"/>
    </row>
    <row r="18" spans="1:29" s="1" customFormat="1">
      <c r="A18" s="1" t="s">
        <v>25</v>
      </c>
      <c r="B18" s="1" t="s">
        <v>21</v>
      </c>
      <c r="C18" s="2" t="s">
        <v>45</v>
      </c>
      <c r="D18" s="2" t="s">
        <v>45</v>
      </c>
      <c r="E18" s="2"/>
      <c r="F18" s="1" t="s">
        <v>58</v>
      </c>
      <c r="G18" s="1">
        <v>172.44</v>
      </c>
      <c r="I18" s="1">
        <v>136.30000000000001</v>
      </c>
      <c r="J18" s="1" t="s">
        <v>4</v>
      </c>
      <c r="K18" s="1">
        <f>G18-3.09</f>
        <v>169.35</v>
      </c>
      <c r="L18" s="1">
        <f t="shared" si="4"/>
        <v>133.89000000000001</v>
      </c>
      <c r="M18" s="1">
        <f t="shared" si="5"/>
        <v>35.45999999999998</v>
      </c>
      <c r="N18" s="1">
        <f t="shared" si="3"/>
        <v>0.26484427515124337</v>
      </c>
      <c r="O18" s="1" t="s">
        <v>59</v>
      </c>
      <c r="P18" s="1">
        <v>10.050000000000001</v>
      </c>
      <c r="Q18" s="1">
        <v>50</v>
      </c>
      <c r="R18" s="1" t="s">
        <v>60</v>
      </c>
      <c r="T18" s="1">
        <v>10.4</v>
      </c>
      <c r="U18" s="1">
        <v>50</v>
      </c>
      <c r="V18" s="2" t="s">
        <v>45</v>
      </c>
      <c r="W18" s="2"/>
      <c r="X18" s="1" t="s">
        <v>7</v>
      </c>
      <c r="Y18" s="1" t="s">
        <v>7</v>
      </c>
      <c r="Z18" s="1">
        <v>25</v>
      </c>
      <c r="AA18" s="2" t="s">
        <v>45</v>
      </c>
      <c r="AB18" s="2"/>
    </row>
    <row r="19" spans="1:29" s="1" customFormat="1">
      <c r="A19" s="1" t="s">
        <v>41</v>
      </c>
      <c r="B19" s="1" t="s">
        <v>42</v>
      </c>
      <c r="C19" s="3" t="s">
        <v>43</v>
      </c>
      <c r="D19" s="2" t="s">
        <v>45</v>
      </c>
      <c r="E19" s="2"/>
      <c r="F19" s="1" t="s">
        <v>61</v>
      </c>
      <c r="G19" s="1" t="s">
        <v>42</v>
      </c>
      <c r="I19" s="1" t="s">
        <v>42</v>
      </c>
      <c r="J19" s="1" t="s">
        <v>42</v>
      </c>
      <c r="K19" s="1" t="s">
        <v>42</v>
      </c>
      <c r="L19" s="1" t="s">
        <v>42</v>
      </c>
      <c r="M19" s="1" t="s">
        <v>42</v>
      </c>
      <c r="N19" s="1" t="s">
        <v>42</v>
      </c>
      <c r="O19" s="1" t="s">
        <v>61</v>
      </c>
      <c r="P19" s="1" t="s">
        <v>42</v>
      </c>
      <c r="Q19" s="1">
        <v>50</v>
      </c>
      <c r="R19" s="1" t="s">
        <v>42</v>
      </c>
      <c r="T19" s="1" t="s">
        <v>42</v>
      </c>
      <c r="U19" s="1" t="s">
        <v>42</v>
      </c>
      <c r="V19" s="4" t="s">
        <v>43</v>
      </c>
      <c r="W19" s="3" t="s">
        <v>43</v>
      </c>
      <c r="X19" s="1" t="s">
        <v>42</v>
      </c>
      <c r="Y19" s="1" t="s">
        <v>42</v>
      </c>
      <c r="Z19" s="1" t="s">
        <v>42</v>
      </c>
      <c r="AA19" s="4" t="s">
        <v>43</v>
      </c>
      <c r="AB19" s="3" t="s">
        <v>43</v>
      </c>
    </row>
    <row r="20" spans="1:29" s="1" customFormat="1">
      <c r="A20" s="1" t="s">
        <v>41</v>
      </c>
      <c r="B20" s="1" t="s">
        <v>42</v>
      </c>
      <c r="C20" s="3" t="s">
        <v>43</v>
      </c>
      <c r="D20" s="2" t="s">
        <v>45</v>
      </c>
      <c r="E20" s="2"/>
      <c r="F20" s="1" t="s">
        <v>61</v>
      </c>
      <c r="G20" s="1" t="s">
        <v>42</v>
      </c>
      <c r="I20" s="1" t="s">
        <v>42</v>
      </c>
      <c r="J20" s="1" t="s">
        <v>42</v>
      </c>
      <c r="K20" s="1" t="s">
        <v>42</v>
      </c>
      <c r="L20" s="1" t="s">
        <v>42</v>
      </c>
      <c r="M20" s="1" t="s">
        <v>42</v>
      </c>
      <c r="N20" s="1" t="s">
        <v>42</v>
      </c>
      <c r="O20" s="1" t="s">
        <v>61</v>
      </c>
      <c r="P20" s="1" t="s">
        <v>42</v>
      </c>
      <c r="Q20" s="1">
        <v>50</v>
      </c>
      <c r="R20" s="1" t="s">
        <v>42</v>
      </c>
      <c r="T20" s="1" t="s">
        <v>42</v>
      </c>
      <c r="U20" s="1" t="s">
        <v>42</v>
      </c>
      <c r="V20" s="4" t="s">
        <v>43</v>
      </c>
      <c r="W20" s="3" t="s">
        <v>43</v>
      </c>
      <c r="X20" s="1" t="s">
        <v>42</v>
      </c>
      <c r="Y20" s="1" t="s">
        <v>42</v>
      </c>
      <c r="Z20" s="1" t="s">
        <v>42</v>
      </c>
      <c r="AA20" s="4" t="s">
        <v>43</v>
      </c>
      <c r="AB20" s="3" t="s">
        <v>43</v>
      </c>
    </row>
    <row r="21" spans="1:29" s="1" customFormat="1">
      <c r="A21" s="1" t="s">
        <v>41</v>
      </c>
      <c r="B21" s="1" t="s">
        <v>42</v>
      </c>
      <c r="C21" s="3" t="s">
        <v>43</v>
      </c>
      <c r="D21" s="2" t="s">
        <v>45</v>
      </c>
      <c r="E21" s="2"/>
      <c r="F21" s="1" t="s">
        <v>61</v>
      </c>
      <c r="G21" s="1" t="s">
        <v>42</v>
      </c>
      <c r="I21" s="1" t="s">
        <v>42</v>
      </c>
      <c r="J21" s="1" t="s">
        <v>42</v>
      </c>
      <c r="K21" s="1" t="s">
        <v>42</v>
      </c>
      <c r="L21" s="1" t="s">
        <v>42</v>
      </c>
      <c r="M21" s="1" t="s">
        <v>42</v>
      </c>
      <c r="N21" s="1" t="s">
        <v>42</v>
      </c>
      <c r="O21" s="1" t="s">
        <v>61</v>
      </c>
      <c r="P21" s="1" t="s">
        <v>42</v>
      </c>
      <c r="Q21" s="1">
        <v>50</v>
      </c>
      <c r="R21" s="1" t="s">
        <v>42</v>
      </c>
      <c r="T21" s="1" t="s">
        <v>42</v>
      </c>
      <c r="U21" s="1" t="s">
        <v>42</v>
      </c>
      <c r="V21" s="4" t="s">
        <v>43</v>
      </c>
      <c r="W21" s="3" t="s">
        <v>43</v>
      </c>
      <c r="X21" s="1" t="s">
        <v>42</v>
      </c>
      <c r="Y21" s="1" t="s">
        <v>42</v>
      </c>
      <c r="Z21" s="1" t="s">
        <v>42</v>
      </c>
      <c r="AA21" s="4" t="s">
        <v>43</v>
      </c>
      <c r="AB21" s="3" t="s">
        <v>43</v>
      </c>
    </row>
    <row r="22" spans="1:29" s="1" customFormat="1">
      <c r="A22" s="1" t="s">
        <v>0</v>
      </c>
      <c r="B22" s="1" t="s">
        <v>1</v>
      </c>
      <c r="C22" s="2" t="s">
        <v>62</v>
      </c>
      <c r="D22" s="2" t="s">
        <v>62</v>
      </c>
      <c r="E22" s="2"/>
      <c r="F22" s="1" t="s">
        <v>63</v>
      </c>
      <c r="G22" s="1">
        <v>138.77000000000001</v>
      </c>
      <c r="I22" s="1">
        <v>124.7</v>
      </c>
      <c r="J22" s="1" t="s">
        <v>4</v>
      </c>
      <c r="K22" s="1">
        <f t="shared" ref="K22:K31" si="6">G22-3.09</f>
        <v>135.68</v>
      </c>
      <c r="L22" s="1">
        <f t="shared" ref="L22:L31" si="7">I22-2.41</f>
        <v>122.29</v>
      </c>
      <c r="M22" s="1">
        <f t="shared" ref="M22:M31" si="8">K22-L22</f>
        <v>13.39</v>
      </c>
      <c r="N22" s="1">
        <f t="shared" ref="N22:N80" si="9">(K22-L22)/(L22)</f>
        <v>0.10949382615095266</v>
      </c>
      <c r="O22" s="1" t="s">
        <v>64</v>
      </c>
      <c r="P22" s="1">
        <v>9.7100000000000009</v>
      </c>
      <c r="Q22" s="1">
        <v>50</v>
      </c>
      <c r="R22" s="1" t="s">
        <v>65</v>
      </c>
      <c r="T22" s="1">
        <v>10.33</v>
      </c>
      <c r="U22" s="1">
        <v>50</v>
      </c>
      <c r="V22" s="2" t="s">
        <v>62</v>
      </c>
      <c r="W22" s="2"/>
      <c r="X22" s="1" t="s">
        <v>7</v>
      </c>
      <c r="Y22" s="1" t="s">
        <v>7</v>
      </c>
      <c r="Z22" s="1">
        <v>25</v>
      </c>
      <c r="AA22" s="2" t="s">
        <v>62</v>
      </c>
      <c r="AB22" s="2"/>
      <c r="AC22" s="1" t="s">
        <v>8</v>
      </c>
    </row>
    <row r="23" spans="1:29" s="1" customFormat="1">
      <c r="A23" s="1" t="s">
        <v>0</v>
      </c>
      <c r="B23" s="1" t="s">
        <v>9</v>
      </c>
      <c r="C23" s="2" t="s">
        <v>62</v>
      </c>
      <c r="D23" s="2" t="s">
        <v>62</v>
      </c>
      <c r="E23" s="2"/>
      <c r="F23" s="1" t="s">
        <v>66</v>
      </c>
      <c r="G23" s="1">
        <v>159.09</v>
      </c>
      <c r="I23" s="1">
        <v>94.6</v>
      </c>
      <c r="J23" s="1" t="s">
        <v>4</v>
      </c>
      <c r="K23" s="1">
        <f t="shared" si="6"/>
        <v>156</v>
      </c>
      <c r="L23" s="1">
        <f t="shared" si="7"/>
        <v>92.19</v>
      </c>
      <c r="M23" s="1">
        <f t="shared" si="8"/>
        <v>63.81</v>
      </c>
      <c r="N23" s="1">
        <f t="shared" si="9"/>
        <v>0.69215750081353733</v>
      </c>
      <c r="O23" s="1" t="s">
        <v>67</v>
      </c>
      <c r="P23" s="1">
        <v>10.26</v>
      </c>
      <c r="Q23" s="1">
        <v>50</v>
      </c>
      <c r="R23" s="1" t="s">
        <v>68</v>
      </c>
      <c r="T23" s="1">
        <v>10.119999999999999</v>
      </c>
      <c r="U23" s="1">
        <v>50</v>
      </c>
      <c r="V23" s="2" t="s">
        <v>62</v>
      </c>
      <c r="W23" s="2"/>
      <c r="X23" s="1" t="s">
        <v>7</v>
      </c>
      <c r="Y23" s="1" t="s">
        <v>7</v>
      </c>
      <c r="Z23" s="1">
        <v>25</v>
      </c>
      <c r="AA23" s="2" t="s">
        <v>62</v>
      </c>
      <c r="AB23" s="2"/>
      <c r="AC23" s="1" t="s">
        <v>8</v>
      </c>
    </row>
    <row r="24" spans="1:29" s="1" customFormat="1">
      <c r="A24" s="1" t="s">
        <v>0</v>
      </c>
      <c r="B24" s="1" t="s">
        <v>13</v>
      </c>
      <c r="C24" s="2" t="s">
        <v>62</v>
      </c>
      <c r="D24" s="2" t="s">
        <v>62</v>
      </c>
      <c r="E24" s="2"/>
      <c r="F24" s="1" t="s">
        <v>69</v>
      </c>
      <c r="G24" s="1">
        <v>129.91</v>
      </c>
      <c r="I24" s="1">
        <v>115.7</v>
      </c>
      <c r="J24" s="1" t="s">
        <v>4</v>
      </c>
      <c r="K24" s="1">
        <f t="shared" si="6"/>
        <v>126.82</v>
      </c>
      <c r="L24" s="1">
        <f t="shared" si="7"/>
        <v>113.29</v>
      </c>
      <c r="M24" s="1">
        <f t="shared" si="8"/>
        <v>13.529999999999987</v>
      </c>
      <c r="N24" s="1">
        <f t="shared" si="9"/>
        <v>0.11942801659458016</v>
      </c>
      <c r="O24" s="1" t="s">
        <v>70</v>
      </c>
      <c r="P24" s="1">
        <v>10.23</v>
      </c>
      <c r="Q24" s="1">
        <v>50</v>
      </c>
      <c r="R24" s="1" t="s">
        <v>71</v>
      </c>
      <c r="T24" s="1">
        <v>10.39</v>
      </c>
      <c r="U24" s="1">
        <v>50</v>
      </c>
      <c r="V24" s="2" t="s">
        <v>62</v>
      </c>
      <c r="W24" s="2"/>
      <c r="X24" s="1" t="s">
        <v>7</v>
      </c>
      <c r="Y24" s="1" t="s">
        <v>7</v>
      </c>
      <c r="Z24" s="1">
        <v>25</v>
      </c>
      <c r="AA24" s="2" t="s">
        <v>62</v>
      </c>
      <c r="AB24" s="2"/>
      <c r="AC24" s="1" t="s">
        <v>8</v>
      </c>
    </row>
    <row r="25" spans="1:29" s="1" customFormat="1">
      <c r="A25" s="1" t="s">
        <v>0</v>
      </c>
      <c r="B25" s="1" t="s">
        <v>17</v>
      </c>
      <c r="C25" s="2" t="s">
        <v>62</v>
      </c>
      <c r="D25" s="2" t="s">
        <v>62</v>
      </c>
      <c r="E25" s="2"/>
      <c r="F25" s="1" t="s">
        <v>72</v>
      </c>
      <c r="G25" s="1">
        <v>124.57</v>
      </c>
      <c r="I25" s="1">
        <v>121.3</v>
      </c>
      <c r="J25" s="1" t="s">
        <v>4</v>
      </c>
      <c r="K25" s="1">
        <f t="shared" si="6"/>
        <v>121.47999999999999</v>
      </c>
      <c r="L25" s="1">
        <f t="shared" si="7"/>
        <v>118.89</v>
      </c>
      <c r="M25" s="1">
        <f t="shared" si="8"/>
        <v>2.5899999999999892</v>
      </c>
      <c r="N25" s="1">
        <f t="shared" si="9"/>
        <v>2.1784843132307084E-2</v>
      </c>
      <c r="O25" s="1" t="s">
        <v>73</v>
      </c>
      <c r="P25" s="1">
        <v>9.74</v>
      </c>
      <c r="Q25" s="1">
        <v>50</v>
      </c>
      <c r="R25" s="1" t="s">
        <v>74</v>
      </c>
      <c r="T25" s="1">
        <v>10.34</v>
      </c>
      <c r="U25" s="1">
        <v>50</v>
      </c>
      <c r="V25" s="2" t="s">
        <v>62</v>
      </c>
      <c r="W25" s="2"/>
      <c r="X25" s="1" t="s">
        <v>7</v>
      </c>
      <c r="Y25" s="1" t="s">
        <v>7</v>
      </c>
      <c r="Z25" s="1">
        <v>25</v>
      </c>
      <c r="AA25" s="2" t="s">
        <v>62</v>
      </c>
      <c r="AB25" s="2"/>
      <c r="AC25" s="1" t="s">
        <v>8</v>
      </c>
    </row>
    <row r="26" spans="1:29" s="1" customFormat="1">
      <c r="A26" s="1" t="s">
        <v>0</v>
      </c>
      <c r="B26" s="1" t="s">
        <v>21</v>
      </c>
      <c r="C26" s="2" t="s">
        <v>62</v>
      </c>
      <c r="D26" s="2" t="s">
        <v>62</v>
      </c>
      <c r="E26" s="2"/>
      <c r="F26" s="1" t="s">
        <v>75</v>
      </c>
      <c r="G26" s="1">
        <v>116.56</v>
      </c>
      <c r="I26" s="1">
        <v>126.1</v>
      </c>
      <c r="J26" s="1" t="s">
        <v>4</v>
      </c>
      <c r="K26" s="1">
        <f t="shared" si="6"/>
        <v>113.47</v>
      </c>
      <c r="L26" s="1">
        <f t="shared" si="7"/>
        <v>123.69</v>
      </c>
      <c r="M26" s="1">
        <f t="shared" si="8"/>
        <v>-10.219999999999999</v>
      </c>
      <c r="N26" s="1">
        <f t="shared" si="9"/>
        <v>-8.2625919637804177E-2</v>
      </c>
      <c r="O26" s="1" t="s">
        <v>76</v>
      </c>
      <c r="P26" s="1">
        <v>9.93</v>
      </c>
      <c r="Q26" s="1">
        <v>50</v>
      </c>
      <c r="R26" s="1" t="s">
        <v>77</v>
      </c>
      <c r="T26" s="1">
        <v>10</v>
      </c>
      <c r="U26" s="1">
        <v>50</v>
      </c>
      <c r="V26" s="2" t="s">
        <v>62</v>
      </c>
      <c r="W26" s="2"/>
      <c r="X26" s="1" t="s">
        <v>7</v>
      </c>
      <c r="Y26" s="1" t="s">
        <v>7</v>
      </c>
      <c r="Z26" s="1">
        <v>25</v>
      </c>
      <c r="AA26" s="2" t="s">
        <v>62</v>
      </c>
      <c r="AB26" s="2"/>
      <c r="AC26" s="1" t="s">
        <v>8</v>
      </c>
    </row>
    <row r="27" spans="1:29" s="1" customFormat="1">
      <c r="A27" s="1" t="s">
        <v>78</v>
      </c>
      <c r="B27" s="1" t="s">
        <v>1</v>
      </c>
      <c r="C27" s="2" t="s">
        <v>62</v>
      </c>
      <c r="D27" s="2" t="s">
        <v>62</v>
      </c>
      <c r="E27" s="2"/>
      <c r="F27" s="1" t="s">
        <v>79</v>
      </c>
      <c r="G27" s="1">
        <v>159.69</v>
      </c>
      <c r="I27" s="1">
        <v>107.2</v>
      </c>
      <c r="J27" s="1" t="s">
        <v>4</v>
      </c>
      <c r="K27" s="1">
        <f t="shared" si="6"/>
        <v>156.6</v>
      </c>
      <c r="L27" s="1">
        <f t="shared" si="7"/>
        <v>104.79</v>
      </c>
      <c r="M27" s="1">
        <f t="shared" si="8"/>
        <v>51.809999999999988</v>
      </c>
      <c r="N27" s="1">
        <f t="shared" si="9"/>
        <v>0.4944174062410534</v>
      </c>
      <c r="O27" s="1" t="s">
        <v>80</v>
      </c>
      <c r="P27" s="1">
        <v>10.039999999999999</v>
      </c>
      <c r="Q27" s="1">
        <v>50</v>
      </c>
      <c r="R27" s="1" t="s">
        <v>81</v>
      </c>
      <c r="T27" s="1">
        <v>9.74</v>
      </c>
      <c r="U27" s="1">
        <v>50</v>
      </c>
      <c r="V27" s="2" t="s">
        <v>62</v>
      </c>
      <c r="W27" s="2"/>
      <c r="X27" s="1" t="s">
        <v>7</v>
      </c>
      <c r="Y27" s="1" t="s">
        <v>7</v>
      </c>
      <c r="Z27" s="1">
        <v>25</v>
      </c>
      <c r="AA27" s="2" t="s">
        <v>62</v>
      </c>
      <c r="AB27" s="2"/>
      <c r="AC27" s="1" t="s">
        <v>8</v>
      </c>
    </row>
    <row r="28" spans="1:29" s="1" customFormat="1">
      <c r="A28" s="1" t="s">
        <v>78</v>
      </c>
      <c r="B28" s="1" t="s">
        <v>9</v>
      </c>
      <c r="C28" s="2" t="s">
        <v>62</v>
      </c>
      <c r="D28" s="2" t="s">
        <v>62</v>
      </c>
      <c r="E28" s="2"/>
      <c r="F28" s="1" t="s">
        <v>82</v>
      </c>
      <c r="G28" s="1">
        <v>141.15</v>
      </c>
      <c r="I28" s="1">
        <v>101.7</v>
      </c>
      <c r="J28" s="1" t="s">
        <v>4</v>
      </c>
      <c r="K28" s="1">
        <f t="shared" si="6"/>
        <v>138.06</v>
      </c>
      <c r="L28" s="1">
        <f t="shared" si="7"/>
        <v>99.29</v>
      </c>
      <c r="M28" s="1">
        <f t="shared" si="8"/>
        <v>38.769999999999996</v>
      </c>
      <c r="N28" s="1">
        <f t="shared" si="9"/>
        <v>0.39047235371135053</v>
      </c>
      <c r="O28" s="1" t="s">
        <v>83</v>
      </c>
      <c r="P28" s="1">
        <v>9.86</v>
      </c>
      <c r="Q28" s="1">
        <v>50</v>
      </c>
      <c r="R28" s="1" t="s">
        <v>84</v>
      </c>
      <c r="T28" s="1">
        <v>9.7799999999999994</v>
      </c>
      <c r="U28" s="1">
        <v>50</v>
      </c>
      <c r="V28" s="2" t="s">
        <v>62</v>
      </c>
      <c r="W28" s="2"/>
      <c r="X28" s="1" t="s">
        <v>7</v>
      </c>
      <c r="Y28" s="1" t="s">
        <v>7</v>
      </c>
      <c r="Z28" s="1">
        <v>25</v>
      </c>
      <c r="AA28" s="2" t="s">
        <v>62</v>
      </c>
      <c r="AB28" s="2"/>
      <c r="AC28" s="1" t="s">
        <v>8</v>
      </c>
    </row>
    <row r="29" spans="1:29" s="1" customFormat="1">
      <c r="A29" s="1" t="s">
        <v>78</v>
      </c>
      <c r="B29" s="1" t="s">
        <v>13</v>
      </c>
      <c r="C29" s="2" t="s">
        <v>62</v>
      </c>
      <c r="D29" s="2" t="s">
        <v>62</v>
      </c>
      <c r="E29" s="2"/>
      <c r="F29" s="1" t="s">
        <v>85</v>
      </c>
      <c r="G29" s="1">
        <v>166.74</v>
      </c>
      <c r="I29" s="1">
        <v>142</v>
      </c>
      <c r="J29" s="1" t="s">
        <v>4</v>
      </c>
      <c r="K29" s="1">
        <f t="shared" si="6"/>
        <v>163.65</v>
      </c>
      <c r="L29" s="1">
        <f t="shared" si="7"/>
        <v>139.59</v>
      </c>
      <c r="M29" s="1">
        <f t="shared" si="8"/>
        <v>24.060000000000002</v>
      </c>
      <c r="N29" s="1">
        <f t="shared" si="9"/>
        <v>0.17236191704276813</v>
      </c>
      <c r="O29" s="1" t="s">
        <v>86</v>
      </c>
      <c r="P29" s="1">
        <v>10.26</v>
      </c>
      <c r="Q29" s="1">
        <v>50</v>
      </c>
      <c r="R29" s="1" t="s">
        <v>87</v>
      </c>
      <c r="T29" s="1">
        <v>10.33</v>
      </c>
      <c r="U29" s="1">
        <v>50</v>
      </c>
      <c r="V29" s="2" t="s">
        <v>62</v>
      </c>
      <c r="W29" s="2"/>
      <c r="X29" s="1" t="s">
        <v>7</v>
      </c>
      <c r="Y29" s="1" t="s">
        <v>7</v>
      </c>
      <c r="Z29" s="1">
        <v>25</v>
      </c>
      <c r="AA29" s="2" t="s">
        <v>62</v>
      </c>
      <c r="AB29" s="2"/>
      <c r="AC29" s="1" t="s">
        <v>8</v>
      </c>
    </row>
    <row r="30" spans="1:29" s="1" customFormat="1">
      <c r="A30" s="1" t="s">
        <v>78</v>
      </c>
      <c r="B30" s="1" t="s">
        <v>17</v>
      </c>
      <c r="C30" s="2" t="s">
        <v>62</v>
      </c>
      <c r="D30" s="2" t="s">
        <v>62</v>
      </c>
      <c r="E30" s="2"/>
      <c r="F30" s="1" t="s">
        <v>88</v>
      </c>
      <c r="G30" s="1">
        <v>181.94</v>
      </c>
      <c r="I30" s="1">
        <v>114.6</v>
      </c>
      <c r="J30" s="1" t="s">
        <v>4</v>
      </c>
      <c r="K30" s="1">
        <f t="shared" si="6"/>
        <v>178.85</v>
      </c>
      <c r="L30" s="1">
        <f t="shared" si="7"/>
        <v>112.19</v>
      </c>
      <c r="M30" s="1">
        <f t="shared" si="8"/>
        <v>66.66</v>
      </c>
      <c r="N30" s="1">
        <f t="shared" si="9"/>
        <v>0.5941706034405918</v>
      </c>
      <c r="O30" s="1" t="s">
        <v>89</v>
      </c>
      <c r="P30" s="1">
        <v>10.039999999999999</v>
      </c>
      <c r="Q30" s="1">
        <v>50</v>
      </c>
      <c r="R30" s="1" t="s">
        <v>90</v>
      </c>
      <c r="T30" s="1">
        <v>10.26</v>
      </c>
      <c r="U30" s="1">
        <v>50</v>
      </c>
      <c r="V30" s="2" t="s">
        <v>62</v>
      </c>
      <c r="W30" s="2"/>
      <c r="X30" s="1" t="s">
        <v>7</v>
      </c>
      <c r="Y30" s="1" t="s">
        <v>7</v>
      </c>
      <c r="Z30" s="1">
        <v>25</v>
      </c>
      <c r="AA30" s="2" t="s">
        <v>62</v>
      </c>
      <c r="AB30" s="2"/>
      <c r="AC30" s="1" t="s">
        <v>8</v>
      </c>
    </row>
    <row r="31" spans="1:29" s="1" customFormat="1">
      <c r="A31" s="1" t="s">
        <v>78</v>
      </c>
      <c r="B31" s="1" t="s">
        <v>21</v>
      </c>
      <c r="C31" s="2" t="s">
        <v>62</v>
      </c>
      <c r="D31" s="2" t="s">
        <v>62</v>
      </c>
      <c r="E31" s="2"/>
      <c r="F31" s="1" t="s">
        <v>91</v>
      </c>
      <c r="G31" s="1">
        <v>144.36000000000001</v>
      </c>
      <c r="I31" s="1">
        <v>100.7</v>
      </c>
      <c r="J31" s="1" t="s">
        <v>4</v>
      </c>
      <c r="K31" s="1">
        <f t="shared" si="6"/>
        <v>141.27000000000001</v>
      </c>
      <c r="L31" s="1">
        <f t="shared" si="7"/>
        <v>98.29</v>
      </c>
      <c r="M31" s="1">
        <f t="shared" si="8"/>
        <v>42.980000000000004</v>
      </c>
      <c r="N31" s="1">
        <f t="shared" si="9"/>
        <v>0.43727744429748705</v>
      </c>
      <c r="O31" s="1" t="s">
        <v>92</v>
      </c>
      <c r="P31" s="1">
        <v>10.11</v>
      </c>
      <c r="Q31" s="1">
        <v>50</v>
      </c>
      <c r="R31" s="1" t="s">
        <v>93</v>
      </c>
      <c r="T31" s="1">
        <v>10.16</v>
      </c>
      <c r="U31" s="1">
        <v>50</v>
      </c>
      <c r="V31" s="2" t="s">
        <v>62</v>
      </c>
      <c r="W31" s="2"/>
      <c r="X31" s="1" t="s">
        <v>7</v>
      </c>
      <c r="Y31" s="1" t="s">
        <v>7</v>
      </c>
      <c r="Z31" s="1">
        <v>25</v>
      </c>
      <c r="AA31" s="2" t="s">
        <v>62</v>
      </c>
      <c r="AB31" s="2"/>
      <c r="AC31" s="1" t="s">
        <v>8</v>
      </c>
    </row>
    <row r="32" spans="1:29" s="1" customFormat="1">
      <c r="A32" s="1" t="s">
        <v>41</v>
      </c>
      <c r="B32" s="1" t="s">
        <v>42</v>
      </c>
      <c r="C32" s="3" t="s">
        <v>43</v>
      </c>
      <c r="D32" s="2" t="s">
        <v>62</v>
      </c>
      <c r="E32" s="2"/>
      <c r="F32" s="1" t="s">
        <v>94</v>
      </c>
      <c r="G32" s="1" t="s">
        <v>42</v>
      </c>
      <c r="I32" s="1" t="s">
        <v>42</v>
      </c>
      <c r="J32" s="1" t="s">
        <v>42</v>
      </c>
      <c r="K32" s="1" t="s">
        <v>42</v>
      </c>
      <c r="L32" s="1" t="s">
        <v>42</v>
      </c>
      <c r="M32" s="1" t="s">
        <v>42</v>
      </c>
      <c r="N32" s="1" t="s">
        <v>42</v>
      </c>
      <c r="O32" s="1" t="s">
        <v>94</v>
      </c>
      <c r="P32" s="1" t="s">
        <v>42</v>
      </c>
      <c r="Q32" s="1">
        <v>50</v>
      </c>
      <c r="R32" s="1" t="s">
        <v>42</v>
      </c>
      <c r="T32" s="1" t="s">
        <v>42</v>
      </c>
      <c r="U32" s="1" t="s">
        <v>42</v>
      </c>
      <c r="V32" s="4" t="s">
        <v>43</v>
      </c>
      <c r="W32" s="3" t="s">
        <v>43</v>
      </c>
      <c r="X32" s="1" t="s">
        <v>42</v>
      </c>
      <c r="Y32" s="1" t="s">
        <v>42</v>
      </c>
      <c r="Z32" s="1" t="s">
        <v>42</v>
      </c>
      <c r="AA32" s="4" t="s">
        <v>43</v>
      </c>
      <c r="AB32" s="3" t="s">
        <v>43</v>
      </c>
      <c r="AC32" s="1" t="s">
        <v>8</v>
      </c>
    </row>
    <row r="33" spans="1:29" s="1" customFormat="1">
      <c r="A33" s="1" t="s">
        <v>41</v>
      </c>
      <c r="B33" s="1" t="s">
        <v>42</v>
      </c>
      <c r="C33" s="3" t="s">
        <v>43</v>
      </c>
      <c r="D33" s="2" t="s">
        <v>62</v>
      </c>
      <c r="E33" s="2"/>
      <c r="F33" s="1" t="s">
        <v>94</v>
      </c>
      <c r="G33" s="1" t="s">
        <v>42</v>
      </c>
      <c r="I33" s="1" t="s">
        <v>42</v>
      </c>
      <c r="J33" s="1" t="s">
        <v>42</v>
      </c>
      <c r="K33" s="1" t="s">
        <v>42</v>
      </c>
      <c r="L33" s="1" t="s">
        <v>42</v>
      </c>
      <c r="M33" s="1" t="s">
        <v>42</v>
      </c>
      <c r="N33" s="1" t="s">
        <v>42</v>
      </c>
      <c r="O33" s="1" t="s">
        <v>94</v>
      </c>
      <c r="P33" s="1" t="s">
        <v>42</v>
      </c>
      <c r="Q33" s="1">
        <v>50</v>
      </c>
      <c r="R33" s="1" t="s">
        <v>42</v>
      </c>
      <c r="T33" s="1" t="s">
        <v>42</v>
      </c>
      <c r="U33" s="1" t="s">
        <v>42</v>
      </c>
      <c r="V33" s="4" t="s">
        <v>43</v>
      </c>
      <c r="W33" s="3" t="s">
        <v>43</v>
      </c>
      <c r="X33" s="1" t="s">
        <v>42</v>
      </c>
      <c r="Y33" s="1" t="s">
        <v>42</v>
      </c>
      <c r="Z33" s="1" t="s">
        <v>42</v>
      </c>
      <c r="AA33" s="4" t="s">
        <v>43</v>
      </c>
      <c r="AB33" s="3" t="s">
        <v>43</v>
      </c>
      <c r="AC33" s="1" t="s">
        <v>8</v>
      </c>
    </row>
    <row r="34" spans="1:29" s="1" customFormat="1">
      <c r="A34" s="1" t="s">
        <v>41</v>
      </c>
      <c r="B34" s="1" t="s">
        <v>42</v>
      </c>
      <c r="C34" s="3" t="s">
        <v>43</v>
      </c>
      <c r="D34" s="2" t="s">
        <v>62</v>
      </c>
      <c r="E34" s="2"/>
      <c r="F34" s="1" t="s">
        <v>94</v>
      </c>
      <c r="G34" s="1" t="s">
        <v>42</v>
      </c>
      <c r="I34" s="1" t="s">
        <v>42</v>
      </c>
      <c r="J34" s="1" t="s">
        <v>42</v>
      </c>
      <c r="K34" s="1" t="s">
        <v>42</v>
      </c>
      <c r="L34" s="1" t="s">
        <v>42</v>
      </c>
      <c r="M34" s="1" t="s">
        <v>42</v>
      </c>
      <c r="N34" s="1" t="s">
        <v>42</v>
      </c>
      <c r="O34" s="1" t="s">
        <v>94</v>
      </c>
      <c r="P34" s="1" t="s">
        <v>42</v>
      </c>
      <c r="Q34" s="1">
        <v>50</v>
      </c>
      <c r="R34" s="1" t="s">
        <v>42</v>
      </c>
      <c r="T34" s="1" t="s">
        <v>42</v>
      </c>
      <c r="U34" s="1" t="s">
        <v>42</v>
      </c>
      <c r="V34" s="4" t="s">
        <v>43</v>
      </c>
      <c r="W34" s="3" t="s">
        <v>43</v>
      </c>
      <c r="X34" s="1" t="s">
        <v>42</v>
      </c>
      <c r="Y34" s="1" t="s">
        <v>42</v>
      </c>
      <c r="Z34" s="1" t="s">
        <v>42</v>
      </c>
      <c r="AA34" s="4" t="s">
        <v>43</v>
      </c>
      <c r="AB34" s="3" t="s">
        <v>43</v>
      </c>
      <c r="AC34" s="1" t="s">
        <v>8</v>
      </c>
    </row>
    <row r="35" spans="1:29" s="1" customFormat="1">
      <c r="A35" s="1" t="s">
        <v>25</v>
      </c>
      <c r="B35" s="1" t="s">
        <v>1</v>
      </c>
      <c r="C35" s="2" t="s">
        <v>95</v>
      </c>
      <c r="D35" s="2" t="s">
        <v>95</v>
      </c>
      <c r="E35" s="2"/>
      <c r="F35" s="1" t="s">
        <v>96</v>
      </c>
      <c r="G35" s="1">
        <v>160.05000000000001</v>
      </c>
      <c r="I35" s="1">
        <v>130.9</v>
      </c>
      <c r="J35" s="1" t="s">
        <v>4</v>
      </c>
      <c r="K35" s="1">
        <f>G35-3.09</f>
        <v>156.96</v>
      </c>
      <c r="L35" s="1">
        <f t="shared" ref="L35:L39" si="10">I35-2.41</f>
        <v>128.49</v>
      </c>
      <c r="M35" s="1">
        <f t="shared" ref="M35:M39" si="11">K35-L35</f>
        <v>28.47</v>
      </c>
      <c r="N35" s="1">
        <f t="shared" si="9"/>
        <v>0.2215736633201027</v>
      </c>
      <c r="O35" s="1" t="s">
        <v>97</v>
      </c>
      <c r="P35" s="1" t="s">
        <v>42</v>
      </c>
      <c r="Q35" s="1">
        <v>50</v>
      </c>
      <c r="R35" s="1" t="s">
        <v>98</v>
      </c>
      <c r="T35" s="1" t="s">
        <v>42</v>
      </c>
      <c r="U35" s="1">
        <v>50</v>
      </c>
      <c r="V35" s="2" t="s">
        <v>95</v>
      </c>
      <c r="W35" s="2"/>
      <c r="X35" s="1" t="s">
        <v>7</v>
      </c>
      <c r="Y35" s="1" t="s">
        <v>7</v>
      </c>
      <c r="Z35" s="1">
        <v>25</v>
      </c>
      <c r="AA35" s="2" t="s">
        <v>95</v>
      </c>
      <c r="AB35" s="2"/>
      <c r="AC35" s="1" t="s">
        <v>99</v>
      </c>
    </row>
    <row r="36" spans="1:29" s="1" customFormat="1">
      <c r="A36" s="1" t="s">
        <v>25</v>
      </c>
      <c r="B36" s="1" t="s">
        <v>9</v>
      </c>
      <c r="C36" s="2" t="s">
        <v>95</v>
      </c>
      <c r="D36" s="2" t="s">
        <v>95</v>
      </c>
      <c r="E36" s="2"/>
      <c r="F36" s="1" t="s">
        <v>100</v>
      </c>
      <c r="G36" s="1">
        <v>146.80000000000001</v>
      </c>
      <c r="I36" s="1">
        <v>119.4</v>
      </c>
      <c r="J36" s="1" t="s">
        <v>4</v>
      </c>
      <c r="K36" s="1">
        <f>G36-3.09</f>
        <v>143.71</v>
      </c>
      <c r="L36" s="1">
        <f t="shared" si="10"/>
        <v>116.99000000000001</v>
      </c>
      <c r="M36" s="1">
        <f t="shared" si="11"/>
        <v>26.72</v>
      </c>
      <c r="N36" s="1">
        <f t="shared" si="9"/>
        <v>0.2283955893666125</v>
      </c>
      <c r="O36" s="1" t="s">
        <v>101</v>
      </c>
      <c r="P36" s="1" t="s">
        <v>42</v>
      </c>
      <c r="Q36" s="1">
        <v>50</v>
      </c>
      <c r="R36" s="1" t="s">
        <v>102</v>
      </c>
      <c r="T36" s="1" t="s">
        <v>42</v>
      </c>
      <c r="U36" s="1">
        <v>50</v>
      </c>
      <c r="V36" s="2" t="s">
        <v>95</v>
      </c>
      <c r="W36" s="2"/>
      <c r="X36" s="1" t="s">
        <v>7</v>
      </c>
      <c r="Y36" s="1" t="s">
        <v>7</v>
      </c>
      <c r="Z36" s="1">
        <v>25</v>
      </c>
      <c r="AA36" s="2" t="s">
        <v>95</v>
      </c>
      <c r="AB36" s="2"/>
      <c r="AC36" s="1" t="s">
        <v>99</v>
      </c>
    </row>
    <row r="37" spans="1:29" s="1" customFormat="1">
      <c r="A37" s="1" t="s">
        <v>25</v>
      </c>
      <c r="B37" s="1" t="s">
        <v>13</v>
      </c>
      <c r="C37" s="2" t="s">
        <v>95</v>
      </c>
      <c r="D37" s="2" t="s">
        <v>95</v>
      </c>
      <c r="E37" s="2"/>
      <c r="F37" s="1" t="s">
        <v>103</v>
      </c>
      <c r="G37" s="1">
        <v>149.72</v>
      </c>
      <c r="I37" s="1">
        <v>118.2</v>
      </c>
      <c r="J37" s="1" t="s">
        <v>4</v>
      </c>
      <c r="K37" s="1">
        <f>G37-3.09</f>
        <v>146.63</v>
      </c>
      <c r="L37" s="1">
        <f t="shared" si="10"/>
        <v>115.79</v>
      </c>
      <c r="M37" s="1">
        <f t="shared" si="11"/>
        <v>30.839999999999989</v>
      </c>
      <c r="N37" s="1">
        <f t="shared" si="9"/>
        <v>0.26634424388980038</v>
      </c>
      <c r="O37" s="1" t="s">
        <v>104</v>
      </c>
      <c r="P37" s="1" t="s">
        <v>42</v>
      </c>
      <c r="Q37" s="1">
        <v>50</v>
      </c>
      <c r="R37" s="1" t="s">
        <v>105</v>
      </c>
      <c r="T37" s="1" t="s">
        <v>42</v>
      </c>
      <c r="U37" s="1">
        <v>50</v>
      </c>
      <c r="V37" s="2" t="s">
        <v>95</v>
      </c>
      <c r="W37" s="2"/>
      <c r="X37" s="1" t="s">
        <v>7</v>
      </c>
      <c r="Y37" s="1" t="s">
        <v>7</v>
      </c>
      <c r="Z37" s="1">
        <v>25</v>
      </c>
      <c r="AA37" s="2" t="s">
        <v>95</v>
      </c>
      <c r="AB37" s="2"/>
      <c r="AC37" s="1" t="s">
        <v>99</v>
      </c>
    </row>
    <row r="38" spans="1:29" s="1" customFormat="1">
      <c r="A38" s="1" t="s">
        <v>25</v>
      </c>
      <c r="B38" s="1" t="s">
        <v>17</v>
      </c>
      <c r="C38" s="2" t="s">
        <v>95</v>
      </c>
      <c r="D38" s="2" t="s">
        <v>95</v>
      </c>
      <c r="E38" s="2"/>
      <c r="F38" s="1" t="s">
        <v>106</v>
      </c>
      <c r="G38" s="1">
        <v>143.11000000000001</v>
      </c>
      <c r="I38" s="1">
        <v>117.6</v>
      </c>
      <c r="J38" s="1" t="s">
        <v>4</v>
      </c>
      <c r="K38" s="1">
        <f>G38-3.09</f>
        <v>140.02000000000001</v>
      </c>
      <c r="L38" s="1">
        <f t="shared" si="10"/>
        <v>115.19</v>
      </c>
      <c r="M38" s="1">
        <f t="shared" si="11"/>
        <v>24.830000000000013</v>
      </c>
      <c r="N38" s="1">
        <f t="shared" si="9"/>
        <v>0.2155569059814221</v>
      </c>
      <c r="O38" s="1" t="s">
        <v>107</v>
      </c>
      <c r="P38" s="1" t="s">
        <v>42</v>
      </c>
      <c r="Q38" s="1">
        <v>50</v>
      </c>
      <c r="R38" s="1" t="s">
        <v>108</v>
      </c>
      <c r="T38" s="1" t="s">
        <v>42</v>
      </c>
      <c r="U38" s="1">
        <v>50</v>
      </c>
      <c r="V38" s="2" t="s">
        <v>95</v>
      </c>
      <c r="W38" s="2"/>
      <c r="X38" s="1" t="s">
        <v>7</v>
      </c>
      <c r="Y38" s="1" t="s">
        <v>7</v>
      </c>
      <c r="Z38" s="1">
        <v>25</v>
      </c>
      <c r="AA38" s="2" t="s">
        <v>95</v>
      </c>
      <c r="AB38" s="2"/>
      <c r="AC38" s="1" t="s">
        <v>99</v>
      </c>
    </row>
    <row r="39" spans="1:29" s="1" customFormat="1">
      <c r="A39" s="1" t="s">
        <v>25</v>
      </c>
      <c r="B39" s="1" t="s">
        <v>21</v>
      </c>
      <c r="C39" s="2" t="s">
        <v>95</v>
      </c>
      <c r="D39" s="2" t="s">
        <v>95</v>
      </c>
      <c r="E39" s="2"/>
      <c r="F39" s="1" t="s">
        <v>109</v>
      </c>
      <c r="G39" s="1">
        <v>155.71</v>
      </c>
      <c r="I39" s="1">
        <v>126.8</v>
      </c>
      <c r="J39" s="1" t="s">
        <v>4</v>
      </c>
      <c r="K39" s="1">
        <f>G39-3.09</f>
        <v>152.62</v>
      </c>
      <c r="L39" s="1">
        <f t="shared" si="10"/>
        <v>124.39</v>
      </c>
      <c r="M39" s="1">
        <f t="shared" si="11"/>
        <v>28.230000000000004</v>
      </c>
      <c r="N39" s="1">
        <f t="shared" si="9"/>
        <v>0.22694750381863496</v>
      </c>
      <c r="O39" s="1" t="s">
        <v>110</v>
      </c>
      <c r="P39" s="1" t="s">
        <v>42</v>
      </c>
      <c r="Q39" s="1">
        <v>50</v>
      </c>
      <c r="R39" s="1" t="s">
        <v>111</v>
      </c>
      <c r="T39" s="1" t="s">
        <v>42</v>
      </c>
      <c r="U39" s="1">
        <v>50</v>
      </c>
      <c r="V39" s="2" t="s">
        <v>95</v>
      </c>
      <c r="W39" s="2"/>
      <c r="X39" s="1" t="s">
        <v>7</v>
      </c>
      <c r="Y39" s="1" t="s">
        <v>7</v>
      </c>
      <c r="Z39" s="1">
        <v>25</v>
      </c>
      <c r="AA39" s="2" t="s">
        <v>95</v>
      </c>
      <c r="AB39" s="2"/>
      <c r="AC39" s="1" t="s">
        <v>99</v>
      </c>
    </row>
    <row r="40" spans="1:29" s="1" customFormat="1">
      <c r="A40" s="1" t="s">
        <v>0</v>
      </c>
      <c r="B40" s="1" t="s">
        <v>1</v>
      </c>
      <c r="C40" s="2" t="s">
        <v>112</v>
      </c>
      <c r="D40" s="2" t="s">
        <v>112</v>
      </c>
      <c r="E40" s="2"/>
      <c r="F40" s="1" t="s">
        <v>113</v>
      </c>
      <c r="G40" s="1">
        <v>153.74</v>
      </c>
      <c r="I40" s="1">
        <v>111.5</v>
      </c>
      <c r="J40" s="1" t="s">
        <v>4</v>
      </c>
      <c r="K40" s="1">
        <f>G40-3.09</f>
        <v>150.65</v>
      </c>
      <c r="L40" s="1">
        <f t="shared" ref="L40:L44" si="12">I40-2.41</f>
        <v>109.09</v>
      </c>
      <c r="M40" s="1">
        <f t="shared" ref="M40:M44" si="13">K40-L40</f>
        <v>41.56</v>
      </c>
      <c r="N40" s="1">
        <f t="shared" si="9"/>
        <v>0.38096984141534512</v>
      </c>
      <c r="O40" s="1" t="s">
        <v>114</v>
      </c>
      <c r="P40" s="1">
        <v>9.73</v>
      </c>
      <c r="Q40" s="1">
        <v>50</v>
      </c>
      <c r="R40" s="1" t="s">
        <v>115</v>
      </c>
      <c r="T40" s="1">
        <v>10.01</v>
      </c>
      <c r="U40" s="1">
        <v>50</v>
      </c>
      <c r="V40" s="2" t="s">
        <v>112</v>
      </c>
      <c r="W40" s="2"/>
      <c r="X40" s="1" t="s">
        <v>7</v>
      </c>
      <c r="Y40" s="1" t="s">
        <v>7</v>
      </c>
      <c r="Z40" s="1">
        <v>25</v>
      </c>
      <c r="AA40" s="2" t="s">
        <v>112</v>
      </c>
      <c r="AB40" s="2"/>
    </row>
    <row r="41" spans="1:29" s="1" customFormat="1">
      <c r="A41" s="1" t="s">
        <v>0</v>
      </c>
      <c r="B41" s="1" t="s">
        <v>9</v>
      </c>
      <c r="C41" s="2" t="s">
        <v>112</v>
      </c>
      <c r="D41" s="2" t="s">
        <v>112</v>
      </c>
      <c r="E41" s="2"/>
      <c r="F41" s="1" t="s">
        <v>116</v>
      </c>
      <c r="G41" s="1">
        <v>159.47</v>
      </c>
      <c r="I41" s="1">
        <v>115.8</v>
      </c>
      <c r="J41" s="1" t="s">
        <v>4</v>
      </c>
      <c r="K41" s="1">
        <f>G41-3.09</f>
        <v>156.38</v>
      </c>
      <c r="L41" s="1">
        <f t="shared" si="12"/>
        <v>113.39</v>
      </c>
      <c r="M41" s="1">
        <f t="shared" si="13"/>
        <v>42.989999999999995</v>
      </c>
      <c r="N41" s="1">
        <f t="shared" si="9"/>
        <v>0.37913396243054936</v>
      </c>
      <c r="O41" s="1" t="s">
        <v>117</v>
      </c>
      <c r="P41" s="1">
        <v>9.77</v>
      </c>
      <c r="Q41" s="1">
        <v>50</v>
      </c>
      <c r="R41" s="1" t="s">
        <v>118</v>
      </c>
      <c r="T41" s="1">
        <v>9.8699999999999992</v>
      </c>
      <c r="U41" s="1">
        <v>50</v>
      </c>
      <c r="V41" s="2" t="s">
        <v>112</v>
      </c>
      <c r="W41" s="2"/>
      <c r="X41" s="1" t="s">
        <v>7</v>
      </c>
      <c r="Y41" s="1" t="s">
        <v>7</v>
      </c>
      <c r="Z41" s="1">
        <v>25</v>
      </c>
      <c r="AA41" s="2" t="s">
        <v>112</v>
      </c>
      <c r="AB41" s="2"/>
    </row>
    <row r="42" spans="1:29" s="1" customFormat="1">
      <c r="A42" s="1" t="s">
        <v>0</v>
      </c>
      <c r="B42" s="1" t="s">
        <v>13</v>
      </c>
      <c r="C42" s="2" t="s">
        <v>112</v>
      </c>
      <c r="D42" s="2" t="s">
        <v>112</v>
      </c>
      <c r="E42" s="2"/>
      <c r="F42" s="1" t="s">
        <v>119</v>
      </c>
      <c r="G42" s="1">
        <v>135.05000000000001</v>
      </c>
      <c r="I42" s="1">
        <v>100</v>
      </c>
      <c r="J42" s="1" t="s">
        <v>4</v>
      </c>
      <c r="K42" s="1">
        <f>G42-3.09</f>
        <v>131.96</v>
      </c>
      <c r="L42" s="1">
        <f t="shared" si="12"/>
        <v>97.59</v>
      </c>
      <c r="M42" s="1">
        <f t="shared" si="13"/>
        <v>34.370000000000005</v>
      </c>
      <c r="N42" s="1">
        <f t="shared" si="9"/>
        <v>0.35218772415206478</v>
      </c>
      <c r="O42" s="1" t="s">
        <v>120</v>
      </c>
      <c r="P42" s="1">
        <v>10.47</v>
      </c>
      <c r="Q42" s="1">
        <v>50</v>
      </c>
      <c r="R42" s="1" t="s">
        <v>121</v>
      </c>
      <c r="T42" s="1">
        <v>9.64</v>
      </c>
      <c r="U42" s="1">
        <v>50</v>
      </c>
      <c r="V42" s="2" t="s">
        <v>112</v>
      </c>
      <c r="W42" s="2"/>
      <c r="X42" s="1" t="s">
        <v>7</v>
      </c>
      <c r="Y42" s="1" t="s">
        <v>7</v>
      </c>
      <c r="Z42" s="1">
        <v>25</v>
      </c>
      <c r="AA42" s="2" t="s">
        <v>112</v>
      </c>
      <c r="AB42" s="2"/>
    </row>
    <row r="43" spans="1:29" s="1" customFormat="1">
      <c r="A43" s="1" t="s">
        <v>0</v>
      </c>
      <c r="B43" s="1" t="s">
        <v>17</v>
      </c>
      <c r="C43" s="2" t="s">
        <v>112</v>
      </c>
      <c r="D43" s="2" t="s">
        <v>112</v>
      </c>
      <c r="E43" s="2"/>
      <c r="F43" s="1" t="s">
        <v>122</v>
      </c>
      <c r="G43" s="1">
        <v>181.9</v>
      </c>
      <c r="I43" s="1">
        <v>132.9</v>
      </c>
      <c r="J43" s="1" t="s">
        <v>4</v>
      </c>
      <c r="K43" s="1">
        <f>G43-3.09</f>
        <v>178.81</v>
      </c>
      <c r="L43" s="1">
        <f t="shared" si="12"/>
        <v>130.49</v>
      </c>
      <c r="M43" s="1">
        <f t="shared" si="13"/>
        <v>48.319999999999993</v>
      </c>
      <c r="N43" s="1">
        <f t="shared" si="9"/>
        <v>0.37029657445014935</v>
      </c>
      <c r="O43" s="1" t="s">
        <v>123</v>
      </c>
      <c r="P43" s="1">
        <v>10.19</v>
      </c>
      <c r="Q43" s="1">
        <v>50</v>
      </c>
      <c r="R43" s="1" t="s">
        <v>124</v>
      </c>
      <c r="T43" s="1">
        <v>9.84</v>
      </c>
      <c r="U43" s="1">
        <v>50</v>
      </c>
      <c r="V43" s="2" t="s">
        <v>112</v>
      </c>
      <c r="W43" s="2"/>
      <c r="X43" s="1" t="s">
        <v>7</v>
      </c>
      <c r="Y43" s="1" t="s">
        <v>7</v>
      </c>
      <c r="Z43" s="1">
        <v>25</v>
      </c>
      <c r="AA43" s="2" t="s">
        <v>112</v>
      </c>
      <c r="AB43" s="2"/>
    </row>
    <row r="44" spans="1:29" s="1" customFormat="1">
      <c r="A44" s="1" t="s">
        <v>0</v>
      </c>
      <c r="B44" s="1" t="s">
        <v>21</v>
      </c>
      <c r="C44" s="2" t="s">
        <v>112</v>
      </c>
      <c r="D44" s="2" t="s">
        <v>112</v>
      </c>
      <c r="E44" s="2"/>
      <c r="F44" s="1" t="s">
        <v>125</v>
      </c>
      <c r="G44" s="1">
        <v>149.79</v>
      </c>
      <c r="I44" s="1">
        <v>107.5</v>
      </c>
      <c r="J44" s="1" t="s">
        <v>4</v>
      </c>
      <c r="K44" s="1">
        <f>G44-3.09</f>
        <v>146.69999999999999</v>
      </c>
      <c r="L44" s="1">
        <f t="shared" si="12"/>
        <v>105.09</v>
      </c>
      <c r="M44" s="1">
        <f t="shared" si="13"/>
        <v>41.609999999999985</v>
      </c>
      <c r="N44" s="1">
        <f t="shared" si="9"/>
        <v>0.39594633171567212</v>
      </c>
      <c r="O44" s="1" t="s">
        <v>126</v>
      </c>
      <c r="P44" s="1">
        <v>9.9</v>
      </c>
      <c r="Q44" s="1">
        <v>50</v>
      </c>
      <c r="R44" s="1" t="s">
        <v>127</v>
      </c>
      <c r="T44" s="1">
        <v>10.47</v>
      </c>
      <c r="U44" s="1">
        <v>50</v>
      </c>
      <c r="V44" s="2" t="s">
        <v>112</v>
      </c>
      <c r="W44" s="2"/>
      <c r="X44" s="1" t="s">
        <v>7</v>
      </c>
      <c r="Y44" s="1" t="s">
        <v>7</v>
      </c>
      <c r="Z44" s="1">
        <v>25</v>
      </c>
      <c r="AA44" s="2" t="s">
        <v>112</v>
      </c>
      <c r="AB44" s="2"/>
    </row>
    <row r="45" spans="1:29" s="1" customFormat="1">
      <c r="A45" s="1" t="s">
        <v>41</v>
      </c>
      <c r="B45" s="1" t="s">
        <v>42</v>
      </c>
      <c r="C45" s="3" t="s">
        <v>43</v>
      </c>
      <c r="D45" s="2" t="s">
        <v>112</v>
      </c>
      <c r="E45" s="2"/>
      <c r="F45" s="1" t="s">
        <v>128</v>
      </c>
      <c r="G45" s="1" t="s">
        <v>42</v>
      </c>
      <c r="I45" s="1" t="s">
        <v>42</v>
      </c>
      <c r="J45" s="1" t="s">
        <v>42</v>
      </c>
      <c r="K45" s="1" t="s">
        <v>42</v>
      </c>
      <c r="L45" s="1" t="s">
        <v>42</v>
      </c>
      <c r="M45" s="1" t="s">
        <v>42</v>
      </c>
      <c r="N45" s="1" t="s">
        <v>42</v>
      </c>
      <c r="O45" s="1" t="s">
        <v>128</v>
      </c>
      <c r="P45" s="1" t="s">
        <v>42</v>
      </c>
      <c r="Q45" s="1">
        <v>50</v>
      </c>
      <c r="R45" s="1" t="s">
        <v>42</v>
      </c>
      <c r="T45" s="1" t="s">
        <v>42</v>
      </c>
      <c r="U45" s="1" t="s">
        <v>42</v>
      </c>
      <c r="V45" s="4" t="s">
        <v>43</v>
      </c>
      <c r="W45" s="3" t="s">
        <v>43</v>
      </c>
      <c r="X45" s="1" t="s">
        <v>42</v>
      </c>
      <c r="Y45" s="1" t="s">
        <v>42</v>
      </c>
      <c r="Z45" s="1" t="s">
        <v>42</v>
      </c>
      <c r="AA45" s="4" t="s">
        <v>43</v>
      </c>
      <c r="AB45" s="3" t="s">
        <v>43</v>
      </c>
    </row>
    <row r="46" spans="1:29" s="1" customFormat="1">
      <c r="A46" s="1" t="s">
        <v>41</v>
      </c>
      <c r="B46" s="1" t="s">
        <v>42</v>
      </c>
      <c r="C46" s="3" t="s">
        <v>43</v>
      </c>
      <c r="D46" s="2" t="s">
        <v>112</v>
      </c>
      <c r="E46" s="2"/>
      <c r="F46" s="1" t="s">
        <v>128</v>
      </c>
      <c r="G46" s="1" t="s">
        <v>42</v>
      </c>
      <c r="I46" s="1" t="s">
        <v>42</v>
      </c>
      <c r="J46" s="1" t="s">
        <v>42</v>
      </c>
      <c r="K46" s="1" t="s">
        <v>42</v>
      </c>
      <c r="L46" s="1" t="s">
        <v>42</v>
      </c>
      <c r="M46" s="1" t="s">
        <v>42</v>
      </c>
      <c r="N46" s="1" t="s">
        <v>42</v>
      </c>
      <c r="O46" s="1" t="s">
        <v>128</v>
      </c>
      <c r="P46" s="1" t="s">
        <v>42</v>
      </c>
      <c r="Q46" s="1">
        <v>50</v>
      </c>
      <c r="R46" s="1" t="s">
        <v>42</v>
      </c>
      <c r="T46" s="1" t="s">
        <v>42</v>
      </c>
      <c r="U46" s="1" t="s">
        <v>42</v>
      </c>
      <c r="V46" s="4" t="s">
        <v>43</v>
      </c>
      <c r="W46" s="3" t="s">
        <v>43</v>
      </c>
      <c r="X46" s="1" t="s">
        <v>42</v>
      </c>
      <c r="Y46" s="1" t="s">
        <v>42</v>
      </c>
      <c r="Z46" s="1" t="s">
        <v>42</v>
      </c>
      <c r="AA46" s="4" t="s">
        <v>43</v>
      </c>
      <c r="AB46" s="3" t="s">
        <v>43</v>
      </c>
    </row>
    <row r="47" spans="1:29" s="1" customFormat="1">
      <c r="A47" s="1" t="s">
        <v>41</v>
      </c>
      <c r="B47" s="1" t="s">
        <v>42</v>
      </c>
      <c r="C47" s="3" t="s">
        <v>43</v>
      </c>
      <c r="D47" s="2" t="s">
        <v>112</v>
      </c>
      <c r="E47" s="2"/>
      <c r="F47" s="1" t="s">
        <v>128</v>
      </c>
      <c r="G47" s="1" t="s">
        <v>42</v>
      </c>
      <c r="I47" s="1" t="s">
        <v>42</v>
      </c>
      <c r="J47" s="1" t="s">
        <v>42</v>
      </c>
      <c r="K47" s="1" t="s">
        <v>42</v>
      </c>
      <c r="L47" s="1" t="s">
        <v>42</v>
      </c>
      <c r="M47" s="1" t="s">
        <v>42</v>
      </c>
      <c r="N47" s="1" t="s">
        <v>42</v>
      </c>
      <c r="O47" s="1" t="s">
        <v>128</v>
      </c>
      <c r="P47" s="1" t="s">
        <v>42</v>
      </c>
      <c r="Q47" s="1">
        <v>50</v>
      </c>
      <c r="R47" s="1" t="s">
        <v>42</v>
      </c>
      <c r="T47" s="1" t="s">
        <v>42</v>
      </c>
      <c r="U47" s="1" t="s">
        <v>42</v>
      </c>
      <c r="V47" s="4" t="s">
        <v>43</v>
      </c>
      <c r="W47" s="3" t="s">
        <v>43</v>
      </c>
      <c r="X47" s="1" t="s">
        <v>42</v>
      </c>
      <c r="Y47" s="1" t="s">
        <v>42</v>
      </c>
      <c r="Z47" s="1" t="s">
        <v>42</v>
      </c>
      <c r="AA47" s="4" t="s">
        <v>43</v>
      </c>
      <c r="AB47" s="3" t="s">
        <v>43</v>
      </c>
    </row>
    <row r="48" spans="1:29" s="1" customFormat="1">
      <c r="A48" s="1" t="s">
        <v>25</v>
      </c>
      <c r="B48" s="1" t="s">
        <v>1</v>
      </c>
      <c r="C48" s="2" t="s">
        <v>129</v>
      </c>
      <c r="D48" s="2" t="s">
        <v>129</v>
      </c>
      <c r="E48" s="2"/>
      <c r="F48" s="1" t="s">
        <v>130</v>
      </c>
      <c r="G48" s="1">
        <v>143.46</v>
      </c>
      <c r="I48" s="1">
        <v>118</v>
      </c>
      <c r="J48" s="1" t="s">
        <v>4</v>
      </c>
      <c r="K48" s="1">
        <f t="shared" ref="K48:K57" si="14">G48-3.09</f>
        <v>140.37</v>
      </c>
      <c r="L48" s="1">
        <f t="shared" ref="L48:L57" si="15">I48-2.41</f>
        <v>115.59</v>
      </c>
      <c r="M48" s="1">
        <f t="shared" ref="M48:M57" si="16">K48-L48</f>
        <v>24.78</v>
      </c>
      <c r="N48" s="1">
        <f t="shared" si="9"/>
        <v>0.21437840643654296</v>
      </c>
      <c r="O48" s="1" t="s">
        <v>131</v>
      </c>
      <c r="P48" s="1">
        <v>10.210000000000001</v>
      </c>
      <c r="Q48" s="1">
        <v>50</v>
      </c>
      <c r="R48" s="1" t="s">
        <v>132</v>
      </c>
      <c r="T48" s="1">
        <v>9.99</v>
      </c>
      <c r="U48" s="1">
        <v>50</v>
      </c>
      <c r="V48" s="2" t="s">
        <v>129</v>
      </c>
      <c r="W48" s="2"/>
      <c r="X48" s="1" t="s">
        <v>7</v>
      </c>
      <c r="Y48" s="1" t="s">
        <v>7</v>
      </c>
      <c r="Z48" s="1">
        <v>25</v>
      </c>
      <c r="AA48" s="2" t="s">
        <v>129</v>
      </c>
      <c r="AB48" s="2"/>
    </row>
    <row r="49" spans="1:29" s="1" customFormat="1">
      <c r="A49" s="1" t="s">
        <v>25</v>
      </c>
      <c r="B49" s="1" t="s">
        <v>9</v>
      </c>
      <c r="C49" s="2" t="s">
        <v>129</v>
      </c>
      <c r="D49" s="2" t="s">
        <v>129</v>
      </c>
      <c r="E49" s="2"/>
      <c r="F49" s="1" t="s">
        <v>133</v>
      </c>
      <c r="G49" s="1">
        <v>179.25</v>
      </c>
      <c r="I49" s="1">
        <v>147.5</v>
      </c>
      <c r="J49" s="1" t="s">
        <v>4</v>
      </c>
      <c r="K49" s="1">
        <f t="shared" si="14"/>
        <v>176.16</v>
      </c>
      <c r="L49" s="1">
        <f t="shared" si="15"/>
        <v>145.09</v>
      </c>
      <c r="M49" s="1">
        <f t="shared" si="16"/>
        <v>31.069999999999993</v>
      </c>
      <c r="N49" s="1">
        <f t="shared" si="9"/>
        <v>0.21414294575780546</v>
      </c>
      <c r="O49" s="1" t="s">
        <v>134</v>
      </c>
      <c r="P49" s="1">
        <v>9.83</v>
      </c>
      <c r="Q49" s="1">
        <v>50</v>
      </c>
      <c r="R49" s="1" t="s">
        <v>135</v>
      </c>
      <c r="T49" s="1">
        <v>10.31</v>
      </c>
      <c r="U49" s="1">
        <v>50</v>
      </c>
      <c r="V49" s="2" t="s">
        <v>129</v>
      </c>
      <c r="W49" s="2"/>
      <c r="X49" s="1" t="s">
        <v>7</v>
      </c>
      <c r="Y49" s="1" t="s">
        <v>7</v>
      </c>
      <c r="Z49" s="1">
        <v>25</v>
      </c>
      <c r="AA49" s="2" t="s">
        <v>129</v>
      </c>
      <c r="AB49" s="2"/>
    </row>
    <row r="50" spans="1:29" s="1" customFormat="1">
      <c r="A50" s="1" t="s">
        <v>25</v>
      </c>
      <c r="B50" s="1" t="s">
        <v>13</v>
      </c>
      <c r="C50" s="2" t="s">
        <v>129</v>
      </c>
      <c r="D50" s="2" t="s">
        <v>129</v>
      </c>
      <c r="E50" s="2"/>
      <c r="F50" s="1" t="s">
        <v>136</v>
      </c>
      <c r="G50" s="1">
        <v>155.86000000000001</v>
      </c>
      <c r="I50" s="1">
        <v>125.4</v>
      </c>
      <c r="J50" s="1" t="s">
        <v>4</v>
      </c>
      <c r="K50" s="1">
        <f t="shared" si="14"/>
        <v>152.77000000000001</v>
      </c>
      <c r="L50" s="1">
        <f t="shared" si="15"/>
        <v>122.99000000000001</v>
      </c>
      <c r="M50" s="1">
        <f t="shared" si="16"/>
        <v>29.78</v>
      </c>
      <c r="N50" s="1">
        <f t="shared" si="9"/>
        <v>0.24213350678916984</v>
      </c>
      <c r="O50" s="1" t="s">
        <v>137</v>
      </c>
      <c r="P50" s="1">
        <v>10.33</v>
      </c>
      <c r="Q50" s="1">
        <v>50</v>
      </c>
      <c r="R50" s="1" t="s">
        <v>138</v>
      </c>
      <c r="T50" s="1">
        <v>10.220000000000001</v>
      </c>
      <c r="U50" s="1">
        <v>50</v>
      </c>
      <c r="V50" s="2" t="s">
        <v>129</v>
      </c>
      <c r="W50" s="2"/>
      <c r="X50" s="1" t="s">
        <v>7</v>
      </c>
      <c r="Y50" s="1" t="s">
        <v>7</v>
      </c>
      <c r="Z50" s="1">
        <v>25</v>
      </c>
      <c r="AA50" s="2" t="s">
        <v>129</v>
      </c>
      <c r="AB50" s="2"/>
    </row>
    <row r="51" spans="1:29" s="1" customFormat="1">
      <c r="A51" s="1" t="s">
        <v>25</v>
      </c>
      <c r="B51" s="1" t="s">
        <v>17</v>
      </c>
      <c r="C51" s="2" t="s">
        <v>129</v>
      </c>
      <c r="D51" s="2" t="s">
        <v>129</v>
      </c>
      <c r="E51" s="2"/>
      <c r="F51" s="1" t="s">
        <v>139</v>
      </c>
      <c r="G51" s="1">
        <v>176.83</v>
      </c>
      <c r="I51" s="1">
        <v>145.30000000000001</v>
      </c>
      <c r="J51" s="1" t="s">
        <v>4</v>
      </c>
      <c r="K51" s="1">
        <f t="shared" si="14"/>
        <v>173.74</v>
      </c>
      <c r="L51" s="1">
        <f t="shared" si="15"/>
        <v>142.89000000000001</v>
      </c>
      <c r="M51" s="1">
        <f t="shared" si="16"/>
        <v>30.849999999999994</v>
      </c>
      <c r="N51" s="1">
        <f t="shared" si="9"/>
        <v>0.21590034292112809</v>
      </c>
      <c r="O51" s="1" t="s">
        <v>140</v>
      </c>
      <c r="P51" s="1">
        <v>9.75</v>
      </c>
      <c r="Q51" s="1">
        <v>50</v>
      </c>
      <c r="R51" s="1" t="s">
        <v>141</v>
      </c>
      <c r="T51" s="1">
        <v>9.84</v>
      </c>
      <c r="U51" s="1">
        <v>50</v>
      </c>
      <c r="V51" s="2" t="s">
        <v>129</v>
      </c>
      <c r="W51" s="2"/>
      <c r="X51" s="1" t="s">
        <v>7</v>
      </c>
      <c r="Y51" s="1" t="s">
        <v>7</v>
      </c>
      <c r="Z51" s="1">
        <v>25</v>
      </c>
      <c r="AA51" s="2" t="s">
        <v>129</v>
      </c>
      <c r="AB51" s="2"/>
    </row>
    <row r="52" spans="1:29" s="1" customFormat="1">
      <c r="A52" s="1" t="s">
        <v>25</v>
      </c>
      <c r="B52" s="1" t="s">
        <v>21</v>
      </c>
      <c r="C52" s="2" t="s">
        <v>129</v>
      </c>
      <c r="D52" s="2" t="s">
        <v>129</v>
      </c>
      <c r="E52" s="2"/>
      <c r="F52" s="1" t="s">
        <v>142</v>
      </c>
      <c r="G52" s="1">
        <v>190.5</v>
      </c>
      <c r="I52" s="1">
        <v>159.4</v>
      </c>
      <c r="J52" s="1" t="s">
        <v>4</v>
      </c>
      <c r="K52" s="1">
        <f t="shared" si="14"/>
        <v>187.41</v>
      </c>
      <c r="L52" s="1">
        <f t="shared" si="15"/>
        <v>156.99</v>
      </c>
      <c r="M52" s="1">
        <f t="shared" si="16"/>
        <v>30.419999999999987</v>
      </c>
      <c r="N52" s="1">
        <f t="shared" si="9"/>
        <v>0.19377030384100888</v>
      </c>
      <c r="O52" s="1" t="s">
        <v>143</v>
      </c>
      <c r="P52" s="1">
        <v>10.15</v>
      </c>
      <c r="Q52" s="1">
        <v>50</v>
      </c>
      <c r="R52" s="1" t="s">
        <v>144</v>
      </c>
      <c r="T52" s="1">
        <v>9.8800000000000008</v>
      </c>
      <c r="U52" s="1">
        <v>50</v>
      </c>
      <c r="V52" s="2" t="s">
        <v>129</v>
      </c>
      <c r="W52" s="2"/>
      <c r="X52" s="1" t="s">
        <v>7</v>
      </c>
      <c r="Y52" s="1" t="s">
        <v>7</v>
      </c>
      <c r="Z52" s="1">
        <v>25</v>
      </c>
      <c r="AA52" s="2" t="s">
        <v>129</v>
      </c>
      <c r="AB52" s="2"/>
    </row>
    <row r="53" spans="1:29" s="1" customFormat="1">
      <c r="A53" s="1" t="s">
        <v>78</v>
      </c>
      <c r="B53" s="1" t="s">
        <v>1</v>
      </c>
      <c r="C53" s="2" t="s">
        <v>129</v>
      </c>
      <c r="D53" s="2" t="s">
        <v>129</v>
      </c>
      <c r="E53" s="2"/>
      <c r="F53" s="1" t="s">
        <v>145</v>
      </c>
      <c r="G53" s="1">
        <v>167.27</v>
      </c>
      <c r="I53" s="1">
        <v>130</v>
      </c>
      <c r="J53" s="1" t="s">
        <v>4</v>
      </c>
      <c r="K53" s="1">
        <f t="shared" si="14"/>
        <v>164.18</v>
      </c>
      <c r="L53" s="1">
        <f t="shared" si="15"/>
        <v>127.59</v>
      </c>
      <c r="M53" s="1">
        <f t="shared" si="16"/>
        <v>36.590000000000003</v>
      </c>
      <c r="N53" s="1">
        <f t="shared" si="9"/>
        <v>0.28677796065522376</v>
      </c>
      <c r="O53" s="1" t="s">
        <v>146</v>
      </c>
      <c r="P53" s="1">
        <v>10.43</v>
      </c>
      <c r="Q53" s="1">
        <v>50</v>
      </c>
      <c r="R53" s="1" t="s">
        <v>147</v>
      </c>
      <c r="T53" s="1">
        <v>10.24</v>
      </c>
      <c r="U53" s="1">
        <v>50</v>
      </c>
      <c r="V53" s="2" t="s">
        <v>129</v>
      </c>
      <c r="W53" s="2"/>
      <c r="X53" s="1" t="s">
        <v>7</v>
      </c>
      <c r="Y53" s="1" t="s">
        <v>7</v>
      </c>
      <c r="Z53" s="1">
        <v>25</v>
      </c>
      <c r="AA53" s="2" t="s">
        <v>129</v>
      </c>
      <c r="AB53" s="2"/>
    </row>
    <row r="54" spans="1:29" s="1" customFormat="1">
      <c r="A54" s="1" t="s">
        <v>78</v>
      </c>
      <c r="B54" s="1" t="s">
        <v>9</v>
      </c>
      <c r="C54" s="2" t="s">
        <v>129</v>
      </c>
      <c r="D54" s="2" t="s">
        <v>129</v>
      </c>
      <c r="E54" s="2"/>
      <c r="F54" s="1" t="s">
        <v>148</v>
      </c>
      <c r="G54" s="1">
        <v>162.74</v>
      </c>
      <c r="I54" s="1">
        <v>126.7</v>
      </c>
      <c r="J54" s="1" t="s">
        <v>4</v>
      </c>
      <c r="K54" s="1">
        <f t="shared" si="14"/>
        <v>159.65</v>
      </c>
      <c r="L54" s="1">
        <f t="shared" si="15"/>
        <v>124.29</v>
      </c>
      <c r="M54" s="1">
        <f t="shared" si="16"/>
        <v>35.36</v>
      </c>
      <c r="N54" s="1">
        <f t="shared" si="9"/>
        <v>0.28449593692171532</v>
      </c>
      <c r="O54" s="1" t="s">
        <v>149</v>
      </c>
      <c r="P54" s="1">
        <v>9.8000000000000007</v>
      </c>
      <c r="Q54" s="1">
        <v>50</v>
      </c>
      <c r="R54" s="1" t="s">
        <v>150</v>
      </c>
      <c r="T54" s="1">
        <v>9.99</v>
      </c>
      <c r="U54" s="1">
        <v>50</v>
      </c>
      <c r="V54" s="2" t="s">
        <v>129</v>
      </c>
      <c r="W54" s="2"/>
      <c r="X54" s="1" t="s">
        <v>7</v>
      </c>
      <c r="Y54" s="1" t="s">
        <v>7</v>
      </c>
      <c r="Z54" s="1">
        <v>25</v>
      </c>
      <c r="AA54" s="2" t="s">
        <v>129</v>
      </c>
      <c r="AB54" s="2"/>
      <c r="AC54" s="1" t="s">
        <v>151</v>
      </c>
    </row>
    <row r="55" spans="1:29" s="1" customFormat="1">
      <c r="A55" s="1" t="s">
        <v>78</v>
      </c>
      <c r="B55" s="1" t="s">
        <v>13</v>
      </c>
      <c r="C55" s="2" t="s">
        <v>129</v>
      </c>
      <c r="D55" s="2" t="s">
        <v>129</v>
      </c>
      <c r="E55" s="2"/>
      <c r="F55" s="1" t="s">
        <v>152</v>
      </c>
      <c r="G55" s="1">
        <v>160.16999999999999</v>
      </c>
      <c r="I55" s="1">
        <v>117.4</v>
      </c>
      <c r="J55" s="1" t="s">
        <v>4</v>
      </c>
      <c r="K55" s="1">
        <f t="shared" si="14"/>
        <v>157.07999999999998</v>
      </c>
      <c r="L55" s="1">
        <f t="shared" si="15"/>
        <v>114.99000000000001</v>
      </c>
      <c r="M55" s="1">
        <f t="shared" si="16"/>
        <v>42.089999999999975</v>
      </c>
      <c r="N55" s="1">
        <f t="shared" si="9"/>
        <v>0.36603182885468277</v>
      </c>
      <c r="O55" s="1" t="s">
        <v>153</v>
      </c>
      <c r="P55" s="1">
        <v>9.83</v>
      </c>
      <c r="Q55" s="1">
        <v>50</v>
      </c>
      <c r="R55" s="1" t="s">
        <v>154</v>
      </c>
      <c r="T55" s="1">
        <v>10.17</v>
      </c>
      <c r="U55" s="1">
        <v>50</v>
      </c>
      <c r="V55" s="2" t="s">
        <v>129</v>
      </c>
      <c r="W55" s="2"/>
      <c r="X55" s="1" t="s">
        <v>7</v>
      </c>
      <c r="Y55" s="1" t="s">
        <v>7</v>
      </c>
      <c r="Z55" s="1">
        <v>25</v>
      </c>
      <c r="AA55" s="2" t="s">
        <v>129</v>
      </c>
      <c r="AB55" s="2"/>
    </row>
    <row r="56" spans="1:29" s="1" customFormat="1">
      <c r="A56" s="1" t="s">
        <v>78</v>
      </c>
      <c r="B56" s="1" t="s">
        <v>17</v>
      </c>
      <c r="C56" s="2" t="s">
        <v>129</v>
      </c>
      <c r="D56" s="2" t="s">
        <v>129</v>
      </c>
      <c r="E56" s="2"/>
      <c r="F56" s="1" t="s">
        <v>155</v>
      </c>
      <c r="G56" s="1">
        <v>157.41999999999999</v>
      </c>
      <c r="I56" s="1">
        <v>119.7</v>
      </c>
      <c r="J56" s="1" t="s">
        <v>4</v>
      </c>
      <c r="K56" s="1">
        <f t="shared" si="14"/>
        <v>154.32999999999998</v>
      </c>
      <c r="L56" s="1">
        <f t="shared" si="15"/>
        <v>117.29</v>
      </c>
      <c r="M56" s="1">
        <f t="shared" si="16"/>
        <v>37.039999999999978</v>
      </c>
      <c r="N56" s="1">
        <f t="shared" si="9"/>
        <v>0.31579844829056164</v>
      </c>
      <c r="O56" s="1" t="s">
        <v>156</v>
      </c>
      <c r="P56" s="1">
        <v>10.41</v>
      </c>
      <c r="Q56" s="1">
        <v>50</v>
      </c>
      <c r="R56" s="1" t="s">
        <v>157</v>
      </c>
      <c r="T56" s="1">
        <v>10.42</v>
      </c>
      <c r="U56" s="1">
        <v>50</v>
      </c>
      <c r="V56" s="2" t="s">
        <v>129</v>
      </c>
      <c r="W56" s="2"/>
      <c r="X56" s="1" t="s">
        <v>7</v>
      </c>
      <c r="Y56" s="1" t="s">
        <v>7</v>
      </c>
      <c r="Z56" s="1">
        <v>25</v>
      </c>
      <c r="AA56" s="2" t="s">
        <v>129</v>
      </c>
      <c r="AB56" s="2"/>
      <c r="AC56" s="1" t="s">
        <v>151</v>
      </c>
    </row>
    <row r="57" spans="1:29" s="1" customFormat="1">
      <c r="A57" s="1" t="s">
        <v>78</v>
      </c>
      <c r="B57" s="1" t="s">
        <v>21</v>
      </c>
      <c r="C57" s="2" t="s">
        <v>129</v>
      </c>
      <c r="D57" s="2" t="s">
        <v>129</v>
      </c>
      <c r="E57" s="2"/>
      <c r="F57" s="1" t="s">
        <v>158</v>
      </c>
      <c r="G57" s="1">
        <v>160.47999999999999</v>
      </c>
      <c r="I57" s="1">
        <v>115</v>
      </c>
      <c r="J57" s="1" t="s">
        <v>4</v>
      </c>
      <c r="K57" s="1">
        <f t="shared" si="14"/>
        <v>157.38999999999999</v>
      </c>
      <c r="L57" s="1">
        <f t="shared" si="15"/>
        <v>112.59</v>
      </c>
      <c r="M57" s="1">
        <f t="shared" si="16"/>
        <v>44.799999999999983</v>
      </c>
      <c r="N57" s="1">
        <f t="shared" si="9"/>
        <v>0.39790389910293972</v>
      </c>
      <c r="O57" s="1" t="s">
        <v>159</v>
      </c>
      <c r="P57" s="1">
        <v>9.61</v>
      </c>
      <c r="Q57" s="1">
        <v>50</v>
      </c>
      <c r="R57" s="1" t="s">
        <v>160</v>
      </c>
      <c r="T57" s="1">
        <v>10.42</v>
      </c>
      <c r="U57" s="1">
        <v>50</v>
      </c>
      <c r="V57" s="2" t="s">
        <v>129</v>
      </c>
      <c r="W57" s="2"/>
      <c r="X57" s="1" t="s">
        <v>7</v>
      </c>
      <c r="Y57" s="1" t="s">
        <v>7</v>
      </c>
      <c r="Z57" s="1">
        <v>25</v>
      </c>
      <c r="AA57" s="2" t="s">
        <v>129</v>
      </c>
      <c r="AB57" s="2"/>
    </row>
    <row r="58" spans="1:29" s="1" customFormat="1">
      <c r="A58" s="1" t="s">
        <v>41</v>
      </c>
      <c r="B58" s="1" t="s">
        <v>42</v>
      </c>
      <c r="C58" s="3" t="s">
        <v>43</v>
      </c>
      <c r="D58" s="2" t="s">
        <v>129</v>
      </c>
      <c r="E58" s="2"/>
      <c r="F58" s="1" t="s">
        <v>161</v>
      </c>
      <c r="G58" s="1" t="s">
        <v>42</v>
      </c>
      <c r="I58" s="1" t="s">
        <v>42</v>
      </c>
      <c r="J58" s="1" t="s">
        <v>42</v>
      </c>
      <c r="K58" s="1" t="s">
        <v>42</v>
      </c>
      <c r="L58" s="1" t="s">
        <v>42</v>
      </c>
      <c r="M58" s="1" t="s">
        <v>42</v>
      </c>
      <c r="N58" s="1" t="s">
        <v>42</v>
      </c>
      <c r="O58" s="1" t="s">
        <v>161</v>
      </c>
      <c r="P58" s="1" t="s">
        <v>42</v>
      </c>
      <c r="Q58" s="1">
        <v>50</v>
      </c>
      <c r="R58" s="1" t="s">
        <v>42</v>
      </c>
      <c r="T58" s="1" t="s">
        <v>42</v>
      </c>
      <c r="U58" s="1" t="s">
        <v>42</v>
      </c>
      <c r="V58" s="4" t="s">
        <v>43</v>
      </c>
      <c r="W58" s="3" t="s">
        <v>43</v>
      </c>
      <c r="X58" s="1" t="s">
        <v>42</v>
      </c>
      <c r="Y58" s="1" t="s">
        <v>42</v>
      </c>
      <c r="Z58" s="1" t="s">
        <v>42</v>
      </c>
      <c r="AA58" s="4" t="s">
        <v>43</v>
      </c>
      <c r="AB58" s="3" t="s">
        <v>43</v>
      </c>
    </row>
    <row r="59" spans="1:29" s="1" customFormat="1">
      <c r="A59" s="1" t="s">
        <v>41</v>
      </c>
      <c r="B59" s="1" t="s">
        <v>42</v>
      </c>
      <c r="C59" s="3" t="s">
        <v>43</v>
      </c>
      <c r="D59" s="2" t="s">
        <v>129</v>
      </c>
      <c r="E59" s="2"/>
      <c r="F59" s="1" t="s">
        <v>161</v>
      </c>
      <c r="G59" s="1" t="s">
        <v>42</v>
      </c>
      <c r="I59" s="1" t="s">
        <v>42</v>
      </c>
      <c r="J59" s="1" t="s">
        <v>42</v>
      </c>
      <c r="K59" s="1" t="s">
        <v>42</v>
      </c>
      <c r="L59" s="1" t="s">
        <v>42</v>
      </c>
      <c r="M59" s="1" t="s">
        <v>42</v>
      </c>
      <c r="N59" s="1" t="s">
        <v>42</v>
      </c>
      <c r="O59" s="1" t="s">
        <v>161</v>
      </c>
      <c r="P59" s="1" t="s">
        <v>42</v>
      </c>
      <c r="Q59" s="1">
        <v>50</v>
      </c>
      <c r="R59" s="1" t="s">
        <v>42</v>
      </c>
      <c r="T59" s="1" t="s">
        <v>42</v>
      </c>
      <c r="U59" s="1" t="s">
        <v>42</v>
      </c>
      <c r="V59" s="4" t="s">
        <v>43</v>
      </c>
      <c r="W59" s="3" t="s">
        <v>43</v>
      </c>
      <c r="X59" s="1" t="s">
        <v>42</v>
      </c>
      <c r="Y59" s="1" t="s">
        <v>42</v>
      </c>
      <c r="Z59" s="1" t="s">
        <v>42</v>
      </c>
      <c r="AA59" s="4" t="s">
        <v>43</v>
      </c>
      <c r="AB59" s="3" t="s">
        <v>43</v>
      </c>
    </row>
    <row r="60" spans="1:29" s="1" customFormat="1">
      <c r="A60" s="1" t="s">
        <v>41</v>
      </c>
      <c r="B60" s="1" t="s">
        <v>42</v>
      </c>
      <c r="C60" s="3" t="s">
        <v>43</v>
      </c>
      <c r="D60" s="2" t="s">
        <v>129</v>
      </c>
      <c r="E60" s="2"/>
      <c r="F60" s="1" t="s">
        <v>161</v>
      </c>
      <c r="G60" s="1" t="s">
        <v>42</v>
      </c>
      <c r="I60" s="1" t="s">
        <v>42</v>
      </c>
      <c r="J60" s="1" t="s">
        <v>42</v>
      </c>
      <c r="K60" s="1" t="s">
        <v>42</v>
      </c>
      <c r="L60" s="1" t="s">
        <v>42</v>
      </c>
      <c r="M60" s="1" t="s">
        <v>42</v>
      </c>
      <c r="N60" s="1" t="s">
        <v>42</v>
      </c>
      <c r="O60" s="1" t="s">
        <v>161</v>
      </c>
      <c r="P60" s="1" t="s">
        <v>42</v>
      </c>
      <c r="Q60" s="1">
        <v>50</v>
      </c>
      <c r="R60" s="1" t="s">
        <v>42</v>
      </c>
      <c r="T60" s="1" t="s">
        <v>42</v>
      </c>
      <c r="U60" s="1" t="s">
        <v>42</v>
      </c>
      <c r="V60" s="4" t="s">
        <v>43</v>
      </c>
      <c r="W60" s="3" t="s">
        <v>43</v>
      </c>
      <c r="X60" s="1" t="s">
        <v>42</v>
      </c>
      <c r="Y60" s="1" t="s">
        <v>42</v>
      </c>
      <c r="Z60" s="1" t="s">
        <v>42</v>
      </c>
      <c r="AA60" s="4" t="s">
        <v>43</v>
      </c>
      <c r="AB60" s="3" t="s">
        <v>43</v>
      </c>
    </row>
    <row r="61" spans="1:29" s="1" customFormat="1">
      <c r="A61" s="1" t="s">
        <v>162</v>
      </c>
      <c r="B61" s="1" t="s">
        <v>1</v>
      </c>
      <c r="C61" s="2">
        <v>41793</v>
      </c>
      <c r="D61" s="2">
        <v>41794</v>
      </c>
      <c r="E61" s="2"/>
      <c r="F61" s="1" t="s">
        <v>163</v>
      </c>
      <c r="G61" s="1">
        <v>473.5</v>
      </c>
      <c r="I61" s="1">
        <v>370.8</v>
      </c>
      <c r="J61" s="1" t="s">
        <v>164</v>
      </c>
      <c r="K61" s="1">
        <f t="shared" ref="K61:K80" si="17">G61-3.09</f>
        <v>470.41</v>
      </c>
      <c r="L61" s="1">
        <f>I61-6.45</f>
        <v>364.35</v>
      </c>
      <c r="M61" s="1">
        <f t="shared" ref="M61:M71" si="18">K61-L61</f>
        <v>106.06</v>
      </c>
      <c r="N61" s="1">
        <f t="shared" si="9"/>
        <v>0.29109372855770549</v>
      </c>
      <c r="O61" s="1" t="s">
        <v>165</v>
      </c>
      <c r="P61" s="1">
        <v>9.73</v>
      </c>
      <c r="Q61" s="1">
        <v>50</v>
      </c>
      <c r="R61" s="1" t="s">
        <v>166</v>
      </c>
      <c r="T61" s="1">
        <v>9.6199999999999992</v>
      </c>
      <c r="U61" s="1">
        <v>50</v>
      </c>
      <c r="V61" s="2">
        <v>41794</v>
      </c>
      <c r="W61" s="2"/>
      <c r="X61" s="1" t="s">
        <v>7</v>
      </c>
      <c r="Y61" s="1" t="s">
        <v>7</v>
      </c>
      <c r="Z61" s="1">
        <v>25</v>
      </c>
      <c r="AA61" s="2">
        <v>41794</v>
      </c>
      <c r="AB61" s="2"/>
      <c r="AC61" s="1" t="s">
        <v>167</v>
      </c>
    </row>
    <row r="62" spans="1:29" s="1" customFormat="1">
      <c r="A62" s="1" t="s">
        <v>162</v>
      </c>
      <c r="B62" s="1" t="s">
        <v>9</v>
      </c>
      <c r="C62" s="2">
        <v>41793</v>
      </c>
      <c r="D62" s="2">
        <v>41794</v>
      </c>
      <c r="E62" s="2"/>
      <c r="F62" s="1" t="s">
        <v>168</v>
      </c>
      <c r="G62" s="1">
        <v>489.8</v>
      </c>
      <c r="I62" s="1">
        <v>399.9</v>
      </c>
      <c r="J62" s="1" t="s">
        <v>164</v>
      </c>
      <c r="K62" s="1">
        <f t="shared" si="17"/>
        <v>486.71000000000004</v>
      </c>
      <c r="L62" s="1">
        <f t="shared" ref="L62:L80" si="19">I62-6.45</f>
        <v>393.45</v>
      </c>
      <c r="M62" s="1">
        <f t="shared" si="18"/>
        <v>93.260000000000048</v>
      </c>
      <c r="N62" s="1">
        <f t="shared" si="9"/>
        <v>0.23703138899478982</v>
      </c>
      <c r="O62" s="1" t="s">
        <v>169</v>
      </c>
      <c r="P62" s="1">
        <v>10.28</v>
      </c>
      <c r="Q62" s="1">
        <v>50</v>
      </c>
      <c r="R62" s="1" t="s">
        <v>170</v>
      </c>
      <c r="T62" s="1">
        <v>9.9499999999999993</v>
      </c>
      <c r="U62" s="1">
        <v>50</v>
      </c>
      <c r="V62" s="2">
        <v>41794</v>
      </c>
      <c r="W62" s="2"/>
      <c r="X62" s="1" t="s">
        <v>7</v>
      </c>
      <c r="Y62" s="1" t="s">
        <v>7</v>
      </c>
      <c r="Z62" s="1">
        <v>25</v>
      </c>
      <c r="AA62" s="2">
        <v>41794</v>
      </c>
      <c r="AB62" s="2"/>
      <c r="AC62" s="1" t="s">
        <v>167</v>
      </c>
    </row>
    <row r="63" spans="1:29" s="1" customFormat="1">
      <c r="A63" s="1" t="s">
        <v>162</v>
      </c>
      <c r="B63" s="1" t="s">
        <v>13</v>
      </c>
      <c r="C63" s="2">
        <v>41793</v>
      </c>
      <c r="D63" s="2">
        <v>41794</v>
      </c>
      <c r="E63" s="2"/>
      <c r="F63" s="1" t="s">
        <v>171</v>
      </c>
      <c r="G63" s="1">
        <v>459.9</v>
      </c>
      <c r="I63" s="1">
        <v>359.5</v>
      </c>
      <c r="J63" s="1" t="s">
        <v>164</v>
      </c>
      <c r="K63" s="1">
        <f t="shared" si="17"/>
        <v>456.81</v>
      </c>
      <c r="L63" s="1">
        <f t="shared" si="19"/>
        <v>353.05</v>
      </c>
      <c r="M63" s="1">
        <f t="shared" si="18"/>
        <v>103.75999999999999</v>
      </c>
      <c r="N63" s="1">
        <f t="shared" si="9"/>
        <v>0.29389604871831182</v>
      </c>
      <c r="O63" s="1" t="s">
        <v>172</v>
      </c>
      <c r="P63" s="1">
        <v>9.9600000000000009</v>
      </c>
      <c r="Q63" s="1">
        <v>50</v>
      </c>
      <c r="R63" s="1" t="s">
        <v>173</v>
      </c>
      <c r="T63" s="1">
        <v>9.56</v>
      </c>
      <c r="U63" s="1">
        <v>50</v>
      </c>
      <c r="V63" s="2">
        <v>41794</v>
      </c>
      <c r="W63" s="2"/>
      <c r="X63" s="1" t="s">
        <v>7</v>
      </c>
      <c r="Y63" s="1" t="s">
        <v>7</v>
      </c>
      <c r="Z63" s="1">
        <v>25</v>
      </c>
      <c r="AA63" s="2">
        <v>41794</v>
      </c>
      <c r="AB63" s="2"/>
      <c r="AC63" s="1" t="s">
        <v>167</v>
      </c>
    </row>
    <row r="64" spans="1:29" s="1" customFormat="1">
      <c r="A64" s="1" t="s">
        <v>162</v>
      </c>
      <c r="B64" s="1" t="s">
        <v>17</v>
      </c>
      <c r="C64" s="2">
        <v>41793</v>
      </c>
      <c r="D64" s="2">
        <v>41794</v>
      </c>
      <c r="E64" s="2"/>
      <c r="F64" s="1" t="s">
        <v>174</v>
      </c>
      <c r="G64" s="1">
        <v>553.20000000000005</v>
      </c>
      <c r="I64" s="1">
        <v>440.1</v>
      </c>
      <c r="J64" s="1" t="s">
        <v>164</v>
      </c>
      <c r="K64" s="1">
        <f t="shared" si="17"/>
        <v>550.11</v>
      </c>
      <c r="L64" s="1">
        <f t="shared" si="19"/>
        <v>433.65000000000003</v>
      </c>
      <c r="M64" s="1">
        <f t="shared" si="18"/>
        <v>116.45999999999998</v>
      </c>
      <c r="N64" s="1">
        <f t="shared" si="9"/>
        <v>0.26855759252853678</v>
      </c>
      <c r="O64" s="1" t="s">
        <v>175</v>
      </c>
      <c r="P64" s="1">
        <v>10.06</v>
      </c>
      <c r="Q64" s="1">
        <v>50</v>
      </c>
      <c r="R64" s="1" t="s">
        <v>176</v>
      </c>
      <c r="T64" s="1">
        <v>10.09</v>
      </c>
      <c r="U64" s="1">
        <v>50</v>
      </c>
      <c r="V64" s="2">
        <v>41794</v>
      </c>
      <c r="W64" s="2"/>
      <c r="X64" s="1" t="s">
        <v>7</v>
      </c>
      <c r="Y64" s="1" t="s">
        <v>7</v>
      </c>
      <c r="Z64" s="1">
        <v>25</v>
      </c>
      <c r="AA64" s="2">
        <v>41794</v>
      </c>
      <c r="AB64" s="2"/>
      <c r="AC64" s="1" t="s">
        <v>167</v>
      </c>
    </row>
    <row r="65" spans="1:29" s="1" customFormat="1">
      <c r="A65" s="1" t="s">
        <v>162</v>
      </c>
      <c r="B65" s="1" t="s">
        <v>21</v>
      </c>
      <c r="C65" s="2">
        <v>41793</v>
      </c>
      <c r="D65" s="2">
        <v>41794</v>
      </c>
      <c r="E65" s="2"/>
      <c r="F65" s="1" t="s">
        <v>177</v>
      </c>
      <c r="G65" s="1">
        <v>462.9</v>
      </c>
      <c r="I65" s="1">
        <v>358.6</v>
      </c>
      <c r="J65" s="1" t="s">
        <v>164</v>
      </c>
      <c r="K65" s="1">
        <f t="shared" si="17"/>
        <v>459.81</v>
      </c>
      <c r="L65" s="1">
        <f t="shared" si="19"/>
        <v>352.15000000000003</v>
      </c>
      <c r="M65" s="1">
        <f t="shared" si="18"/>
        <v>107.65999999999997</v>
      </c>
      <c r="N65" s="1">
        <f t="shared" si="9"/>
        <v>0.30572199346869222</v>
      </c>
      <c r="O65" s="1" t="s">
        <v>178</v>
      </c>
      <c r="P65" s="1">
        <v>9.67</v>
      </c>
      <c r="Q65" s="1">
        <v>50</v>
      </c>
      <c r="R65" s="1" t="s">
        <v>179</v>
      </c>
      <c r="T65" s="1">
        <v>10.199999999999999</v>
      </c>
      <c r="U65" s="1">
        <v>50</v>
      </c>
      <c r="V65" s="2">
        <v>41794</v>
      </c>
      <c r="W65" s="2"/>
      <c r="X65" s="1" t="s">
        <v>7</v>
      </c>
      <c r="Y65" s="1" t="s">
        <v>7</v>
      </c>
      <c r="Z65" s="1">
        <v>25</v>
      </c>
      <c r="AA65" s="2">
        <v>41794</v>
      </c>
      <c r="AB65" s="2"/>
      <c r="AC65" s="1" t="s">
        <v>167</v>
      </c>
    </row>
    <row r="66" spans="1:29" s="1" customFormat="1">
      <c r="A66" s="1" t="s">
        <v>180</v>
      </c>
      <c r="B66" s="1" t="s">
        <v>1</v>
      </c>
      <c r="C66" s="2">
        <v>41793</v>
      </c>
      <c r="D66" s="2">
        <v>41794</v>
      </c>
      <c r="E66" s="2"/>
      <c r="F66" s="1" t="s">
        <v>181</v>
      </c>
      <c r="G66" s="1">
        <v>479.3</v>
      </c>
      <c r="I66" s="1">
        <v>409</v>
      </c>
      <c r="J66" s="1" t="s">
        <v>164</v>
      </c>
      <c r="K66" s="1">
        <f t="shared" si="17"/>
        <v>476.21000000000004</v>
      </c>
      <c r="L66" s="1">
        <f t="shared" si="19"/>
        <v>402.55</v>
      </c>
      <c r="M66" s="1">
        <f t="shared" si="18"/>
        <v>73.660000000000025</v>
      </c>
      <c r="N66" s="1">
        <f t="shared" si="9"/>
        <v>0.18298348031300465</v>
      </c>
      <c r="O66" s="1" t="s">
        <v>182</v>
      </c>
      <c r="P66" s="1">
        <v>9.9600000000000009</v>
      </c>
      <c r="Q66" s="1">
        <v>50</v>
      </c>
      <c r="R66" s="1" t="s">
        <v>183</v>
      </c>
      <c r="T66" s="1">
        <v>10.33</v>
      </c>
      <c r="U66" s="1">
        <v>50</v>
      </c>
      <c r="V66" s="2">
        <v>41794</v>
      </c>
      <c r="W66" s="2"/>
      <c r="X66" s="1" t="s">
        <v>7</v>
      </c>
      <c r="Y66" s="1" t="s">
        <v>7</v>
      </c>
      <c r="Z66" s="1">
        <v>25</v>
      </c>
      <c r="AA66" s="2">
        <v>41794</v>
      </c>
      <c r="AB66" s="2"/>
      <c r="AC66" s="1" t="s">
        <v>167</v>
      </c>
    </row>
    <row r="67" spans="1:29" s="1" customFormat="1">
      <c r="A67" s="1" t="s">
        <v>180</v>
      </c>
      <c r="B67" s="1" t="s">
        <v>9</v>
      </c>
      <c r="C67" s="2">
        <v>41793</v>
      </c>
      <c r="D67" s="2">
        <v>41794</v>
      </c>
      <c r="E67" s="2"/>
      <c r="F67" s="1" t="s">
        <v>184</v>
      </c>
      <c r="G67" s="1">
        <v>528.5</v>
      </c>
      <c r="I67" s="1">
        <v>448.4</v>
      </c>
      <c r="J67" s="1" t="s">
        <v>164</v>
      </c>
      <c r="K67" s="1">
        <f t="shared" si="17"/>
        <v>525.41</v>
      </c>
      <c r="L67" s="1">
        <f t="shared" si="19"/>
        <v>441.95</v>
      </c>
      <c r="M67" s="1">
        <f t="shared" si="18"/>
        <v>83.45999999999998</v>
      </c>
      <c r="N67" s="1">
        <f t="shared" si="9"/>
        <v>0.1888448919561036</v>
      </c>
      <c r="O67" s="1" t="s">
        <v>185</v>
      </c>
      <c r="P67" s="1">
        <v>9.59</v>
      </c>
      <c r="Q67" s="1">
        <v>50</v>
      </c>
      <c r="R67" s="1" t="s">
        <v>186</v>
      </c>
      <c r="T67" s="1">
        <v>10.01</v>
      </c>
      <c r="U67" s="1">
        <v>50</v>
      </c>
      <c r="V67" s="2">
        <v>41794</v>
      </c>
      <c r="W67" s="2"/>
      <c r="X67" s="1" t="s">
        <v>7</v>
      </c>
      <c r="Y67" s="1" t="s">
        <v>7</v>
      </c>
      <c r="Z67" s="1">
        <v>25</v>
      </c>
      <c r="AA67" s="2">
        <v>41794</v>
      </c>
      <c r="AB67" s="2"/>
      <c r="AC67" s="1" t="s">
        <v>167</v>
      </c>
    </row>
    <row r="68" spans="1:29" s="1" customFormat="1">
      <c r="A68" s="1" t="s">
        <v>180</v>
      </c>
      <c r="B68" s="1" t="s">
        <v>13</v>
      </c>
      <c r="C68" s="2">
        <v>41793</v>
      </c>
      <c r="D68" s="2">
        <v>41794</v>
      </c>
      <c r="E68" s="2"/>
      <c r="F68" s="1" t="s">
        <v>187</v>
      </c>
      <c r="G68" s="1">
        <v>541.5</v>
      </c>
      <c r="I68" s="1">
        <v>463.4</v>
      </c>
      <c r="J68" s="1" t="s">
        <v>164</v>
      </c>
      <c r="K68" s="1">
        <f t="shared" si="17"/>
        <v>538.41</v>
      </c>
      <c r="L68" s="1">
        <f t="shared" si="19"/>
        <v>456.95</v>
      </c>
      <c r="M68" s="1">
        <f t="shared" si="18"/>
        <v>81.45999999999998</v>
      </c>
      <c r="N68" s="1">
        <f t="shared" si="9"/>
        <v>0.1782689572163256</v>
      </c>
      <c r="O68" s="1" t="s">
        <v>188</v>
      </c>
      <c r="P68" s="1">
        <v>10.19</v>
      </c>
      <c r="Q68" s="1">
        <v>50</v>
      </c>
      <c r="R68" s="1" t="s">
        <v>189</v>
      </c>
      <c r="T68" s="1">
        <v>10.08</v>
      </c>
      <c r="U68" s="1">
        <v>50</v>
      </c>
      <c r="V68" s="2">
        <v>41794</v>
      </c>
      <c r="W68" s="2"/>
      <c r="X68" s="1" t="s">
        <v>7</v>
      </c>
      <c r="Y68" s="1" t="s">
        <v>7</v>
      </c>
      <c r="Z68" s="1">
        <v>25</v>
      </c>
      <c r="AA68" s="2">
        <v>41794</v>
      </c>
      <c r="AB68" s="2"/>
      <c r="AC68" s="1" t="s">
        <v>167</v>
      </c>
    </row>
    <row r="69" spans="1:29" s="1" customFormat="1">
      <c r="A69" s="1" t="s">
        <v>180</v>
      </c>
      <c r="B69" s="1" t="s">
        <v>17</v>
      </c>
      <c r="C69" s="2">
        <v>41793</v>
      </c>
      <c r="D69" s="2">
        <v>41794</v>
      </c>
      <c r="E69" s="2"/>
      <c r="F69" s="1" t="s">
        <v>190</v>
      </c>
      <c r="G69" s="1">
        <v>531.1</v>
      </c>
      <c r="I69" s="1">
        <v>448.3</v>
      </c>
      <c r="J69" s="1" t="s">
        <v>164</v>
      </c>
      <c r="K69" s="1">
        <f t="shared" si="17"/>
        <v>528.01</v>
      </c>
      <c r="L69" s="1">
        <f t="shared" si="19"/>
        <v>441.85</v>
      </c>
      <c r="M69" s="1">
        <f t="shared" si="18"/>
        <v>86.159999999999968</v>
      </c>
      <c r="N69" s="1">
        <f t="shared" si="9"/>
        <v>0.19499830259137707</v>
      </c>
      <c r="O69" s="1" t="s">
        <v>191</v>
      </c>
      <c r="P69" s="1">
        <v>10.35</v>
      </c>
      <c r="Q69" s="1">
        <v>50</v>
      </c>
      <c r="R69" s="1" t="s">
        <v>192</v>
      </c>
      <c r="T69" s="1">
        <v>10.26</v>
      </c>
      <c r="U69" s="1">
        <v>50</v>
      </c>
      <c r="V69" s="2">
        <v>41794</v>
      </c>
      <c r="W69" s="2"/>
      <c r="X69" s="1" t="s">
        <v>7</v>
      </c>
      <c r="Y69" s="1" t="s">
        <v>7</v>
      </c>
      <c r="Z69" s="1">
        <v>25</v>
      </c>
      <c r="AA69" s="2">
        <v>41794</v>
      </c>
      <c r="AB69" s="2"/>
      <c r="AC69" s="1" t="s">
        <v>167</v>
      </c>
    </row>
    <row r="70" spans="1:29" s="1" customFormat="1">
      <c r="A70" s="1" t="s">
        <v>180</v>
      </c>
      <c r="B70" s="1" t="s">
        <v>21</v>
      </c>
      <c r="C70" s="2">
        <v>41793</v>
      </c>
      <c r="D70" s="2">
        <v>41794</v>
      </c>
      <c r="E70" s="2"/>
      <c r="F70" s="1" t="s">
        <v>193</v>
      </c>
      <c r="G70" s="1">
        <v>539.79999999999995</v>
      </c>
      <c r="I70" s="1">
        <v>460</v>
      </c>
      <c r="J70" s="1" t="s">
        <v>164</v>
      </c>
      <c r="K70" s="1">
        <f t="shared" si="17"/>
        <v>536.70999999999992</v>
      </c>
      <c r="L70" s="1">
        <f t="shared" si="19"/>
        <v>453.55</v>
      </c>
      <c r="M70" s="1">
        <f t="shared" si="18"/>
        <v>83.159999999999911</v>
      </c>
      <c r="N70" s="1">
        <f t="shared" si="9"/>
        <v>0.18335354426193343</v>
      </c>
      <c r="O70" s="1" t="s">
        <v>194</v>
      </c>
      <c r="P70" s="1">
        <v>10.1</v>
      </c>
      <c r="Q70" s="1">
        <v>50</v>
      </c>
      <c r="R70" s="1" t="s">
        <v>195</v>
      </c>
      <c r="T70" s="1">
        <v>10.63</v>
      </c>
      <c r="U70" s="1">
        <v>50</v>
      </c>
      <c r="V70" s="2">
        <v>41794</v>
      </c>
      <c r="W70" s="2"/>
      <c r="X70" s="1" t="s">
        <v>7</v>
      </c>
      <c r="Y70" s="1" t="s">
        <v>7</v>
      </c>
      <c r="Z70" s="1">
        <v>25</v>
      </c>
      <c r="AA70" s="2">
        <v>41794</v>
      </c>
      <c r="AB70" s="2"/>
      <c r="AC70" s="1" t="s">
        <v>167</v>
      </c>
    </row>
    <row r="71" spans="1:29" s="1" customFormat="1">
      <c r="A71" s="1" t="s">
        <v>78</v>
      </c>
      <c r="B71" s="1" t="s">
        <v>1</v>
      </c>
      <c r="C71" s="2">
        <v>41793</v>
      </c>
      <c r="D71" s="2">
        <v>41794</v>
      </c>
      <c r="E71" s="2"/>
      <c r="F71" s="1" t="s">
        <v>196</v>
      </c>
      <c r="G71" s="1">
        <v>465.5</v>
      </c>
      <c r="I71" s="1">
        <v>389.8</v>
      </c>
      <c r="J71" s="1" t="s">
        <v>164</v>
      </c>
      <c r="K71" s="1">
        <f t="shared" si="17"/>
        <v>462.41</v>
      </c>
      <c r="L71" s="1">
        <f t="shared" si="19"/>
        <v>383.35</v>
      </c>
      <c r="M71" s="1">
        <f t="shared" si="18"/>
        <v>79.06</v>
      </c>
      <c r="N71" s="1">
        <f t="shared" si="9"/>
        <v>0.2062345115429764</v>
      </c>
      <c r="O71" s="1" t="s">
        <v>197</v>
      </c>
      <c r="P71" s="1">
        <v>10.53</v>
      </c>
      <c r="Q71" s="1">
        <v>50</v>
      </c>
      <c r="R71" s="1" t="s">
        <v>198</v>
      </c>
      <c r="T71" s="1">
        <v>10.19</v>
      </c>
      <c r="U71" s="1">
        <v>50</v>
      </c>
      <c r="V71" s="2">
        <v>41794</v>
      </c>
      <c r="W71" s="2"/>
      <c r="X71" s="1" t="s">
        <v>7</v>
      </c>
      <c r="Y71" s="1" t="s">
        <v>7</v>
      </c>
      <c r="Z71" s="1">
        <v>25</v>
      </c>
      <c r="AA71" s="2">
        <v>41794</v>
      </c>
      <c r="AB71" s="2"/>
      <c r="AC71" s="1" t="s">
        <v>167</v>
      </c>
    </row>
    <row r="72" spans="1:29" s="1" customFormat="1">
      <c r="A72" s="1" t="s">
        <v>78</v>
      </c>
      <c r="B72" s="1" t="s">
        <v>9</v>
      </c>
      <c r="C72" s="2">
        <v>41793</v>
      </c>
      <c r="D72" s="2">
        <v>41794</v>
      </c>
      <c r="E72" s="2"/>
      <c r="F72" s="1" t="s">
        <v>199</v>
      </c>
      <c r="G72" s="1">
        <v>370.9</v>
      </c>
      <c r="I72" s="1">
        <v>301.60000000000002</v>
      </c>
      <c r="J72" s="1" t="s">
        <v>164</v>
      </c>
      <c r="K72" s="1">
        <f t="shared" si="17"/>
        <v>367.81</v>
      </c>
      <c r="L72" s="1">
        <f t="shared" si="19"/>
        <v>295.15000000000003</v>
      </c>
      <c r="M72" s="1">
        <f>K72-L72</f>
        <v>72.659999999999968</v>
      </c>
      <c r="N72" s="1">
        <f t="shared" si="9"/>
        <v>0.24617990852109084</v>
      </c>
      <c r="O72" s="1" t="s">
        <v>200</v>
      </c>
      <c r="P72" s="1">
        <v>10.31</v>
      </c>
      <c r="Q72" s="1">
        <v>50</v>
      </c>
      <c r="R72" s="1" t="s">
        <v>201</v>
      </c>
      <c r="T72" s="1">
        <v>10.49</v>
      </c>
      <c r="U72" s="1">
        <v>50</v>
      </c>
      <c r="V72" s="2">
        <v>41794</v>
      </c>
      <c r="W72" s="2"/>
      <c r="X72" s="1" t="s">
        <v>7</v>
      </c>
      <c r="Y72" s="1" t="s">
        <v>7</v>
      </c>
      <c r="Z72" s="1">
        <v>25</v>
      </c>
      <c r="AA72" s="2">
        <v>41794</v>
      </c>
      <c r="AB72" s="2"/>
      <c r="AC72" s="1" t="s">
        <v>167</v>
      </c>
    </row>
    <row r="73" spans="1:29" s="1" customFormat="1">
      <c r="A73" s="1" t="s">
        <v>78</v>
      </c>
      <c r="B73" s="1" t="s">
        <v>13</v>
      </c>
      <c r="C73" s="2">
        <v>41793</v>
      </c>
      <c r="D73" s="2">
        <v>41794</v>
      </c>
      <c r="E73" s="2"/>
      <c r="F73" s="1" t="s">
        <v>202</v>
      </c>
      <c r="G73" s="1">
        <v>437.3</v>
      </c>
      <c r="I73" s="1">
        <v>340.7</v>
      </c>
      <c r="J73" s="1" t="s">
        <v>164</v>
      </c>
      <c r="K73" s="1">
        <f t="shared" si="17"/>
        <v>434.21000000000004</v>
      </c>
      <c r="L73" s="1">
        <f t="shared" si="19"/>
        <v>334.25</v>
      </c>
      <c r="M73" s="1">
        <f>K73-L73</f>
        <v>99.960000000000036</v>
      </c>
      <c r="N73" s="1">
        <f t="shared" si="9"/>
        <v>0.29905759162303674</v>
      </c>
      <c r="O73" s="1" t="s">
        <v>203</v>
      </c>
      <c r="P73" s="1">
        <v>10.24</v>
      </c>
      <c r="Q73" s="1">
        <v>50</v>
      </c>
      <c r="R73" s="1" t="s">
        <v>204</v>
      </c>
      <c r="T73" s="1">
        <v>10.16</v>
      </c>
      <c r="U73" s="1">
        <v>50</v>
      </c>
      <c r="V73" s="2">
        <v>41794</v>
      </c>
      <c r="W73" s="2"/>
      <c r="X73" s="1" t="s">
        <v>7</v>
      </c>
      <c r="Y73" s="1" t="s">
        <v>7</v>
      </c>
      <c r="Z73" s="1">
        <v>25</v>
      </c>
      <c r="AA73" s="2">
        <v>41794</v>
      </c>
      <c r="AB73" s="2"/>
      <c r="AC73" s="1" t="s">
        <v>167</v>
      </c>
    </row>
    <row r="74" spans="1:29" s="1" customFormat="1">
      <c r="A74" s="1" t="s">
        <v>78</v>
      </c>
      <c r="B74" s="1" t="s">
        <v>17</v>
      </c>
      <c r="C74" s="2">
        <v>41793</v>
      </c>
      <c r="D74" s="2">
        <v>41794</v>
      </c>
      <c r="E74" s="2"/>
      <c r="F74" s="1" t="s">
        <v>205</v>
      </c>
      <c r="G74" s="1">
        <v>422</v>
      </c>
      <c r="I74" s="1">
        <v>354.7</v>
      </c>
      <c r="J74" s="1" t="s">
        <v>164</v>
      </c>
      <c r="K74" s="1">
        <f t="shared" si="17"/>
        <v>418.91</v>
      </c>
      <c r="L74" s="1">
        <f>I74-6.45</f>
        <v>348.25</v>
      </c>
      <c r="M74" s="1">
        <f>K74-L74</f>
        <v>70.660000000000025</v>
      </c>
      <c r="N74" s="1">
        <f t="shared" si="9"/>
        <v>0.202900215362527</v>
      </c>
      <c r="O74" s="1" t="s">
        <v>206</v>
      </c>
      <c r="P74" s="1">
        <v>10.47</v>
      </c>
      <c r="Q74" s="1">
        <v>50</v>
      </c>
      <c r="R74" s="1" t="s">
        <v>207</v>
      </c>
      <c r="T74" s="1">
        <v>10.199999999999999</v>
      </c>
      <c r="U74" s="1">
        <v>50</v>
      </c>
      <c r="V74" s="2">
        <v>41794</v>
      </c>
      <c r="W74" s="2"/>
      <c r="X74" s="1" t="s">
        <v>7</v>
      </c>
      <c r="Y74" s="1" t="s">
        <v>7</v>
      </c>
      <c r="Z74" s="1">
        <v>25</v>
      </c>
      <c r="AA74" s="2">
        <v>41794</v>
      </c>
      <c r="AB74" s="2"/>
      <c r="AC74" s="1" t="s">
        <v>167</v>
      </c>
    </row>
    <row r="75" spans="1:29" s="1" customFormat="1">
      <c r="A75" s="1" t="s">
        <v>78</v>
      </c>
      <c r="B75" s="1" t="s">
        <v>21</v>
      </c>
      <c r="C75" s="2">
        <v>41793</v>
      </c>
      <c r="D75" s="2">
        <v>41794</v>
      </c>
      <c r="E75" s="2"/>
      <c r="F75" s="1" t="s">
        <v>208</v>
      </c>
      <c r="G75" s="1">
        <v>422.7</v>
      </c>
      <c r="I75" s="1">
        <v>346.8</v>
      </c>
      <c r="J75" s="1" t="s">
        <v>164</v>
      </c>
      <c r="K75" s="1">
        <f t="shared" si="17"/>
        <v>419.61</v>
      </c>
      <c r="L75" s="1">
        <f t="shared" si="19"/>
        <v>340.35</v>
      </c>
      <c r="M75" s="1">
        <f>K75-L75</f>
        <v>79.259999999999991</v>
      </c>
      <c r="N75" s="1">
        <f t="shared" si="9"/>
        <v>0.23287791978845301</v>
      </c>
      <c r="O75" s="1" t="s">
        <v>209</v>
      </c>
      <c r="P75" s="1">
        <v>10.53</v>
      </c>
      <c r="Q75" s="1">
        <v>50</v>
      </c>
      <c r="R75" s="1" t="s">
        <v>210</v>
      </c>
      <c r="T75" s="1">
        <v>10.06</v>
      </c>
      <c r="U75" s="1">
        <v>50</v>
      </c>
      <c r="V75" s="2">
        <v>41794</v>
      </c>
      <c r="W75" s="2"/>
      <c r="X75" s="1" t="s">
        <v>7</v>
      </c>
      <c r="Y75" s="1" t="s">
        <v>7</v>
      </c>
      <c r="Z75" s="1">
        <v>25</v>
      </c>
      <c r="AA75" s="2">
        <v>41794</v>
      </c>
      <c r="AB75" s="2"/>
      <c r="AC75" s="1" t="s">
        <v>167</v>
      </c>
    </row>
    <row r="76" spans="1:29" s="1" customFormat="1">
      <c r="A76" s="1" t="s">
        <v>0</v>
      </c>
      <c r="B76" s="1" t="s">
        <v>1</v>
      </c>
      <c r="C76" s="2">
        <v>41793</v>
      </c>
      <c r="D76" s="2">
        <v>41794</v>
      </c>
      <c r="E76" s="2"/>
      <c r="F76" s="1" t="s">
        <v>211</v>
      </c>
      <c r="G76" s="1">
        <v>545.6</v>
      </c>
      <c r="I76" s="1">
        <v>458.4</v>
      </c>
      <c r="J76" s="1" t="s">
        <v>164</v>
      </c>
      <c r="K76" s="1">
        <f t="shared" si="17"/>
        <v>542.51</v>
      </c>
      <c r="L76" s="1">
        <f t="shared" si="19"/>
        <v>451.95</v>
      </c>
      <c r="M76" s="1">
        <f t="shared" ref="M76" si="20">K76-L76</f>
        <v>90.56</v>
      </c>
      <c r="N76" s="1">
        <f t="shared" si="9"/>
        <v>0.20037614780396062</v>
      </c>
      <c r="O76" s="1" t="s">
        <v>212</v>
      </c>
      <c r="P76" s="1">
        <v>10.1</v>
      </c>
      <c r="Q76" s="1">
        <v>50</v>
      </c>
      <c r="R76" s="1" t="s">
        <v>213</v>
      </c>
      <c r="T76" s="1">
        <v>9.9499999999999993</v>
      </c>
      <c r="U76" s="1">
        <v>50</v>
      </c>
      <c r="V76" s="2">
        <v>41794</v>
      </c>
      <c r="W76" s="2"/>
      <c r="X76" s="1" t="s">
        <v>7</v>
      </c>
      <c r="Y76" s="1" t="s">
        <v>7</v>
      </c>
      <c r="Z76" s="1">
        <v>25</v>
      </c>
      <c r="AA76" s="2">
        <v>41794</v>
      </c>
      <c r="AB76" s="2"/>
      <c r="AC76" s="1" t="s">
        <v>167</v>
      </c>
    </row>
    <row r="77" spans="1:29" s="1" customFormat="1">
      <c r="A77" s="1" t="s">
        <v>0</v>
      </c>
      <c r="B77" s="1" t="s">
        <v>9</v>
      </c>
      <c r="C77" s="2">
        <v>41793</v>
      </c>
      <c r="D77" s="2">
        <v>41794</v>
      </c>
      <c r="E77" s="2"/>
      <c r="F77" s="1" t="s">
        <v>214</v>
      </c>
      <c r="G77" s="1">
        <v>548.9</v>
      </c>
      <c r="I77" s="1">
        <v>463.4</v>
      </c>
      <c r="J77" s="1" t="s">
        <v>164</v>
      </c>
      <c r="K77" s="1">
        <f t="shared" si="17"/>
        <v>545.80999999999995</v>
      </c>
      <c r="L77" s="1">
        <f t="shared" si="19"/>
        <v>456.95</v>
      </c>
      <c r="M77" s="1">
        <f>K77-L77</f>
        <v>88.859999999999957</v>
      </c>
      <c r="N77" s="1">
        <f t="shared" si="9"/>
        <v>0.19446328920013123</v>
      </c>
      <c r="O77" s="1" t="s">
        <v>215</v>
      </c>
      <c r="P77" s="1">
        <v>10.210000000000001</v>
      </c>
      <c r="Q77" s="1">
        <v>50</v>
      </c>
      <c r="R77" s="1" t="s">
        <v>216</v>
      </c>
      <c r="T77" s="1">
        <v>9.7100000000000009</v>
      </c>
      <c r="U77" s="1">
        <v>50</v>
      </c>
      <c r="V77" s="2">
        <v>41794</v>
      </c>
      <c r="W77" s="2"/>
      <c r="X77" s="1" t="s">
        <v>7</v>
      </c>
      <c r="Y77" s="1" t="s">
        <v>7</v>
      </c>
      <c r="Z77" s="1">
        <v>25</v>
      </c>
      <c r="AA77" s="2">
        <v>41794</v>
      </c>
      <c r="AB77" s="2"/>
      <c r="AC77" s="1" t="s">
        <v>167</v>
      </c>
    </row>
    <row r="78" spans="1:29" s="1" customFormat="1">
      <c r="A78" s="1" t="s">
        <v>0</v>
      </c>
      <c r="B78" s="1" t="s">
        <v>13</v>
      </c>
      <c r="C78" s="2">
        <v>41793</v>
      </c>
      <c r="D78" s="2">
        <v>41794</v>
      </c>
      <c r="E78" s="2"/>
      <c r="F78" s="1" t="s">
        <v>217</v>
      </c>
      <c r="G78" s="1">
        <v>516.9</v>
      </c>
      <c r="I78" s="1">
        <v>440.2</v>
      </c>
      <c r="J78" s="1" t="s">
        <v>164</v>
      </c>
      <c r="K78" s="1">
        <f t="shared" si="17"/>
        <v>513.80999999999995</v>
      </c>
      <c r="L78" s="1">
        <f t="shared" si="19"/>
        <v>433.75</v>
      </c>
      <c r="M78" s="1">
        <f>K78-L78</f>
        <v>80.059999999999945</v>
      </c>
      <c r="N78" s="1">
        <f t="shared" si="9"/>
        <v>0.18457636887608056</v>
      </c>
      <c r="O78" s="1" t="s">
        <v>218</v>
      </c>
      <c r="P78" s="1">
        <v>10.17</v>
      </c>
      <c r="Q78" s="1">
        <v>50</v>
      </c>
      <c r="R78" s="1" t="s">
        <v>219</v>
      </c>
      <c r="T78" s="1">
        <v>10.28</v>
      </c>
      <c r="U78" s="1">
        <v>50</v>
      </c>
      <c r="V78" s="2">
        <v>41794</v>
      </c>
      <c r="W78" s="2"/>
      <c r="X78" s="1" t="s">
        <v>7</v>
      </c>
      <c r="Y78" s="1" t="s">
        <v>7</v>
      </c>
      <c r="Z78" s="1">
        <v>25</v>
      </c>
      <c r="AA78" s="2">
        <v>41794</v>
      </c>
      <c r="AB78" s="2"/>
      <c r="AC78" s="1" t="s">
        <v>167</v>
      </c>
    </row>
    <row r="79" spans="1:29" s="1" customFormat="1">
      <c r="A79" s="1" t="s">
        <v>0</v>
      </c>
      <c r="B79" s="1" t="s">
        <v>17</v>
      </c>
      <c r="C79" s="2">
        <v>41793</v>
      </c>
      <c r="D79" s="2">
        <v>41794</v>
      </c>
      <c r="E79" s="2"/>
      <c r="F79" s="1" t="s">
        <v>220</v>
      </c>
      <c r="G79" s="1">
        <v>536.4</v>
      </c>
      <c r="I79" s="1">
        <v>456.7</v>
      </c>
      <c r="J79" s="1" t="s">
        <v>164</v>
      </c>
      <c r="K79" s="1">
        <f t="shared" si="17"/>
        <v>533.30999999999995</v>
      </c>
      <c r="L79" s="1">
        <f t="shared" si="19"/>
        <v>450.25</v>
      </c>
      <c r="M79" s="1">
        <f>K79-L79</f>
        <v>83.059999999999945</v>
      </c>
      <c r="N79" s="1">
        <f t="shared" si="9"/>
        <v>0.18447529150471947</v>
      </c>
      <c r="O79" s="1" t="s">
        <v>221</v>
      </c>
      <c r="P79" s="1">
        <v>9.69</v>
      </c>
      <c r="Q79" s="1">
        <v>50</v>
      </c>
      <c r="R79" s="1" t="s">
        <v>222</v>
      </c>
      <c r="T79" s="1">
        <v>10.33</v>
      </c>
      <c r="U79" s="1">
        <v>50</v>
      </c>
      <c r="V79" s="2">
        <v>41794</v>
      </c>
      <c r="W79" s="2"/>
      <c r="X79" s="1" t="s">
        <v>7</v>
      </c>
      <c r="Y79" s="1" t="s">
        <v>7</v>
      </c>
      <c r="Z79" s="1">
        <v>25</v>
      </c>
      <c r="AA79" s="2">
        <v>41794</v>
      </c>
      <c r="AB79" s="2"/>
      <c r="AC79" s="1" t="s">
        <v>167</v>
      </c>
    </row>
    <row r="80" spans="1:29" s="1" customFormat="1">
      <c r="A80" s="1" t="s">
        <v>0</v>
      </c>
      <c r="B80" s="1" t="s">
        <v>21</v>
      </c>
      <c r="C80" s="2">
        <v>41793</v>
      </c>
      <c r="D80" s="2">
        <v>41794</v>
      </c>
      <c r="E80" s="2"/>
      <c r="F80" s="1" t="s">
        <v>223</v>
      </c>
      <c r="G80" s="1">
        <v>524</v>
      </c>
      <c r="I80" s="1">
        <v>441.7</v>
      </c>
      <c r="J80" s="1" t="s">
        <v>164</v>
      </c>
      <c r="K80" s="1">
        <f t="shared" si="17"/>
        <v>520.91</v>
      </c>
      <c r="L80" s="1">
        <f t="shared" si="19"/>
        <v>435.25</v>
      </c>
      <c r="M80" s="1">
        <f>K80-L80</f>
        <v>85.659999999999968</v>
      </c>
      <c r="N80" s="1">
        <f t="shared" si="9"/>
        <v>0.19680643308443416</v>
      </c>
      <c r="O80" s="1" t="s">
        <v>224</v>
      </c>
      <c r="P80" s="1">
        <v>9.77</v>
      </c>
      <c r="Q80" s="1">
        <v>50</v>
      </c>
      <c r="R80" s="1" t="s">
        <v>225</v>
      </c>
      <c r="T80" s="1">
        <v>9.74</v>
      </c>
      <c r="U80" s="1">
        <v>50</v>
      </c>
      <c r="V80" s="2">
        <v>41794</v>
      </c>
      <c r="W80" s="2"/>
      <c r="X80" s="1" t="s">
        <v>7</v>
      </c>
      <c r="Y80" s="1" t="s">
        <v>7</v>
      </c>
      <c r="Z80" s="1">
        <v>25</v>
      </c>
      <c r="AA80" s="2">
        <v>41794</v>
      </c>
      <c r="AB80" s="2"/>
      <c r="AC80" s="1" t="s">
        <v>167</v>
      </c>
    </row>
    <row r="81" spans="1:29" s="1" customFormat="1">
      <c r="A81" s="1" t="s">
        <v>41</v>
      </c>
      <c r="B81" s="1" t="s">
        <v>42</v>
      </c>
      <c r="C81" s="3" t="s">
        <v>43</v>
      </c>
      <c r="D81" s="2">
        <v>41794</v>
      </c>
      <c r="E81" s="2"/>
      <c r="F81" s="1" t="s">
        <v>226</v>
      </c>
      <c r="G81" s="1" t="s">
        <v>42</v>
      </c>
      <c r="I81" s="1" t="s">
        <v>42</v>
      </c>
      <c r="J81" s="1" t="s">
        <v>42</v>
      </c>
      <c r="K81" s="1" t="s">
        <v>42</v>
      </c>
      <c r="L81" s="1" t="s">
        <v>42</v>
      </c>
      <c r="M81" s="1" t="s">
        <v>42</v>
      </c>
      <c r="N81" s="1" t="s">
        <v>42</v>
      </c>
      <c r="O81" s="1" t="s">
        <v>226</v>
      </c>
      <c r="P81" s="1" t="s">
        <v>42</v>
      </c>
      <c r="Q81" s="1">
        <v>50</v>
      </c>
      <c r="R81" s="1" t="s">
        <v>42</v>
      </c>
      <c r="T81" s="1" t="s">
        <v>42</v>
      </c>
      <c r="U81" s="1" t="s">
        <v>42</v>
      </c>
      <c r="V81" s="2">
        <v>41794</v>
      </c>
      <c r="W81" s="3" t="s">
        <v>43</v>
      </c>
      <c r="X81" s="1" t="s">
        <v>42</v>
      </c>
      <c r="Y81" s="1" t="s">
        <v>42</v>
      </c>
      <c r="Z81" s="1" t="s">
        <v>42</v>
      </c>
      <c r="AA81" s="2">
        <v>41794</v>
      </c>
      <c r="AB81" s="3" t="s">
        <v>43</v>
      </c>
      <c r="AC81" s="1" t="s">
        <v>167</v>
      </c>
    </row>
    <row r="82" spans="1:29" s="1" customFormat="1">
      <c r="A82" s="1" t="s">
        <v>41</v>
      </c>
      <c r="B82" s="1" t="s">
        <v>42</v>
      </c>
      <c r="C82" s="3" t="s">
        <v>43</v>
      </c>
      <c r="D82" s="2">
        <v>41794</v>
      </c>
      <c r="E82" s="2"/>
      <c r="F82" s="1" t="s">
        <v>226</v>
      </c>
      <c r="G82" s="1" t="s">
        <v>42</v>
      </c>
      <c r="I82" s="1" t="s">
        <v>42</v>
      </c>
      <c r="J82" s="1" t="s">
        <v>42</v>
      </c>
      <c r="K82" s="1" t="s">
        <v>42</v>
      </c>
      <c r="L82" s="1" t="s">
        <v>42</v>
      </c>
      <c r="M82" s="1" t="s">
        <v>42</v>
      </c>
      <c r="N82" s="1" t="s">
        <v>42</v>
      </c>
      <c r="O82" s="1" t="s">
        <v>226</v>
      </c>
      <c r="P82" s="1" t="s">
        <v>42</v>
      </c>
      <c r="Q82" s="1">
        <v>50</v>
      </c>
      <c r="R82" s="1" t="s">
        <v>42</v>
      </c>
      <c r="T82" s="1" t="s">
        <v>42</v>
      </c>
      <c r="U82" s="1" t="s">
        <v>42</v>
      </c>
      <c r="V82" s="2">
        <v>41794</v>
      </c>
      <c r="W82" s="3" t="s">
        <v>43</v>
      </c>
      <c r="X82" s="1" t="s">
        <v>42</v>
      </c>
      <c r="Y82" s="1" t="s">
        <v>42</v>
      </c>
      <c r="Z82" s="1" t="s">
        <v>42</v>
      </c>
      <c r="AA82" s="2">
        <v>41794</v>
      </c>
      <c r="AB82" s="3" t="s">
        <v>43</v>
      </c>
      <c r="AC82" s="1" t="s">
        <v>167</v>
      </c>
    </row>
    <row r="83" spans="1:29" s="1" customFormat="1">
      <c r="A83" s="1" t="s">
        <v>41</v>
      </c>
      <c r="B83" s="1" t="s">
        <v>42</v>
      </c>
      <c r="C83" s="3" t="s">
        <v>43</v>
      </c>
      <c r="D83" s="2">
        <v>41794</v>
      </c>
      <c r="E83" s="2"/>
      <c r="F83" s="1" t="s">
        <v>226</v>
      </c>
      <c r="G83" s="1" t="s">
        <v>42</v>
      </c>
      <c r="I83" s="1" t="s">
        <v>42</v>
      </c>
      <c r="J83" s="1" t="s">
        <v>42</v>
      </c>
      <c r="K83" s="1" t="s">
        <v>42</v>
      </c>
      <c r="L83" s="1" t="s">
        <v>42</v>
      </c>
      <c r="M83" s="1" t="s">
        <v>42</v>
      </c>
      <c r="N83" s="1" t="s">
        <v>42</v>
      </c>
      <c r="O83" s="1" t="s">
        <v>226</v>
      </c>
      <c r="P83" s="1" t="s">
        <v>42</v>
      </c>
      <c r="Q83" s="1">
        <v>50</v>
      </c>
      <c r="R83" s="1" t="s">
        <v>42</v>
      </c>
      <c r="T83" s="1" t="s">
        <v>42</v>
      </c>
      <c r="U83" s="1" t="s">
        <v>42</v>
      </c>
      <c r="V83" s="2">
        <v>41794</v>
      </c>
      <c r="W83" s="3" t="s">
        <v>43</v>
      </c>
      <c r="X83" s="1" t="s">
        <v>42</v>
      </c>
      <c r="Y83" s="1" t="s">
        <v>42</v>
      </c>
      <c r="Z83" s="1" t="s">
        <v>42</v>
      </c>
      <c r="AA83" s="2">
        <v>41794</v>
      </c>
      <c r="AB83" s="3" t="s">
        <v>43</v>
      </c>
      <c r="AC83" s="1" t="s">
        <v>167</v>
      </c>
    </row>
    <row r="84" spans="1:29" s="1" customFormat="1">
      <c r="A84" s="1" t="s">
        <v>0</v>
      </c>
      <c r="B84" s="1" t="s">
        <v>1</v>
      </c>
      <c r="C84" s="2">
        <v>41823</v>
      </c>
      <c r="D84" s="2">
        <v>41823</v>
      </c>
      <c r="E84" s="2"/>
      <c r="F84" s="1" t="s">
        <v>227</v>
      </c>
      <c r="G84" s="1">
        <v>249.8</v>
      </c>
      <c r="I84" s="1">
        <v>200.4</v>
      </c>
      <c r="J84" s="1" t="s">
        <v>164</v>
      </c>
      <c r="K84" s="1">
        <f t="shared" ref="K84:K93" si="21">G84-3.09</f>
        <v>246.71</v>
      </c>
      <c r="L84" s="1">
        <f t="shared" ref="L84:L93" si="22">I84-6.45</f>
        <v>193.95000000000002</v>
      </c>
      <c r="M84" s="1">
        <f t="shared" ref="M84:M93" si="23">K84-L84</f>
        <v>52.759999999999991</v>
      </c>
      <c r="N84" s="1">
        <f t="shared" ref="N84:N96" si="24">(K84-L84)/(L84)</f>
        <v>0.2720288734209847</v>
      </c>
      <c r="O84" s="1" t="s">
        <v>228</v>
      </c>
      <c r="P84" s="1">
        <v>10.3</v>
      </c>
      <c r="Q84" s="1">
        <v>50</v>
      </c>
      <c r="R84" s="1" t="s">
        <v>229</v>
      </c>
      <c r="T84" s="1">
        <v>9.49</v>
      </c>
      <c r="U84" s="1">
        <v>50</v>
      </c>
      <c r="V84" s="2">
        <v>41823</v>
      </c>
      <c r="W84" s="2"/>
      <c r="X84" s="1" t="s">
        <v>7</v>
      </c>
      <c r="Y84" s="1" t="s">
        <v>7</v>
      </c>
      <c r="Z84" s="1">
        <v>25</v>
      </c>
      <c r="AA84" s="2">
        <v>41823</v>
      </c>
      <c r="AB84" s="2"/>
    </row>
    <row r="85" spans="1:29" s="1" customFormat="1">
      <c r="A85" s="1" t="s">
        <v>0</v>
      </c>
      <c r="B85" s="1" t="s">
        <v>9</v>
      </c>
      <c r="C85" s="2">
        <v>41823</v>
      </c>
      <c r="D85" s="2">
        <v>41823</v>
      </c>
      <c r="E85" s="2"/>
      <c r="F85" s="1" t="s">
        <v>230</v>
      </c>
      <c r="G85" s="1">
        <v>270.39999999999998</v>
      </c>
      <c r="I85" s="1">
        <v>217.3</v>
      </c>
      <c r="J85" s="1" t="s">
        <v>164</v>
      </c>
      <c r="K85" s="1">
        <f t="shared" si="21"/>
        <v>267.31</v>
      </c>
      <c r="L85" s="1">
        <f>I85-6.45</f>
        <v>210.85000000000002</v>
      </c>
      <c r="M85" s="1">
        <f t="shared" si="23"/>
        <v>56.45999999999998</v>
      </c>
      <c r="N85" s="1">
        <f t="shared" si="24"/>
        <v>0.26777329855347393</v>
      </c>
      <c r="O85" s="1" t="s">
        <v>231</v>
      </c>
      <c r="P85" s="1">
        <v>9.83</v>
      </c>
      <c r="Q85" s="1">
        <v>50</v>
      </c>
      <c r="R85" s="1" t="s">
        <v>232</v>
      </c>
      <c r="T85" s="1">
        <v>10.19</v>
      </c>
      <c r="U85" s="1">
        <v>50</v>
      </c>
      <c r="V85" s="2">
        <v>41823</v>
      </c>
      <c r="W85" s="2"/>
      <c r="X85" s="1" t="s">
        <v>7</v>
      </c>
      <c r="Y85" s="1" t="s">
        <v>7</v>
      </c>
      <c r="Z85" s="1">
        <v>25</v>
      </c>
      <c r="AA85" s="2">
        <v>41823</v>
      </c>
      <c r="AB85" s="2"/>
    </row>
    <row r="86" spans="1:29" s="1" customFormat="1">
      <c r="A86" s="1" t="s">
        <v>0</v>
      </c>
      <c r="B86" s="1" t="s">
        <v>13</v>
      </c>
      <c r="C86" s="2">
        <v>41823</v>
      </c>
      <c r="D86" s="2">
        <v>41823</v>
      </c>
      <c r="E86" s="2"/>
      <c r="F86" s="1" t="s">
        <v>233</v>
      </c>
      <c r="G86" s="1">
        <v>360.6</v>
      </c>
      <c r="I86" s="1">
        <v>283.89999999999998</v>
      </c>
      <c r="J86" s="1" t="s">
        <v>164</v>
      </c>
      <c r="K86" s="1">
        <f t="shared" si="21"/>
        <v>357.51000000000005</v>
      </c>
      <c r="L86" s="1">
        <f t="shared" si="22"/>
        <v>277.45</v>
      </c>
      <c r="M86" s="1">
        <f t="shared" si="23"/>
        <v>80.060000000000059</v>
      </c>
      <c r="N86" s="1">
        <f t="shared" si="24"/>
        <v>0.2885564966660662</v>
      </c>
      <c r="O86" s="1" t="s">
        <v>234</v>
      </c>
      <c r="P86" s="1">
        <v>9.67</v>
      </c>
      <c r="Q86" s="1">
        <v>50</v>
      </c>
      <c r="R86" s="1" t="s">
        <v>235</v>
      </c>
      <c r="T86" s="1">
        <v>9.98</v>
      </c>
      <c r="U86" s="1">
        <v>50</v>
      </c>
      <c r="V86" s="2">
        <v>41823</v>
      </c>
      <c r="W86" s="2"/>
      <c r="X86" s="1" t="s">
        <v>7</v>
      </c>
      <c r="Y86" s="1" t="s">
        <v>7</v>
      </c>
      <c r="Z86" s="1">
        <v>25</v>
      </c>
      <c r="AA86" s="2">
        <v>41823</v>
      </c>
      <c r="AB86" s="2"/>
    </row>
    <row r="87" spans="1:29" s="1" customFormat="1">
      <c r="A87" s="1" t="s">
        <v>0</v>
      </c>
      <c r="B87" s="1" t="s">
        <v>17</v>
      </c>
      <c r="C87" s="2">
        <v>41823</v>
      </c>
      <c r="D87" s="2">
        <v>41823</v>
      </c>
      <c r="E87" s="2"/>
      <c r="F87" s="1" t="s">
        <v>236</v>
      </c>
      <c r="G87" s="1">
        <v>379.7</v>
      </c>
      <c r="I87" s="1">
        <v>296.60000000000002</v>
      </c>
      <c r="J87" s="1" t="s">
        <v>164</v>
      </c>
      <c r="K87" s="1">
        <f t="shared" si="21"/>
        <v>376.61</v>
      </c>
      <c r="L87" s="1">
        <f t="shared" si="22"/>
        <v>290.15000000000003</v>
      </c>
      <c r="M87" s="1">
        <f t="shared" si="23"/>
        <v>86.45999999999998</v>
      </c>
      <c r="N87" s="1">
        <f t="shared" si="24"/>
        <v>0.29798380148199199</v>
      </c>
      <c r="O87" s="1" t="s">
        <v>237</v>
      </c>
      <c r="P87" s="1">
        <v>9.5299999999999994</v>
      </c>
      <c r="Q87" s="1">
        <v>50</v>
      </c>
      <c r="R87" s="1" t="s">
        <v>238</v>
      </c>
      <c r="T87" s="1">
        <v>9.58</v>
      </c>
      <c r="U87" s="1">
        <v>50</v>
      </c>
      <c r="V87" s="2">
        <v>41823</v>
      </c>
      <c r="W87" s="2"/>
      <c r="X87" s="1" t="s">
        <v>7</v>
      </c>
      <c r="Y87" s="1" t="s">
        <v>7</v>
      </c>
      <c r="Z87" s="1">
        <v>25</v>
      </c>
      <c r="AA87" s="2">
        <v>41823</v>
      </c>
      <c r="AB87" s="2"/>
    </row>
    <row r="88" spans="1:29" s="1" customFormat="1">
      <c r="A88" s="1" t="s">
        <v>0</v>
      </c>
      <c r="B88" s="1" t="s">
        <v>21</v>
      </c>
      <c r="C88" s="2">
        <v>41823</v>
      </c>
      <c r="D88" s="2">
        <v>41823</v>
      </c>
      <c r="E88" s="2"/>
      <c r="F88" s="1" t="s">
        <v>239</v>
      </c>
      <c r="G88" s="1">
        <v>480.8</v>
      </c>
      <c r="I88" s="1">
        <v>379.1</v>
      </c>
      <c r="J88" s="1" t="s">
        <v>164</v>
      </c>
      <c r="K88" s="1">
        <f t="shared" si="21"/>
        <v>477.71000000000004</v>
      </c>
      <c r="L88" s="1">
        <f t="shared" si="22"/>
        <v>372.65000000000003</v>
      </c>
      <c r="M88" s="1">
        <f t="shared" si="23"/>
        <v>105.06</v>
      </c>
      <c r="N88" s="1">
        <f t="shared" si="24"/>
        <v>0.28192674090970077</v>
      </c>
      <c r="O88" s="1" t="s">
        <v>240</v>
      </c>
      <c r="P88" s="1">
        <v>9.8800000000000008</v>
      </c>
      <c r="Q88" s="1">
        <v>50</v>
      </c>
      <c r="R88" s="1" t="s">
        <v>241</v>
      </c>
      <c r="T88" s="1">
        <v>10.43</v>
      </c>
      <c r="U88" s="1">
        <v>50</v>
      </c>
      <c r="V88" s="2">
        <v>41823</v>
      </c>
      <c r="W88" s="2"/>
      <c r="X88" s="1" t="s">
        <v>7</v>
      </c>
      <c r="Y88" s="1" t="s">
        <v>7</v>
      </c>
      <c r="Z88" s="1">
        <v>25</v>
      </c>
      <c r="AA88" s="2">
        <v>41823</v>
      </c>
      <c r="AB88" s="2"/>
    </row>
    <row r="89" spans="1:29" s="1" customFormat="1">
      <c r="A89" s="1" t="s">
        <v>180</v>
      </c>
      <c r="B89" s="1" t="s">
        <v>1</v>
      </c>
      <c r="C89" s="2">
        <v>41823</v>
      </c>
      <c r="D89" s="2">
        <v>41823</v>
      </c>
      <c r="E89" s="2"/>
      <c r="F89" s="1" t="s">
        <v>242</v>
      </c>
      <c r="G89" s="1">
        <v>532.70000000000005</v>
      </c>
      <c r="I89" s="1">
        <v>448.4</v>
      </c>
      <c r="J89" s="1" t="s">
        <v>164</v>
      </c>
      <c r="K89" s="1">
        <f t="shared" si="21"/>
        <v>529.61</v>
      </c>
      <c r="L89" s="1">
        <f t="shared" si="22"/>
        <v>441.95</v>
      </c>
      <c r="M89" s="1">
        <f t="shared" si="23"/>
        <v>87.660000000000025</v>
      </c>
      <c r="N89" s="1">
        <f t="shared" si="24"/>
        <v>0.19834822943771926</v>
      </c>
      <c r="O89" s="1" t="s">
        <v>243</v>
      </c>
      <c r="P89" s="1">
        <v>10.119999999999999</v>
      </c>
      <c r="Q89" s="1">
        <v>50</v>
      </c>
      <c r="R89" s="1" t="s">
        <v>244</v>
      </c>
      <c r="T89" s="1">
        <v>10.27</v>
      </c>
      <c r="U89" s="1">
        <v>50</v>
      </c>
      <c r="V89" s="2">
        <v>41823</v>
      </c>
      <c r="W89" s="2"/>
      <c r="X89" s="1" t="s">
        <v>7</v>
      </c>
      <c r="Y89" s="1" t="s">
        <v>7</v>
      </c>
      <c r="Z89" s="1">
        <v>25</v>
      </c>
      <c r="AA89" s="2">
        <v>41823</v>
      </c>
      <c r="AB89" s="2"/>
    </row>
    <row r="90" spans="1:29" s="1" customFormat="1">
      <c r="A90" s="1" t="s">
        <v>180</v>
      </c>
      <c r="B90" s="1" t="s">
        <v>9</v>
      </c>
      <c r="C90" s="2">
        <v>41823</v>
      </c>
      <c r="D90" s="2">
        <v>41823</v>
      </c>
      <c r="E90" s="2"/>
      <c r="F90" s="1" t="s">
        <v>245</v>
      </c>
      <c r="G90" s="1">
        <v>528.70000000000005</v>
      </c>
      <c r="I90" s="1">
        <v>446.4</v>
      </c>
      <c r="J90" s="1" t="s">
        <v>164</v>
      </c>
      <c r="K90" s="1">
        <f t="shared" si="21"/>
        <v>525.61</v>
      </c>
      <c r="L90" s="1">
        <f t="shared" si="22"/>
        <v>439.95</v>
      </c>
      <c r="M90" s="1">
        <f t="shared" si="23"/>
        <v>85.660000000000025</v>
      </c>
      <c r="N90" s="1">
        <f t="shared" si="24"/>
        <v>0.19470394362995802</v>
      </c>
      <c r="O90" s="1" t="s">
        <v>246</v>
      </c>
      <c r="P90" s="1">
        <v>10.39</v>
      </c>
      <c r="Q90" s="1">
        <v>50</v>
      </c>
      <c r="R90" s="1" t="s">
        <v>247</v>
      </c>
      <c r="T90" s="1">
        <v>10.38</v>
      </c>
      <c r="U90" s="1">
        <v>50</v>
      </c>
      <c r="V90" s="2">
        <v>41823</v>
      </c>
      <c r="W90" s="2"/>
      <c r="X90" s="1" t="s">
        <v>7</v>
      </c>
      <c r="Y90" s="1" t="s">
        <v>7</v>
      </c>
      <c r="Z90" s="1">
        <v>25</v>
      </c>
      <c r="AA90" s="2">
        <v>41823</v>
      </c>
      <c r="AB90" s="2"/>
    </row>
    <row r="91" spans="1:29" s="1" customFormat="1">
      <c r="A91" s="1" t="s">
        <v>180</v>
      </c>
      <c r="B91" s="1" t="s">
        <v>13</v>
      </c>
      <c r="C91" s="2">
        <v>41823</v>
      </c>
      <c r="D91" s="2">
        <v>41823</v>
      </c>
      <c r="E91" s="2"/>
      <c r="F91" s="1" t="s">
        <v>248</v>
      </c>
      <c r="G91" s="1">
        <v>270.8</v>
      </c>
      <c r="I91" s="1">
        <v>230.6</v>
      </c>
      <c r="J91" s="1" t="s">
        <v>164</v>
      </c>
      <c r="K91" s="1">
        <f t="shared" si="21"/>
        <v>267.71000000000004</v>
      </c>
      <c r="L91" s="1">
        <f t="shared" si="22"/>
        <v>224.15</v>
      </c>
      <c r="M91" s="1">
        <f t="shared" si="23"/>
        <v>43.560000000000031</v>
      </c>
      <c r="N91" s="1">
        <f t="shared" si="24"/>
        <v>0.1943341512380104</v>
      </c>
      <c r="O91" s="1" t="s">
        <v>249</v>
      </c>
      <c r="P91" s="1">
        <v>9.5299999999999994</v>
      </c>
      <c r="Q91" s="1">
        <v>50</v>
      </c>
      <c r="R91" s="1" t="s">
        <v>250</v>
      </c>
      <c r="T91" s="1">
        <v>9.58</v>
      </c>
      <c r="U91" s="1">
        <v>50</v>
      </c>
      <c r="V91" s="2">
        <v>41823</v>
      </c>
      <c r="W91" s="2"/>
      <c r="X91" s="1" t="s">
        <v>7</v>
      </c>
      <c r="Y91" s="1" t="s">
        <v>7</v>
      </c>
      <c r="Z91" s="1">
        <v>25</v>
      </c>
      <c r="AA91" s="2">
        <v>41823</v>
      </c>
      <c r="AB91" s="2"/>
    </row>
    <row r="92" spans="1:29" s="1" customFormat="1">
      <c r="A92" s="1" t="s">
        <v>180</v>
      </c>
      <c r="B92" s="1" t="s">
        <v>17</v>
      </c>
      <c r="C92" s="2">
        <v>41823</v>
      </c>
      <c r="D92" s="2">
        <v>41823</v>
      </c>
      <c r="E92" s="2"/>
      <c r="F92" s="1" t="s">
        <v>251</v>
      </c>
      <c r="G92" s="1">
        <v>557.70000000000005</v>
      </c>
      <c r="I92" s="1">
        <v>469.1</v>
      </c>
      <c r="J92" s="1" t="s">
        <v>164</v>
      </c>
      <c r="K92" s="1">
        <f t="shared" si="21"/>
        <v>554.61</v>
      </c>
      <c r="L92" s="1">
        <f t="shared" si="22"/>
        <v>462.65000000000003</v>
      </c>
      <c r="M92" s="1">
        <f t="shared" si="23"/>
        <v>91.95999999999998</v>
      </c>
      <c r="N92" s="1">
        <f t="shared" si="24"/>
        <v>0.19876796714579051</v>
      </c>
      <c r="O92" s="1" t="s">
        <v>252</v>
      </c>
      <c r="P92" s="1">
        <v>9.8800000000000008</v>
      </c>
      <c r="Q92" s="1">
        <v>50</v>
      </c>
      <c r="R92" s="1" t="s">
        <v>253</v>
      </c>
      <c r="T92" s="1">
        <v>9.6</v>
      </c>
      <c r="U92" s="1">
        <v>50</v>
      </c>
      <c r="V92" s="2">
        <v>41823</v>
      </c>
      <c r="W92" s="2"/>
      <c r="X92" s="1" t="s">
        <v>7</v>
      </c>
      <c r="Y92" s="1" t="s">
        <v>7</v>
      </c>
      <c r="Z92" s="1">
        <v>25</v>
      </c>
      <c r="AA92" s="2">
        <v>41823</v>
      </c>
      <c r="AB92" s="2"/>
    </row>
    <row r="93" spans="1:29" s="1" customFormat="1">
      <c r="A93" s="1" t="s">
        <v>180</v>
      </c>
      <c r="B93" s="1" t="s">
        <v>21</v>
      </c>
      <c r="C93" s="2">
        <v>41823</v>
      </c>
      <c r="D93" s="2">
        <v>41823</v>
      </c>
      <c r="E93" s="2"/>
      <c r="F93" s="1" t="s">
        <v>254</v>
      </c>
      <c r="G93" s="1">
        <v>589.70000000000005</v>
      </c>
      <c r="I93" s="1">
        <v>491.2</v>
      </c>
      <c r="J93" s="1" t="s">
        <v>164</v>
      </c>
      <c r="K93" s="1">
        <f t="shared" si="21"/>
        <v>586.61</v>
      </c>
      <c r="L93" s="1">
        <f t="shared" si="22"/>
        <v>484.75</v>
      </c>
      <c r="M93" s="1">
        <f t="shared" si="23"/>
        <v>101.86000000000001</v>
      </c>
      <c r="N93" s="1">
        <f t="shared" si="24"/>
        <v>0.21012893243940178</v>
      </c>
      <c r="O93" s="1" t="s">
        <v>255</v>
      </c>
      <c r="P93" s="1">
        <v>10</v>
      </c>
      <c r="Q93" s="1">
        <v>50</v>
      </c>
      <c r="R93" s="1" t="s">
        <v>256</v>
      </c>
      <c r="T93" s="1">
        <v>9.7799999999999994</v>
      </c>
      <c r="U93" s="1">
        <v>50</v>
      </c>
      <c r="V93" s="2">
        <v>41823</v>
      </c>
      <c r="W93" s="2"/>
      <c r="X93" s="1" t="s">
        <v>7</v>
      </c>
      <c r="Y93" s="1" t="s">
        <v>7</v>
      </c>
      <c r="Z93" s="1">
        <v>25</v>
      </c>
      <c r="AA93" s="2">
        <v>41823</v>
      </c>
      <c r="AB93" s="2"/>
    </row>
    <row r="94" spans="1:29" s="1" customFormat="1">
      <c r="A94" s="1" t="s">
        <v>41</v>
      </c>
      <c r="B94" s="1" t="s">
        <v>42</v>
      </c>
      <c r="C94" s="3" t="s">
        <v>43</v>
      </c>
      <c r="D94" s="2">
        <v>41823</v>
      </c>
      <c r="E94" s="2"/>
      <c r="F94" s="1" t="s">
        <v>257</v>
      </c>
      <c r="G94" s="1" t="s">
        <v>42</v>
      </c>
      <c r="I94" s="1" t="s">
        <v>42</v>
      </c>
      <c r="J94" s="1" t="s">
        <v>42</v>
      </c>
      <c r="K94" s="1" t="s">
        <v>42</v>
      </c>
      <c r="L94" s="1" t="s">
        <v>42</v>
      </c>
      <c r="M94" s="1" t="s">
        <v>42</v>
      </c>
      <c r="N94" s="1" t="s">
        <v>42</v>
      </c>
      <c r="O94" s="1" t="s">
        <v>257</v>
      </c>
      <c r="P94" s="1" t="s">
        <v>42</v>
      </c>
      <c r="Q94" s="1">
        <v>50</v>
      </c>
      <c r="R94" s="1" t="s">
        <v>42</v>
      </c>
      <c r="T94" s="1" t="s">
        <v>42</v>
      </c>
      <c r="U94" s="1" t="s">
        <v>42</v>
      </c>
      <c r="V94" s="4" t="s">
        <v>43</v>
      </c>
      <c r="W94" s="3" t="s">
        <v>43</v>
      </c>
      <c r="X94" s="1" t="s">
        <v>42</v>
      </c>
      <c r="Y94" s="1" t="s">
        <v>42</v>
      </c>
      <c r="Z94" s="1" t="s">
        <v>42</v>
      </c>
      <c r="AA94" s="4" t="s">
        <v>43</v>
      </c>
      <c r="AB94" s="3" t="s">
        <v>43</v>
      </c>
    </row>
    <row r="95" spans="1:29" s="1" customFormat="1">
      <c r="A95" s="1" t="s">
        <v>41</v>
      </c>
      <c r="B95" s="1" t="s">
        <v>42</v>
      </c>
      <c r="C95" s="3" t="s">
        <v>43</v>
      </c>
      <c r="D95" s="2">
        <v>41823</v>
      </c>
      <c r="E95" s="2"/>
      <c r="F95" s="1" t="s">
        <v>257</v>
      </c>
      <c r="G95" s="1" t="s">
        <v>42</v>
      </c>
      <c r="I95" s="1" t="s">
        <v>42</v>
      </c>
      <c r="J95" s="1" t="s">
        <v>42</v>
      </c>
      <c r="K95" s="1" t="s">
        <v>42</v>
      </c>
      <c r="L95" s="1" t="s">
        <v>42</v>
      </c>
      <c r="M95" s="1" t="s">
        <v>42</v>
      </c>
      <c r="N95" s="1" t="s">
        <v>42</v>
      </c>
      <c r="O95" s="1" t="s">
        <v>257</v>
      </c>
      <c r="P95" s="1" t="s">
        <v>42</v>
      </c>
      <c r="Q95" s="1">
        <v>50</v>
      </c>
      <c r="R95" s="1" t="s">
        <v>42</v>
      </c>
      <c r="T95" s="1" t="s">
        <v>42</v>
      </c>
      <c r="U95" s="1" t="s">
        <v>42</v>
      </c>
      <c r="V95" s="4" t="s">
        <v>43</v>
      </c>
      <c r="W95" s="3" t="s">
        <v>43</v>
      </c>
      <c r="X95" s="1" t="s">
        <v>42</v>
      </c>
      <c r="Y95" s="1" t="s">
        <v>42</v>
      </c>
      <c r="Z95" s="1" t="s">
        <v>42</v>
      </c>
      <c r="AA95" s="4" t="s">
        <v>43</v>
      </c>
      <c r="AB95" s="3" t="s">
        <v>43</v>
      </c>
    </row>
    <row r="96" spans="1:29" s="1" customFormat="1">
      <c r="A96" s="1" t="s">
        <v>41</v>
      </c>
      <c r="B96" s="1" t="s">
        <v>42</v>
      </c>
      <c r="C96" s="3" t="s">
        <v>43</v>
      </c>
      <c r="D96" s="2">
        <v>41823</v>
      </c>
      <c r="E96" s="2"/>
      <c r="F96" s="1" t="s">
        <v>257</v>
      </c>
      <c r="G96" s="1" t="s">
        <v>42</v>
      </c>
      <c r="I96" s="1" t="s">
        <v>42</v>
      </c>
      <c r="J96" s="1" t="s">
        <v>42</v>
      </c>
      <c r="K96" s="1" t="s">
        <v>42</v>
      </c>
      <c r="L96" s="1" t="s">
        <v>42</v>
      </c>
      <c r="M96" s="1" t="s">
        <v>42</v>
      </c>
      <c r="N96" s="1" t="s">
        <v>42</v>
      </c>
      <c r="O96" s="1" t="s">
        <v>257</v>
      </c>
      <c r="P96" s="1" t="s">
        <v>42</v>
      </c>
      <c r="Q96" s="1">
        <v>50</v>
      </c>
      <c r="R96" s="1" t="s">
        <v>42</v>
      </c>
      <c r="T96" s="1" t="s">
        <v>42</v>
      </c>
      <c r="U96" s="1" t="s">
        <v>42</v>
      </c>
      <c r="V96" s="4" t="s">
        <v>43</v>
      </c>
      <c r="W96" s="3" t="s">
        <v>43</v>
      </c>
      <c r="X96" s="1" t="s">
        <v>42</v>
      </c>
      <c r="Y96" s="1" t="s">
        <v>42</v>
      </c>
      <c r="Z96" s="1" t="s">
        <v>42</v>
      </c>
      <c r="AA96" s="4" t="s">
        <v>43</v>
      </c>
      <c r="AB96" s="3" t="s">
        <v>43</v>
      </c>
    </row>
  </sheetData>
  <conditionalFormatting sqref="C11:C13">
    <cfRule type="expression" dxfId="49" priority="7">
      <formula>($A11=60)</formula>
    </cfRule>
  </conditionalFormatting>
  <conditionalFormatting sqref="C19:C21">
    <cfRule type="expression" dxfId="48" priority="6">
      <formula>($A19=60)</formula>
    </cfRule>
  </conditionalFormatting>
  <conditionalFormatting sqref="C32:C34">
    <cfRule type="expression" dxfId="47" priority="5">
      <formula>($A32=60)</formula>
    </cfRule>
  </conditionalFormatting>
  <conditionalFormatting sqref="C45:C47">
    <cfRule type="expression" dxfId="46" priority="4">
      <formula>($A45=60)</formula>
    </cfRule>
  </conditionalFormatting>
  <conditionalFormatting sqref="C58:C60">
    <cfRule type="expression" dxfId="45" priority="3">
      <formula>($A58=60)</formula>
    </cfRule>
  </conditionalFormatting>
  <conditionalFormatting sqref="C81:C83">
    <cfRule type="expression" dxfId="44" priority="2">
      <formula>($A81=60)</formula>
    </cfRule>
  </conditionalFormatting>
  <conditionalFormatting sqref="C94:C96">
    <cfRule type="expression" dxfId="43" priority="1">
      <formula>($A94=60)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0"/>
  <sheetViews>
    <sheetView workbookViewId="0">
      <selection sqref="A1:XFD1"/>
    </sheetView>
  </sheetViews>
  <sheetFormatPr baseColWidth="10" defaultRowHeight="15" x14ac:dyDescent="0"/>
  <cols>
    <col min="1" max="2" width="10.83203125" style="1"/>
    <col min="3" max="3" width="13" style="1" bestFit="1" customWidth="1"/>
    <col min="4" max="4" width="14.33203125" style="1" bestFit="1" customWidth="1"/>
    <col min="5" max="5" width="10.83203125" style="1"/>
    <col min="6" max="6" width="17.6640625" style="1" bestFit="1" customWidth="1"/>
    <col min="7" max="10" width="10.83203125" style="1"/>
    <col min="11" max="11" width="12" style="1" bestFit="1" customWidth="1"/>
    <col min="12" max="12" width="13" style="1" bestFit="1" customWidth="1"/>
    <col min="13" max="13" width="10.83203125" style="1"/>
    <col min="14" max="14" width="33.1640625" style="1" bestFit="1" customWidth="1"/>
    <col min="15" max="15" width="19.33203125" style="1" bestFit="1" customWidth="1"/>
    <col min="16" max="16384" width="10.83203125" style="1"/>
  </cols>
  <sheetData>
    <row r="1" spans="1:29">
      <c r="A1" s="1" t="s">
        <v>258</v>
      </c>
      <c r="B1" s="1" t="s">
        <v>259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271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279</v>
      </c>
      <c r="W1" s="1" t="s">
        <v>280</v>
      </c>
      <c r="X1" s="1" t="s">
        <v>281</v>
      </c>
      <c r="Y1" s="1" t="s">
        <v>282</v>
      </c>
      <c r="Z1" s="1" t="s">
        <v>283</v>
      </c>
      <c r="AA1" s="1" t="s">
        <v>284</v>
      </c>
      <c r="AB1" s="1" t="s">
        <v>285</v>
      </c>
      <c r="AC1" s="1" t="s">
        <v>286</v>
      </c>
    </row>
    <row r="2" spans="1:29">
      <c r="A2" s="1" t="s">
        <v>371</v>
      </c>
      <c r="B2" s="1" t="s">
        <v>1</v>
      </c>
      <c r="C2" s="2">
        <v>41281</v>
      </c>
      <c r="D2" s="2">
        <v>41281</v>
      </c>
      <c r="E2" s="2"/>
      <c r="F2" s="1" t="s">
        <v>1286</v>
      </c>
      <c r="G2" s="1">
        <v>101.15</v>
      </c>
      <c r="H2" s="1">
        <v>99.8</v>
      </c>
      <c r="I2" s="1">
        <v>90.4</v>
      </c>
      <c r="J2" s="1" t="s">
        <v>4</v>
      </c>
      <c r="K2" s="1">
        <f>G2-3.09</f>
        <v>98.06</v>
      </c>
      <c r="L2" s="1">
        <f>I2-2.41</f>
        <v>87.990000000000009</v>
      </c>
      <c r="M2" s="1">
        <f>K2-L2</f>
        <v>10.069999999999993</v>
      </c>
      <c r="N2" s="1">
        <f>(K2-L2)/(L2)</f>
        <v>0.11444482327537212</v>
      </c>
      <c r="O2" s="1" t="s">
        <v>1287</v>
      </c>
      <c r="P2" s="1" t="s">
        <v>42</v>
      </c>
      <c r="Q2" s="1" t="s">
        <v>42</v>
      </c>
      <c r="R2" s="1" t="s">
        <v>1288</v>
      </c>
      <c r="S2" s="1" t="s">
        <v>42</v>
      </c>
      <c r="T2" s="1" t="s">
        <v>42</v>
      </c>
      <c r="U2" s="1" t="s">
        <v>42</v>
      </c>
      <c r="V2" s="3"/>
      <c r="W2" s="3"/>
      <c r="AA2" s="3"/>
      <c r="AB2" s="3"/>
      <c r="AC2" s="1" t="s">
        <v>1289</v>
      </c>
    </row>
    <row r="3" spans="1:29">
      <c r="A3" s="1" t="s">
        <v>371</v>
      </c>
      <c r="B3" s="1" t="s">
        <v>9</v>
      </c>
      <c r="C3" s="2">
        <v>41281</v>
      </c>
      <c r="D3" s="2">
        <v>41281</v>
      </c>
      <c r="E3" s="2"/>
      <c r="F3" s="1" t="s">
        <v>1290</v>
      </c>
      <c r="G3" s="1">
        <v>133.30000000000001</v>
      </c>
      <c r="H3" s="1">
        <v>134.80000000000001</v>
      </c>
      <c r="I3" s="1">
        <v>120.9</v>
      </c>
      <c r="J3" s="1" t="s">
        <v>4</v>
      </c>
      <c r="K3" s="1">
        <f>G3-3.09</f>
        <v>130.21</v>
      </c>
      <c r="L3" s="1">
        <f>I3-2.41</f>
        <v>118.49000000000001</v>
      </c>
      <c r="M3" s="1">
        <f>K3-L3</f>
        <v>11.719999999999999</v>
      </c>
      <c r="N3" s="1">
        <f>(K3-L3)/(L3)</f>
        <v>9.8911300531690421E-2</v>
      </c>
      <c r="O3" s="1" t="s">
        <v>1291</v>
      </c>
      <c r="P3" s="1" t="s">
        <v>42</v>
      </c>
      <c r="Q3" s="1" t="s">
        <v>42</v>
      </c>
      <c r="R3" s="1" t="s">
        <v>1292</v>
      </c>
      <c r="S3" s="1" t="s">
        <v>42</v>
      </c>
      <c r="T3" s="1" t="s">
        <v>42</v>
      </c>
      <c r="U3" s="1" t="s">
        <v>42</v>
      </c>
      <c r="V3" s="3"/>
      <c r="W3" s="3"/>
      <c r="AA3" s="3"/>
      <c r="AB3" s="3"/>
    </row>
    <row r="4" spans="1:29">
      <c r="A4" s="1" t="s">
        <v>371</v>
      </c>
      <c r="B4" s="1" t="s">
        <v>13</v>
      </c>
      <c r="C4" s="2">
        <v>41281</v>
      </c>
      <c r="D4" s="2">
        <v>41281</v>
      </c>
      <c r="E4" s="2"/>
      <c r="F4" s="1" t="s">
        <v>1293</v>
      </c>
      <c r="G4" s="1">
        <v>148.54</v>
      </c>
      <c r="H4" s="1">
        <v>147.30000000000001</v>
      </c>
      <c r="I4" s="1">
        <v>130.1</v>
      </c>
      <c r="J4" s="1" t="s">
        <v>4</v>
      </c>
      <c r="K4" s="1">
        <f>G4-3.09</f>
        <v>145.44999999999999</v>
      </c>
      <c r="L4" s="1">
        <f>I4-2.41</f>
        <v>127.69</v>
      </c>
      <c r="M4" s="1">
        <f>K4-L4</f>
        <v>17.759999999999991</v>
      </c>
      <c r="N4" s="1">
        <f>(K4-L4)/(L4)</f>
        <v>0.13908685096718609</v>
      </c>
      <c r="O4" s="1" t="s">
        <v>1294</v>
      </c>
      <c r="P4" s="1" t="s">
        <v>42</v>
      </c>
      <c r="Q4" s="1" t="s">
        <v>42</v>
      </c>
      <c r="R4" s="1" t="s">
        <v>1295</v>
      </c>
      <c r="S4" s="1" t="s">
        <v>42</v>
      </c>
      <c r="T4" s="1" t="s">
        <v>42</v>
      </c>
      <c r="U4" s="1" t="s">
        <v>42</v>
      </c>
      <c r="V4" s="3"/>
      <c r="W4" s="3"/>
      <c r="AA4" s="3"/>
      <c r="AB4" s="3"/>
    </row>
    <row r="5" spans="1:29">
      <c r="A5" s="1" t="s">
        <v>371</v>
      </c>
      <c r="B5" s="1" t="s">
        <v>17</v>
      </c>
      <c r="C5" s="2">
        <v>41281</v>
      </c>
      <c r="D5" s="2">
        <v>41281</v>
      </c>
      <c r="E5" s="2"/>
      <c r="F5" s="1" t="s">
        <v>1296</v>
      </c>
      <c r="G5" s="1">
        <v>142.38</v>
      </c>
      <c r="H5" s="1">
        <v>140.9</v>
      </c>
      <c r="I5" s="1">
        <v>128</v>
      </c>
      <c r="J5" s="1" t="s">
        <v>4</v>
      </c>
      <c r="K5" s="1">
        <f>G5-3.09</f>
        <v>139.29</v>
      </c>
      <c r="L5" s="1">
        <f>I5-2.41</f>
        <v>125.59</v>
      </c>
      <c r="M5" s="1">
        <f>K5-L5</f>
        <v>13.699999999999989</v>
      </c>
      <c r="N5" s="1">
        <f>(K5-L5)/(L5)</f>
        <v>0.10908511824189815</v>
      </c>
      <c r="O5" s="1" t="s">
        <v>1297</v>
      </c>
      <c r="P5" s="1" t="s">
        <v>42</v>
      </c>
      <c r="Q5" s="1" t="s">
        <v>42</v>
      </c>
      <c r="R5" s="1" t="s">
        <v>1298</v>
      </c>
      <c r="S5" s="1" t="s">
        <v>42</v>
      </c>
      <c r="T5" s="1" t="s">
        <v>42</v>
      </c>
      <c r="U5" s="1" t="s">
        <v>42</v>
      </c>
      <c r="V5" s="3"/>
      <c r="W5" s="3"/>
      <c r="AA5" s="3"/>
      <c r="AB5" s="3"/>
    </row>
    <row r="6" spans="1:29">
      <c r="A6" s="1" t="s">
        <v>371</v>
      </c>
      <c r="B6" s="1" t="s">
        <v>21</v>
      </c>
      <c r="C6" s="2">
        <v>41281</v>
      </c>
      <c r="D6" s="2">
        <v>41281</v>
      </c>
      <c r="E6" s="2"/>
      <c r="F6" s="1" t="s">
        <v>1299</v>
      </c>
      <c r="G6" s="1">
        <v>169.36</v>
      </c>
      <c r="H6" s="1">
        <v>167.7</v>
      </c>
      <c r="I6" s="1">
        <v>150.9</v>
      </c>
      <c r="J6" s="1" t="s">
        <v>4</v>
      </c>
      <c r="K6" s="1">
        <f>G6-3.09</f>
        <v>166.27</v>
      </c>
      <c r="L6" s="1">
        <f>I6-2.41</f>
        <v>148.49</v>
      </c>
      <c r="M6" s="1">
        <f>K6-L6</f>
        <v>17.78</v>
      </c>
      <c r="N6" s="1">
        <f>(K6-L6)/(L6)</f>
        <v>0.11973870294295912</v>
      </c>
      <c r="O6" s="1" t="s">
        <v>1300</v>
      </c>
      <c r="P6" s="1" t="s">
        <v>42</v>
      </c>
      <c r="Q6" s="1" t="s">
        <v>42</v>
      </c>
      <c r="R6" s="1" t="s">
        <v>1301</v>
      </c>
      <c r="S6" s="1" t="s">
        <v>42</v>
      </c>
      <c r="T6" s="1" t="s">
        <v>42</v>
      </c>
      <c r="U6" s="1" t="s">
        <v>42</v>
      </c>
      <c r="V6" s="3"/>
      <c r="W6" s="3"/>
      <c r="AA6" s="3"/>
      <c r="AB6" s="3"/>
    </row>
    <row r="7" spans="1:29">
      <c r="A7" s="1" t="s">
        <v>162</v>
      </c>
      <c r="B7" s="1" t="s">
        <v>1</v>
      </c>
      <c r="C7" s="2">
        <v>41281</v>
      </c>
      <c r="D7" s="2">
        <v>41281</v>
      </c>
      <c r="E7" s="2"/>
      <c r="F7" s="1" t="s">
        <v>1302</v>
      </c>
      <c r="G7" s="1">
        <v>107.48</v>
      </c>
      <c r="H7" s="1">
        <v>106.1</v>
      </c>
      <c r="I7" s="1">
        <v>95</v>
      </c>
      <c r="J7" s="1" t="s">
        <v>4</v>
      </c>
      <c r="K7" s="1">
        <f>G7-3.09</f>
        <v>104.39</v>
      </c>
      <c r="L7" s="1">
        <f>I7-2.41</f>
        <v>92.59</v>
      </c>
      <c r="M7" s="1">
        <f>K7-L7</f>
        <v>11.799999999999997</v>
      </c>
      <c r="N7" s="1">
        <f>(K7-L7)/(L7)</f>
        <v>0.12744356841991572</v>
      </c>
      <c r="O7" s="1" t="s">
        <v>1303</v>
      </c>
      <c r="P7" s="1" t="s">
        <v>42</v>
      </c>
      <c r="Q7" s="1" t="s">
        <v>42</v>
      </c>
      <c r="R7" s="1" t="s">
        <v>1304</v>
      </c>
      <c r="S7" s="1" t="s">
        <v>42</v>
      </c>
      <c r="T7" s="1" t="s">
        <v>42</v>
      </c>
      <c r="U7" s="1" t="s">
        <v>42</v>
      </c>
      <c r="V7" s="3"/>
      <c r="W7" s="3"/>
      <c r="AA7" s="3"/>
      <c r="AB7" s="3"/>
    </row>
    <row r="8" spans="1:29">
      <c r="A8" s="1" t="s">
        <v>162</v>
      </c>
      <c r="B8" s="1" t="s">
        <v>9</v>
      </c>
      <c r="C8" s="2">
        <v>41281</v>
      </c>
      <c r="D8" s="2">
        <v>41281</v>
      </c>
      <c r="E8" s="2"/>
      <c r="F8" s="1" t="s">
        <v>1305</v>
      </c>
      <c r="G8" s="1">
        <v>57.37</v>
      </c>
      <c r="H8" s="1">
        <v>56</v>
      </c>
      <c r="I8" s="1">
        <v>51.3</v>
      </c>
      <c r="J8" s="1" t="s">
        <v>4</v>
      </c>
      <c r="K8" s="1">
        <f>G8-3.09</f>
        <v>54.28</v>
      </c>
      <c r="L8" s="1">
        <f>I8-2.41</f>
        <v>48.89</v>
      </c>
      <c r="M8" s="1">
        <f>K8-L8</f>
        <v>5.3900000000000006</v>
      </c>
      <c r="N8" s="1">
        <f>(K8-L8)/(L8)</f>
        <v>0.11024749437512785</v>
      </c>
      <c r="O8" s="1" t="s">
        <v>1306</v>
      </c>
      <c r="P8" s="1" t="s">
        <v>42</v>
      </c>
      <c r="Q8" s="1" t="s">
        <v>42</v>
      </c>
      <c r="R8" s="1" t="s">
        <v>1307</v>
      </c>
      <c r="S8" s="1" t="s">
        <v>42</v>
      </c>
      <c r="T8" s="1" t="s">
        <v>42</v>
      </c>
      <c r="U8" s="1" t="s">
        <v>42</v>
      </c>
      <c r="V8" s="3"/>
      <c r="W8" s="3"/>
      <c r="AA8" s="3"/>
      <c r="AB8" s="3"/>
    </row>
    <row r="9" spans="1:29">
      <c r="A9" s="1" t="s">
        <v>162</v>
      </c>
      <c r="B9" s="1" t="s">
        <v>13</v>
      </c>
      <c r="C9" s="2">
        <v>41281</v>
      </c>
      <c r="D9" s="2">
        <v>41281</v>
      </c>
      <c r="E9" s="2"/>
      <c r="F9" s="1" t="s">
        <v>1308</v>
      </c>
      <c r="G9" s="1">
        <v>71.33</v>
      </c>
      <c r="H9" s="1">
        <v>69.900000000000006</v>
      </c>
      <c r="I9" s="1">
        <v>64</v>
      </c>
      <c r="J9" s="1" t="s">
        <v>4</v>
      </c>
      <c r="K9" s="1">
        <f>G9-3.09</f>
        <v>68.239999999999995</v>
      </c>
      <c r="L9" s="1">
        <f>I9-2.41</f>
        <v>61.59</v>
      </c>
      <c r="M9" s="1">
        <f>K9-L9</f>
        <v>6.6499999999999915</v>
      </c>
      <c r="N9" s="1">
        <f>(K9-L9)/(L9)</f>
        <v>0.10797207338853695</v>
      </c>
      <c r="O9" s="1" t="s">
        <v>1309</v>
      </c>
      <c r="P9" s="1" t="s">
        <v>42</v>
      </c>
      <c r="Q9" s="1" t="s">
        <v>42</v>
      </c>
      <c r="R9" s="1" t="s">
        <v>1310</v>
      </c>
      <c r="S9" s="1" t="s">
        <v>42</v>
      </c>
      <c r="T9" s="1" t="s">
        <v>42</v>
      </c>
      <c r="U9" s="1" t="s">
        <v>42</v>
      </c>
      <c r="V9" s="3"/>
      <c r="W9" s="3"/>
      <c r="AA9" s="3"/>
      <c r="AB9" s="3"/>
    </row>
    <row r="10" spans="1:29">
      <c r="A10" s="1" t="s">
        <v>162</v>
      </c>
      <c r="B10" s="1" t="s">
        <v>17</v>
      </c>
      <c r="C10" s="2">
        <v>41281</v>
      </c>
      <c r="D10" s="2">
        <v>41281</v>
      </c>
      <c r="E10" s="2"/>
      <c r="F10" s="1" t="s">
        <v>1311</v>
      </c>
      <c r="G10" s="1">
        <v>113.98</v>
      </c>
      <c r="H10" s="1">
        <v>112.6</v>
      </c>
      <c r="I10" s="1">
        <v>102.3</v>
      </c>
      <c r="J10" s="1" t="s">
        <v>4</v>
      </c>
      <c r="K10" s="1">
        <f>G10-3.09</f>
        <v>110.89</v>
      </c>
      <c r="L10" s="1">
        <f>I10-2.41</f>
        <v>99.89</v>
      </c>
      <c r="M10" s="1">
        <f>K10-L10</f>
        <v>11</v>
      </c>
      <c r="N10" s="1">
        <f>(K10-L10)/(L10)</f>
        <v>0.11012113324657123</v>
      </c>
      <c r="O10" s="1" t="s">
        <v>1312</v>
      </c>
      <c r="P10" s="1" t="s">
        <v>42</v>
      </c>
      <c r="Q10" s="1" t="s">
        <v>42</v>
      </c>
      <c r="R10" s="1" t="s">
        <v>1313</v>
      </c>
      <c r="S10" s="1" t="s">
        <v>42</v>
      </c>
      <c r="T10" s="1" t="s">
        <v>42</v>
      </c>
      <c r="U10" s="1" t="s">
        <v>42</v>
      </c>
      <c r="V10" s="3"/>
      <c r="W10" s="3"/>
      <c r="AA10" s="3"/>
      <c r="AB10" s="3"/>
    </row>
    <row r="11" spans="1:29">
      <c r="A11" s="1" t="s">
        <v>162</v>
      </c>
      <c r="B11" s="1" t="s">
        <v>21</v>
      </c>
      <c r="C11" s="2">
        <v>41281</v>
      </c>
      <c r="D11" s="2">
        <v>41281</v>
      </c>
      <c r="E11" s="2"/>
      <c r="F11" s="1" t="s">
        <v>1314</v>
      </c>
      <c r="G11" s="1">
        <v>97.47</v>
      </c>
      <c r="H11" s="1">
        <v>96.1</v>
      </c>
      <c r="I11" s="1">
        <v>86.2</v>
      </c>
      <c r="J11" s="1" t="s">
        <v>4</v>
      </c>
      <c r="K11" s="1">
        <f>G11-3.09</f>
        <v>94.38</v>
      </c>
      <c r="L11" s="1">
        <f>I11-2.41</f>
        <v>83.79</v>
      </c>
      <c r="M11" s="1">
        <f>K11-L11</f>
        <v>10.589999999999989</v>
      </c>
      <c r="N11" s="1">
        <f>(K11-L11)/(L11)</f>
        <v>0.12638739706408866</v>
      </c>
      <c r="O11" s="1" t="s">
        <v>1315</v>
      </c>
      <c r="P11" s="1" t="s">
        <v>42</v>
      </c>
      <c r="Q11" s="1" t="s">
        <v>42</v>
      </c>
      <c r="R11" s="1" t="s">
        <v>1316</v>
      </c>
      <c r="S11" s="1" t="s">
        <v>42</v>
      </c>
      <c r="T11" s="1" t="s">
        <v>42</v>
      </c>
      <c r="U11" s="1" t="s">
        <v>42</v>
      </c>
      <c r="V11" s="3"/>
      <c r="W11" s="3"/>
      <c r="AA11" s="3"/>
      <c r="AB11" s="3"/>
    </row>
    <row r="12" spans="1:29">
      <c r="A12" s="1" t="s">
        <v>371</v>
      </c>
      <c r="B12" s="1" t="s">
        <v>1</v>
      </c>
      <c r="C12" s="2">
        <v>41371</v>
      </c>
      <c r="D12" s="2">
        <v>41371</v>
      </c>
      <c r="E12" s="2"/>
      <c r="F12" s="1" t="s">
        <v>1318</v>
      </c>
      <c r="G12" s="1">
        <v>134.47999999999999</v>
      </c>
      <c r="H12" s="1">
        <v>132.69999999999999</v>
      </c>
      <c r="I12" s="1">
        <v>121.1</v>
      </c>
      <c r="J12" s="1" t="s">
        <v>4</v>
      </c>
      <c r="K12" s="1">
        <f>G12-3.09</f>
        <v>131.38999999999999</v>
      </c>
      <c r="L12" s="1">
        <f>I12-2.41</f>
        <v>118.69</v>
      </c>
      <c r="M12" s="1">
        <f>K12-L12</f>
        <v>12.699999999999989</v>
      </c>
      <c r="N12" s="1">
        <f>(K12-L12)/(L12)</f>
        <v>0.10700143230263703</v>
      </c>
      <c r="O12" s="1" t="s">
        <v>1319</v>
      </c>
      <c r="P12" s="1">
        <v>9.5500000000000007</v>
      </c>
      <c r="Q12" s="1">
        <v>50</v>
      </c>
      <c r="R12" s="1" t="s">
        <v>1320</v>
      </c>
      <c r="S12" s="1">
        <v>9.67</v>
      </c>
      <c r="T12" s="1">
        <v>9.67</v>
      </c>
      <c r="U12" s="1">
        <v>50</v>
      </c>
      <c r="V12" s="2" t="s">
        <v>1321</v>
      </c>
      <c r="W12" s="3"/>
      <c r="AA12" s="3"/>
      <c r="AB12" s="3"/>
    </row>
    <row r="13" spans="1:29">
      <c r="A13" s="1" t="s">
        <v>371</v>
      </c>
      <c r="B13" s="1" t="s">
        <v>9</v>
      </c>
      <c r="C13" s="2">
        <v>41371</v>
      </c>
      <c r="D13" s="2">
        <v>41371</v>
      </c>
      <c r="E13" s="2"/>
      <c r="F13" s="1" t="s">
        <v>1322</v>
      </c>
      <c r="G13" s="1">
        <v>134.71</v>
      </c>
      <c r="H13" s="1">
        <v>133.4</v>
      </c>
      <c r="I13" s="1">
        <v>122.5</v>
      </c>
      <c r="J13" s="1" t="s">
        <v>4</v>
      </c>
      <c r="K13" s="1">
        <f>G13-3.09</f>
        <v>131.62</v>
      </c>
      <c r="L13" s="1">
        <f>I13-2.41</f>
        <v>120.09</v>
      </c>
      <c r="M13" s="1">
        <f>K13-L13</f>
        <v>11.530000000000001</v>
      </c>
      <c r="N13" s="1">
        <f>(K13-L13)/(L13)</f>
        <v>9.6011324839703566E-2</v>
      </c>
      <c r="O13" s="1" t="s">
        <v>1323</v>
      </c>
      <c r="P13" s="1">
        <v>9.64</v>
      </c>
      <c r="Q13" s="1">
        <v>50</v>
      </c>
      <c r="R13" s="1" t="s">
        <v>1324</v>
      </c>
      <c r="S13" s="1">
        <v>9.98</v>
      </c>
      <c r="T13" s="1">
        <v>9.98</v>
      </c>
      <c r="U13" s="1">
        <v>50</v>
      </c>
      <c r="V13" s="2" t="s">
        <v>1321</v>
      </c>
      <c r="W13" s="3"/>
      <c r="AA13" s="3"/>
      <c r="AB13" s="3"/>
    </row>
    <row r="14" spans="1:29">
      <c r="A14" s="1" t="s">
        <v>371</v>
      </c>
      <c r="B14" s="1" t="s">
        <v>13</v>
      </c>
      <c r="C14" s="2">
        <v>41371</v>
      </c>
      <c r="D14" s="2">
        <v>41371</v>
      </c>
      <c r="E14" s="2"/>
      <c r="F14" s="1" t="s">
        <v>1325</v>
      </c>
      <c r="G14" s="1">
        <v>146.59</v>
      </c>
      <c r="H14" s="1">
        <v>144.80000000000001</v>
      </c>
      <c r="I14" s="1">
        <v>131.1</v>
      </c>
      <c r="J14" s="1" t="s">
        <v>4</v>
      </c>
      <c r="K14" s="1">
        <f>G14-3.09</f>
        <v>143.5</v>
      </c>
      <c r="L14" s="1">
        <f>I14-2.41</f>
        <v>128.69</v>
      </c>
      <c r="M14" s="1">
        <f>K14-L14</f>
        <v>14.810000000000002</v>
      </c>
      <c r="N14" s="1">
        <f>(K14-L14)/(L14)</f>
        <v>0.11508275701297695</v>
      </c>
      <c r="O14" s="1" t="s">
        <v>1326</v>
      </c>
      <c r="P14" s="1">
        <v>10.37</v>
      </c>
      <c r="Q14" s="1">
        <v>50</v>
      </c>
      <c r="R14" s="1" t="s">
        <v>1327</v>
      </c>
      <c r="S14" s="1">
        <v>9.68</v>
      </c>
      <c r="T14" s="1">
        <v>9.68</v>
      </c>
      <c r="U14" s="1">
        <v>50</v>
      </c>
      <c r="V14" s="2" t="s">
        <v>1321</v>
      </c>
      <c r="W14" s="3"/>
      <c r="AA14" s="3"/>
      <c r="AB14" s="3"/>
    </row>
    <row r="15" spans="1:29">
      <c r="A15" s="1" t="s">
        <v>371</v>
      </c>
      <c r="B15" s="1" t="s">
        <v>17</v>
      </c>
      <c r="C15" s="2">
        <v>41371</v>
      </c>
      <c r="D15" s="2">
        <v>41371</v>
      </c>
      <c r="E15" s="2"/>
      <c r="F15" s="1" t="s">
        <v>1328</v>
      </c>
      <c r="G15" s="1">
        <v>147.02000000000001</v>
      </c>
      <c r="H15" s="1">
        <v>145.5</v>
      </c>
      <c r="I15" s="1">
        <v>131.30000000000001</v>
      </c>
      <c r="J15" s="1" t="s">
        <v>4</v>
      </c>
      <c r="K15" s="1">
        <f>G15-3.09</f>
        <v>143.93</v>
      </c>
      <c r="L15" s="1">
        <f>I15-2.41</f>
        <v>128.89000000000001</v>
      </c>
      <c r="M15" s="1">
        <f>K15-L15</f>
        <v>15.039999999999992</v>
      </c>
      <c r="N15" s="1">
        <f>(K15-L15)/(L15)</f>
        <v>0.11668864923578237</v>
      </c>
      <c r="O15" s="1" t="s">
        <v>1329</v>
      </c>
      <c r="P15" s="1">
        <v>10.32</v>
      </c>
      <c r="Q15" s="1">
        <v>50</v>
      </c>
      <c r="R15" s="1" t="s">
        <v>1330</v>
      </c>
      <c r="S15" s="1">
        <v>10.01</v>
      </c>
      <c r="T15" s="1">
        <v>10.01</v>
      </c>
      <c r="U15" s="1">
        <v>50</v>
      </c>
      <c r="V15" s="2" t="s">
        <v>1321</v>
      </c>
      <c r="W15" s="3"/>
      <c r="AA15" s="3"/>
      <c r="AB15" s="3"/>
    </row>
    <row r="16" spans="1:29">
      <c r="A16" s="1" t="s">
        <v>371</v>
      </c>
      <c r="B16" s="1" t="s">
        <v>21</v>
      </c>
      <c r="C16" s="2">
        <v>41371</v>
      </c>
      <c r="D16" s="2">
        <v>41371</v>
      </c>
      <c r="E16" s="2"/>
      <c r="F16" s="1" t="s">
        <v>1331</v>
      </c>
      <c r="G16" s="1">
        <v>128.34</v>
      </c>
      <c r="H16" s="1">
        <v>126.5</v>
      </c>
      <c r="I16" s="1">
        <v>114.1</v>
      </c>
      <c r="J16" s="1" t="s">
        <v>4</v>
      </c>
      <c r="K16" s="1">
        <f>G16-3.09</f>
        <v>125.25</v>
      </c>
      <c r="L16" s="1">
        <f>I16-2.41</f>
        <v>111.69</v>
      </c>
      <c r="M16" s="1">
        <f>K16-L16</f>
        <v>13.560000000000002</v>
      </c>
      <c r="N16" s="1">
        <f>(K16-L16)/(L16)</f>
        <v>0.12140746709642763</v>
      </c>
      <c r="O16" s="1" t="s">
        <v>1332</v>
      </c>
      <c r="P16" s="1">
        <v>10.119999999999999</v>
      </c>
      <c r="Q16" s="1">
        <v>50</v>
      </c>
      <c r="R16" s="1" t="s">
        <v>1333</v>
      </c>
      <c r="S16" s="1">
        <v>9.93</v>
      </c>
      <c r="T16" s="1">
        <v>9.93</v>
      </c>
      <c r="U16" s="1">
        <v>50</v>
      </c>
      <c r="V16" s="2" t="s">
        <v>1321</v>
      </c>
      <c r="W16" s="3"/>
      <c r="AA16" s="3"/>
      <c r="AB16" s="3"/>
    </row>
    <row r="17" spans="1:28">
      <c r="A17" s="1" t="s">
        <v>162</v>
      </c>
      <c r="B17" s="1" t="s">
        <v>1</v>
      </c>
      <c r="C17" s="2">
        <v>41371</v>
      </c>
      <c r="D17" s="2">
        <v>41371</v>
      </c>
      <c r="E17" s="2"/>
      <c r="F17" s="1" t="s">
        <v>1334</v>
      </c>
      <c r="G17" s="1">
        <v>92.16</v>
      </c>
      <c r="H17" s="1">
        <v>90.9</v>
      </c>
      <c r="I17" s="1">
        <v>80.8</v>
      </c>
      <c r="J17" s="1" t="s">
        <v>4</v>
      </c>
      <c r="K17" s="1">
        <f>G17-3.09</f>
        <v>89.07</v>
      </c>
      <c r="L17" s="1">
        <f>I17-2.41</f>
        <v>78.39</v>
      </c>
      <c r="M17" s="1">
        <f>K17-L17</f>
        <v>10.679999999999993</v>
      </c>
      <c r="N17" s="1">
        <f>(K17-L17)/(L17)</f>
        <v>0.13624186758515108</v>
      </c>
      <c r="O17" s="1" t="s">
        <v>1335</v>
      </c>
      <c r="P17" s="1">
        <v>9.83</v>
      </c>
      <c r="Q17" s="1">
        <v>50</v>
      </c>
      <c r="R17" s="1" t="s">
        <v>1336</v>
      </c>
      <c r="S17" s="1">
        <v>9.6300000000000008</v>
      </c>
      <c r="T17" s="1">
        <v>9.6300000000000008</v>
      </c>
      <c r="U17" s="1">
        <v>50</v>
      </c>
      <c r="V17" s="2" t="s">
        <v>1321</v>
      </c>
      <c r="W17" s="3"/>
      <c r="AA17" s="3"/>
      <c r="AB17" s="3"/>
    </row>
    <row r="18" spans="1:28">
      <c r="A18" s="1" t="s">
        <v>162</v>
      </c>
      <c r="B18" s="1" t="s">
        <v>9</v>
      </c>
      <c r="C18" s="2">
        <v>41371</v>
      </c>
      <c r="D18" s="2">
        <v>41371</v>
      </c>
      <c r="E18" s="2"/>
      <c r="F18" s="1" t="s">
        <v>1337</v>
      </c>
      <c r="G18" s="1">
        <v>115.97</v>
      </c>
      <c r="H18" s="1">
        <v>114.5</v>
      </c>
      <c r="I18" s="1">
        <v>103.1</v>
      </c>
      <c r="J18" s="1" t="s">
        <v>4</v>
      </c>
      <c r="K18" s="1">
        <f>G18-3.09</f>
        <v>112.88</v>
      </c>
      <c r="L18" s="1">
        <f>I18-2.41</f>
        <v>100.69</v>
      </c>
      <c r="M18" s="1">
        <f>K18-L18</f>
        <v>12.189999999999998</v>
      </c>
      <c r="N18" s="1">
        <f>(K18-L18)/(L18)</f>
        <v>0.1210646538881716</v>
      </c>
      <c r="O18" s="1" t="s">
        <v>1338</v>
      </c>
      <c r="P18" s="1">
        <v>10.8</v>
      </c>
      <c r="Q18" s="1">
        <v>50</v>
      </c>
      <c r="R18" s="1" t="s">
        <v>1339</v>
      </c>
      <c r="S18" s="1">
        <v>9.44</v>
      </c>
      <c r="T18" s="1">
        <v>9.44</v>
      </c>
      <c r="U18" s="1">
        <v>50</v>
      </c>
      <c r="V18" s="2" t="s">
        <v>1321</v>
      </c>
      <c r="W18" s="3"/>
      <c r="AA18" s="3"/>
      <c r="AB18" s="3"/>
    </row>
    <row r="19" spans="1:28">
      <c r="A19" s="1" t="s">
        <v>162</v>
      </c>
      <c r="B19" s="1" t="s">
        <v>13</v>
      </c>
      <c r="C19" s="2">
        <v>41371</v>
      </c>
      <c r="D19" s="2">
        <v>41371</v>
      </c>
      <c r="E19" s="2"/>
      <c r="F19" s="1" t="s">
        <v>1340</v>
      </c>
      <c r="G19" s="1">
        <v>145.93</v>
      </c>
      <c r="H19" s="1">
        <v>144.19999999999999</v>
      </c>
      <c r="I19" s="1">
        <v>130.1</v>
      </c>
      <c r="J19" s="1" t="s">
        <v>4</v>
      </c>
      <c r="K19" s="1">
        <f>G19-3.09</f>
        <v>142.84</v>
      </c>
      <c r="L19" s="1">
        <f>I19-2.41</f>
        <v>127.69</v>
      </c>
      <c r="M19" s="1">
        <f>K19-L19</f>
        <v>15.150000000000006</v>
      </c>
      <c r="N19" s="1">
        <f>(K19-L19)/(L19)</f>
        <v>0.11864672253113012</v>
      </c>
      <c r="O19" s="1" t="s">
        <v>1341</v>
      </c>
      <c r="P19" s="1">
        <v>9.25</v>
      </c>
      <c r="Q19" s="1">
        <v>50</v>
      </c>
      <c r="R19" s="1" t="s">
        <v>1342</v>
      </c>
      <c r="S19" s="1">
        <v>9.49</v>
      </c>
      <c r="T19" s="1">
        <v>9.49</v>
      </c>
      <c r="U19" s="1">
        <v>50</v>
      </c>
      <c r="V19" s="2" t="s">
        <v>1321</v>
      </c>
      <c r="W19" s="3"/>
      <c r="AA19" s="3"/>
      <c r="AB19" s="3"/>
    </row>
    <row r="20" spans="1:28">
      <c r="A20" s="1" t="s">
        <v>162</v>
      </c>
      <c r="B20" s="1" t="s">
        <v>17</v>
      </c>
      <c r="C20" s="2">
        <v>41371</v>
      </c>
      <c r="D20" s="2">
        <v>41371</v>
      </c>
      <c r="E20" s="2"/>
      <c r="F20" s="1" t="s">
        <v>1343</v>
      </c>
      <c r="G20" s="1">
        <v>131.72</v>
      </c>
      <c r="H20" s="1">
        <v>130.1</v>
      </c>
      <c r="I20" s="1">
        <v>116.1</v>
      </c>
      <c r="J20" s="1" t="s">
        <v>4</v>
      </c>
      <c r="K20" s="1">
        <f>G20-3.09</f>
        <v>128.63</v>
      </c>
      <c r="L20" s="1">
        <f>I20-2.41</f>
        <v>113.69</v>
      </c>
      <c r="M20" s="1">
        <f>K20-L20</f>
        <v>14.939999999999998</v>
      </c>
      <c r="N20" s="1">
        <f>(K20-L20)/(L20)</f>
        <v>0.13140997449203973</v>
      </c>
      <c r="O20" s="1" t="s">
        <v>1344</v>
      </c>
      <c r="P20" s="1">
        <v>10.35</v>
      </c>
      <c r="Q20" s="1">
        <v>50</v>
      </c>
      <c r="R20" s="1" t="s">
        <v>1345</v>
      </c>
      <c r="S20" s="1">
        <v>10.17</v>
      </c>
      <c r="T20" s="1">
        <v>10.17</v>
      </c>
      <c r="U20" s="1">
        <v>50</v>
      </c>
      <c r="V20" s="2" t="s">
        <v>1321</v>
      </c>
      <c r="W20" s="3"/>
      <c r="AA20" s="3"/>
      <c r="AB20" s="3"/>
    </row>
    <row r="21" spans="1:28">
      <c r="A21" s="1" t="s">
        <v>162</v>
      </c>
      <c r="B21" s="1" t="s">
        <v>21</v>
      </c>
      <c r="C21" s="2">
        <v>41371</v>
      </c>
      <c r="D21" s="2">
        <v>41371</v>
      </c>
      <c r="E21" s="2"/>
      <c r="F21" s="1" t="s">
        <v>1346</v>
      </c>
      <c r="G21" s="1">
        <v>118.59</v>
      </c>
      <c r="H21" s="1">
        <v>117.2</v>
      </c>
      <c r="I21" s="1">
        <v>105.2</v>
      </c>
      <c r="J21" s="1" t="s">
        <v>4</v>
      </c>
      <c r="K21" s="1">
        <f>G21-3.09</f>
        <v>115.5</v>
      </c>
      <c r="L21" s="1">
        <f>I21-2.41</f>
        <v>102.79</v>
      </c>
      <c r="M21" s="1">
        <f>K21-L21</f>
        <v>12.709999999999994</v>
      </c>
      <c r="N21" s="1">
        <f>(K21-L21)/(L21)</f>
        <v>0.12365016052145143</v>
      </c>
      <c r="O21" s="1" t="s">
        <v>1347</v>
      </c>
      <c r="P21" s="1">
        <v>10.71</v>
      </c>
      <c r="Q21" s="1">
        <v>50</v>
      </c>
      <c r="R21" s="1" t="s">
        <v>1348</v>
      </c>
      <c r="S21" s="1">
        <v>10.210000000000001</v>
      </c>
      <c r="T21" s="1">
        <v>10.210000000000001</v>
      </c>
      <c r="U21" s="1">
        <v>50</v>
      </c>
      <c r="V21" s="2" t="s">
        <v>1321</v>
      </c>
      <c r="W21" s="3"/>
      <c r="AA21" s="3"/>
      <c r="AB21" s="3"/>
    </row>
    <row r="22" spans="1:28">
      <c r="A22" s="1" t="s">
        <v>78</v>
      </c>
      <c r="B22" s="1" t="s">
        <v>1</v>
      </c>
      <c r="C22" s="2">
        <v>41371</v>
      </c>
      <c r="D22" s="2">
        <v>41371</v>
      </c>
      <c r="E22" s="2"/>
      <c r="F22" s="1" t="s">
        <v>1349</v>
      </c>
      <c r="G22" s="1">
        <v>114.97</v>
      </c>
      <c r="H22" s="1">
        <v>113.6</v>
      </c>
      <c r="I22" s="1">
        <v>98.6</v>
      </c>
      <c r="J22" s="1" t="s">
        <v>4</v>
      </c>
      <c r="K22" s="1">
        <f>G22-3.09</f>
        <v>111.88</v>
      </c>
      <c r="L22" s="1">
        <f>I22-2.41</f>
        <v>96.19</v>
      </c>
      <c r="M22" s="1">
        <f>K22-L22</f>
        <v>15.689999999999998</v>
      </c>
      <c r="N22" s="1">
        <f>(K22-L22)/(L22)</f>
        <v>0.16311466888449941</v>
      </c>
      <c r="O22" s="1" t="s">
        <v>1350</v>
      </c>
      <c r="P22" s="1">
        <v>10.17</v>
      </c>
      <c r="Q22" s="1">
        <v>50</v>
      </c>
      <c r="R22" s="1" t="s">
        <v>1351</v>
      </c>
      <c r="S22" s="1">
        <v>10.35</v>
      </c>
      <c r="T22" s="1">
        <v>10.35</v>
      </c>
      <c r="U22" s="1">
        <v>50</v>
      </c>
      <c r="V22" s="2" t="s">
        <v>1321</v>
      </c>
      <c r="W22" s="3"/>
      <c r="AA22" s="3"/>
      <c r="AB22" s="3"/>
    </row>
    <row r="23" spans="1:28">
      <c r="A23" s="1" t="s">
        <v>78</v>
      </c>
      <c r="B23" s="1" t="s">
        <v>9</v>
      </c>
      <c r="C23" s="2">
        <v>41371</v>
      </c>
      <c r="D23" s="2">
        <v>41371</v>
      </c>
      <c r="E23" s="2"/>
      <c r="F23" s="1" t="s">
        <v>1352</v>
      </c>
      <c r="G23" s="1">
        <v>131.19999999999999</v>
      </c>
      <c r="H23" s="1">
        <v>129.5</v>
      </c>
      <c r="I23" s="1">
        <v>112.5</v>
      </c>
      <c r="J23" s="1" t="s">
        <v>4</v>
      </c>
      <c r="K23" s="1">
        <f>G23-3.09</f>
        <v>128.10999999999999</v>
      </c>
      <c r="L23" s="1">
        <f>I23-2.41</f>
        <v>110.09</v>
      </c>
      <c r="M23" s="1">
        <f>K23-L23</f>
        <v>18.019999999999982</v>
      </c>
      <c r="N23" s="1">
        <f>(K23-L23)/(L23)</f>
        <v>0.16368425833409012</v>
      </c>
      <c r="O23" s="1" t="s">
        <v>1353</v>
      </c>
      <c r="P23" s="1">
        <v>9.8000000000000007</v>
      </c>
      <c r="Q23" s="1">
        <v>50</v>
      </c>
      <c r="R23" s="1" t="s">
        <v>1354</v>
      </c>
      <c r="S23" s="1">
        <v>9.9499999999999993</v>
      </c>
      <c r="T23" s="1">
        <v>9.9499999999999993</v>
      </c>
      <c r="U23" s="1">
        <v>50</v>
      </c>
      <c r="V23" s="2" t="s">
        <v>1321</v>
      </c>
      <c r="W23" s="3"/>
      <c r="AA23" s="3"/>
      <c r="AB23" s="3"/>
    </row>
    <row r="24" spans="1:28">
      <c r="A24" s="1" t="s">
        <v>78</v>
      </c>
      <c r="B24" s="1" t="s">
        <v>13</v>
      </c>
      <c r="C24" s="2">
        <v>41371</v>
      </c>
      <c r="D24" s="2">
        <v>41371</v>
      </c>
      <c r="E24" s="2"/>
      <c r="F24" s="1" t="s">
        <v>1355</v>
      </c>
      <c r="G24" s="1">
        <v>121.46</v>
      </c>
      <c r="H24" s="1">
        <v>119.8</v>
      </c>
      <c r="I24" s="1">
        <v>103.9</v>
      </c>
      <c r="J24" s="1" t="s">
        <v>4</v>
      </c>
      <c r="K24" s="1">
        <f>G24-3.09</f>
        <v>118.36999999999999</v>
      </c>
      <c r="L24" s="1">
        <f>I24-2.41</f>
        <v>101.49000000000001</v>
      </c>
      <c r="M24" s="1">
        <f>K24-L24</f>
        <v>16.879999999999981</v>
      </c>
      <c r="N24" s="1">
        <f>(K24-L24)/(L24)</f>
        <v>0.16632180510395092</v>
      </c>
      <c r="O24" s="1" t="s">
        <v>1356</v>
      </c>
      <c r="P24" s="1">
        <v>9.74</v>
      </c>
      <c r="Q24" s="1">
        <v>50</v>
      </c>
      <c r="R24" s="1" t="s">
        <v>1357</v>
      </c>
      <c r="S24" s="1">
        <v>9.5299999999999994</v>
      </c>
      <c r="T24" s="1">
        <v>9.5299999999999994</v>
      </c>
      <c r="U24" s="1">
        <v>50</v>
      </c>
      <c r="V24" s="2" t="s">
        <v>1321</v>
      </c>
      <c r="W24" s="3"/>
      <c r="AA24" s="3"/>
      <c r="AB24" s="3"/>
    </row>
    <row r="25" spans="1:28">
      <c r="A25" s="1" t="s">
        <v>78</v>
      </c>
      <c r="B25" s="1" t="s">
        <v>17</v>
      </c>
      <c r="C25" s="2">
        <v>41371</v>
      </c>
      <c r="D25" s="2">
        <v>41371</v>
      </c>
      <c r="E25" s="2"/>
      <c r="F25" s="1" t="s">
        <v>1358</v>
      </c>
      <c r="G25" s="1">
        <v>115.86</v>
      </c>
      <c r="H25" s="1">
        <v>114.5</v>
      </c>
      <c r="I25" s="1">
        <v>99.3</v>
      </c>
      <c r="J25" s="1" t="s">
        <v>4</v>
      </c>
      <c r="K25" s="1">
        <f>G25-3.09</f>
        <v>112.77</v>
      </c>
      <c r="L25" s="1">
        <f>I25-2.41</f>
        <v>96.89</v>
      </c>
      <c r="M25" s="1">
        <f>K25-L25</f>
        <v>15.879999999999995</v>
      </c>
      <c r="N25" s="1">
        <f>(K25-L25)/(L25)</f>
        <v>0.16389720301372687</v>
      </c>
      <c r="O25" s="1" t="s">
        <v>1359</v>
      </c>
      <c r="P25" s="1">
        <v>10.57</v>
      </c>
      <c r="Q25" s="1">
        <v>50</v>
      </c>
      <c r="R25" s="1" t="s">
        <v>1360</v>
      </c>
      <c r="S25" s="1">
        <v>10.02</v>
      </c>
      <c r="T25" s="1">
        <v>10.02</v>
      </c>
      <c r="U25" s="1">
        <v>50</v>
      </c>
      <c r="V25" s="2" t="s">
        <v>1321</v>
      </c>
      <c r="W25" s="3"/>
      <c r="AA25" s="3"/>
      <c r="AB25" s="3"/>
    </row>
    <row r="26" spans="1:28">
      <c r="A26" s="1" t="s">
        <v>78</v>
      </c>
      <c r="B26" s="1" t="s">
        <v>21</v>
      </c>
      <c r="C26" s="2">
        <v>41371</v>
      </c>
      <c r="D26" s="2">
        <v>41371</v>
      </c>
      <c r="E26" s="2"/>
      <c r="F26" s="1" t="s">
        <v>1361</v>
      </c>
      <c r="G26" s="1">
        <v>105.87</v>
      </c>
      <c r="H26" s="1">
        <v>103.9</v>
      </c>
      <c r="I26" s="1">
        <v>91.7</v>
      </c>
      <c r="J26" s="1" t="s">
        <v>4</v>
      </c>
      <c r="K26" s="1">
        <f>G26-3.09</f>
        <v>102.78</v>
      </c>
      <c r="L26" s="1">
        <f>I26-2.41</f>
        <v>89.29</v>
      </c>
      <c r="M26" s="1">
        <f>K26-L26</f>
        <v>13.489999999999995</v>
      </c>
      <c r="N26" s="1">
        <f>(K26-L26)/(L26)</f>
        <v>0.15108074812408998</v>
      </c>
      <c r="O26" s="1" t="s">
        <v>1362</v>
      </c>
      <c r="P26" s="1">
        <v>9.58</v>
      </c>
      <c r="Q26" s="1">
        <v>50</v>
      </c>
      <c r="R26" s="1" t="s">
        <v>1363</v>
      </c>
      <c r="S26" s="1">
        <v>9.9499999999999993</v>
      </c>
      <c r="T26" s="1">
        <v>9.9499999999999993</v>
      </c>
      <c r="U26" s="1">
        <v>50</v>
      </c>
      <c r="V26" s="2" t="s">
        <v>1321</v>
      </c>
      <c r="W26" s="3"/>
      <c r="AA26" s="3"/>
      <c r="AB26" s="3"/>
    </row>
    <row r="27" spans="1:28">
      <c r="A27" s="1" t="s">
        <v>994</v>
      </c>
      <c r="B27" s="1" t="s">
        <v>1</v>
      </c>
      <c r="C27" s="2">
        <v>41584</v>
      </c>
      <c r="D27" s="2">
        <v>41584</v>
      </c>
      <c r="E27" s="2">
        <v>41614</v>
      </c>
      <c r="F27" s="1" t="s">
        <v>995</v>
      </c>
      <c r="G27" s="1">
        <v>62.11</v>
      </c>
      <c r="H27" s="1">
        <v>61</v>
      </c>
      <c r="I27" s="1">
        <v>52.4</v>
      </c>
      <c r="J27" s="1" t="s">
        <v>4</v>
      </c>
      <c r="K27" s="1">
        <f>G27-3.09</f>
        <v>59.019999999999996</v>
      </c>
      <c r="L27" s="1">
        <f>I27-2.41</f>
        <v>49.989999999999995</v>
      </c>
      <c r="M27" s="1">
        <f>K27-L27</f>
        <v>9.0300000000000011</v>
      </c>
      <c r="N27" s="1">
        <f>(K27-L27)/(L27)</f>
        <v>0.18063612722544514</v>
      </c>
      <c r="O27" s="1" t="s">
        <v>996</v>
      </c>
      <c r="P27" s="1">
        <v>10.14</v>
      </c>
      <c r="Q27" s="1">
        <v>50</v>
      </c>
      <c r="R27" s="1" t="s">
        <v>997</v>
      </c>
      <c r="S27" s="1">
        <v>67.069999999999993</v>
      </c>
      <c r="T27" s="1">
        <v>10.220000000000001</v>
      </c>
      <c r="U27" s="1">
        <v>50</v>
      </c>
      <c r="V27" s="3" t="s">
        <v>998</v>
      </c>
      <c r="W27" s="3" t="s">
        <v>999</v>
      </c>
      <c r="AA27" s="3"/>
      <c r="AB27" s="3"/>
    </row>
    <row r="28" spans="1:28">
      <c r="A28" s="1" t="s">
        <v>994</v>
      </c>
      <c r="B28" s="1" t="s">
        <v>9</v>
      </c>
      <c r="C28" s="2">
        <v>41584</v>
      </c>
      <c r="D28" s="2">
        <v>41584</v>
      </c>
      <c r="E28" s="2">
        <v>41614</v>
      </c>
      <c r="F28" s="1" t="s">
        <v>1000</v>
      </c>
      <c r="G28" s="1">
        <v>73.459999999999994</v>
      </c>
      <c r="H28" s="1">
        <v>72.400000000000006</v>
      </c>
      <c r="I28" s="1">
        <v>61.1</v>
      </c>
      <c r="J28" s="1" t="s">
        <v>4</v>
      </c>
      <c r="K28" s="1">
        <f>G28-3.09</f>
        <v>70.36999999999999</v>
      </c>
      <c r="L28" s="1">
        <f>I28-2.41</f>
        <v>58.69</v>
      </c>
      <c r="M28" s="1">
        <f>K28-L28</f>
        <v>11.679999999999993</v>
      </c>
      <c r="N28" s="1">
        <f>(K28-L28)/(L28)</f>
        <v>0.19901175668768092</v>
      </c>
      <c r="O28" s="1" t="s">
        <v>1001</v>
      </c>
      <c r="P28" s="1">
        <v>9.99</v>
      </c>
      <c r="Q28" s="1">
        <v>50</v>
      </c>
      <c r="R28" s="1" t="s">
        <v>1002</v>
      </c>
      <c r="S28" s="1">
        <v>43.01</v>
      </c>
      <c r="T28" s="1">
        <v>9.98</v>
      </c>
      <c r="U28" s="1">
        <v>50</v>
      </c>
      <c r="V28" s="3" t="s">
        <v>998</v>
      </c>
      <c r="W28" s="3" t="s">
        <v>999</v>
      </c>
      <c r="AA28" s="3"/>
      <c r="AB28" s="3"/>
    </row>
    <row r="29" spans="1:28">
      <c r="A29" s="1" t="s">
        <v>994</v>
      </c>
      <c r="B29" s="1" t="s">
        <v>13</v>
      </c>
      <c r="C29" s="2">
        <v>41584</v>
      </c>
      <c r="D29" s="2">
        <v>41584</v>
      </c>
      <c r="E29" s="2">
        <v>41614</v>
      </c>
      <c r="F29" s="1" t="s">
        <v>1003</v>
      </c>
      <c r="G29" s="1">
        <v>38.840000000000003</v>
      </c>
      <c r="H29" s="1">
        <v>38.1</v>
      </c>
      <c r="I29" s="1">
        <v>32</v>
      </c>
      <c r="J29" s="1" t="s">
        <v>4</v>
      </c>
      <c r="K29" s="1">
        <f>G29-3.09</f>
        <v>35.75</v>
      </c>
      <c r="L29" s="1">
        <f>I29-2.41</f>
        <v>29.59</v>
      </c>
      <c r="M29" s="1">
        <f>K29-L29</f>
        <v>6.16</v>
      </c>
      <c r="N29" s="1">
        <f>(K29-L29)/(L29)</f>
        <v>0.20817843866171004</v>
      </c>
      <c r="O29" s="1" t="s">
        <v>1004</v>
      </c>
      <c r="P29" s="1">
        <v>10.06</v>
      </c>
      <c r="Q29" s="1">
        <v>50</v>
      </c>
      <c r="R29" s="1" t="s">
        <v>1005</v>
      </c>
      <c r="S29" s="1">
        <v>55.84</v>
      </c>
      <c r="T29" s="1">
        <v>9.9700000000000006</v>
      </c>
      <c r="U29" s="1">
        <v>50</v>
      </c>
      <c r="V29" s="3" t="s">
        <v>998</v>
      </c>
      <c r="W29" s="3" t="s">
        <v>999</v>
      </c>
      <c r="AA29" s="3"/>
      <c r="AB29" s="3"/>
    </row>
    <row r="30" spans="1:28">
      <c r="A30" s="1" t="s">
        <v>994</v>
      </c>
      <c r="B30" s="1" t="s">
        <v>17</v>
      </c>
      <c r="C30" s="2">
        <v>41584</v>
      </c>
      <c r="D30" s="2">
        <v>41584</v>
      </c>
      <c r="E30" s="2">
        <v>41614</v>
      </c>
      <c r="F30" s="1" t="s">
        <v>1006</v>
      </c>
      <c r="G30" s="1">
        <v>33.97</v>
      </c>
      <c r="H30" s="1">
        <v>33.1</v>
      </c>
      <c r="I30" s="1">
        <v>27.1</v>
      </c>
      <c r="J30" s="1" t="s">
        <v>4</v>
      </c>
      <c r="K30" s="1">
        <f>G30-3.09</f>
        <v>30.88</v>
      </c>
      <c r="L30" s="1">
        <f>I30-2.41</f>
        <v>24.69</v>
      </c>
      <c r="M30" s="1">
        <f>K30-L30</f>
        <v>6.1899999999999977</v>
      </c>
      <c r="N30" s="1">
        <f>(K30-L30)/(L30)</f>
        <v>0.25070878898339399</v>
      </c>
      <c r="O30" s="1" t="s">
        <v>1007</v>
      </c>
      <c r="P30" s="1">
        <v>9.86</v>
      </c>
      <c r="Q30" s="1">
        <v>50</v>
      </c>
      <c r="R30" s="1" t="s">
        <v>1008</v>
      </c>
      <c r="S30" s="1">
        <v>28.94</v>
      </c>
      <c r="T30" s="1">
        <v>10.06</v>
      </c>
      <c r="U30" s="1">
        <v>50</v>
      </c>
      <c r="V30" s="3" t="s">
        <v>998</v>
      </c>
      <c r="W30" s="3" t="s">
        <v>999</v>
      </c>
      <c r="AA30" s="3"/>
      <c r="AB30" s="3"/>
    </row>
    <row r="31" spans="1:28">
      <c r="A31" s="1" t="s">
        <v>994</v>
      </c>
      <c r="B31" s="1" t="s">
        <v>21</v>
      </c>
      <c r="C31" s="2">
        <v>41584</v>
      </c>
      <c r="D31" s="2">
        <v>41584</v>
      </c>
      <c r="E31" s="2">
        <v>41614</v>
      </c>
      <c r="F31" s="1" t="s">
        <v>1009</v>
      </c>
      <c r="G31" s="1">
        <v>41.13</v>
      </c>
      <c r="H31" s="1">
        <v>40.1</v>
      </c>
      <c r="I31" s="1">
        <v>34.299999999999997</v>
      </c>
      <c r="J31" s="1" t="s">
        <v>4</v>
      </c>
      <c r="K31" s="1">
        <f>G31-3.09</f>
        <v>38.040000000000006</v>
      </c>
      <c r="L31" s="1">
        <f>I31-2.41</f>
        <v>31.889999999999997</v>
      </c>
      <c r="M31" s="1">
        <f>K31-L31</f>
        <v>6.1500000000000092</v>
      </c>
      <c r="N31" s="1">
        <f>(K31-L31)/(L31)</f>
        <v>0.19285042333019786</v>
      </c>
      <c r="O31" s="1" t="s">
        <v>1010</v>
      </c>
      <c r="P31" s="1">
        <v>9.9499999999999993</v>
      </c>
      <c r="Q31" s="1">
        <v>50</v>
      </c>
      <c r="R31" s="1" t="s">
        <v>1011</v>
      </c>
      <c r="S31" s="1">
        <v>56.26</v>
      </c>
      <c r="T31" s="1">
        <v>9.9600000000000009</v>
      </c>
      <c r="U31" s="1">
        <v>50</v>
      </c>
      <c r="V31" s="3" t="s">
        <v>998</v>
      </c>
      <c r="W31" s="3" t="s">
        <v>999</v>
      </c>
      <c r="AA31" s="3"/>
      <c r="AB31" s="3"/>
    </row>
    <row r="32" spans="1:28">
      <c r="A32" s="1" t="s">
        <v>180</v>
      </c>
      <c r="B32" s="1" t="s">
        <v>1</v>
      </c>
      <c r="C32" s="2">
        <v>41643</v>
      </c>
      <c r="D32" s="2">
        <v>41674</v>
      </c>
      <c r="E32" s="2"/>
      <c r="F32" s="1" t="s">
        <v>911</v>
      </c>
      <c r="G32" s="1">
        <v>183.88</v>
      </c>
      <c r="I32" s="1">
        <v>137.19999999999999</v>
      </c>
      <c r="J32" s="1" t="s">
        <v>4</v>
      </c>
      <c r="K32" s="1">
        <f>G32-3.09</f>
        <v>180.79</v>
      </c>
      <c r="L32" s="1">
        <f>I32-2.41</f>
        <v>134.79</v>
      </c>
      <c r="M32" s="1">
        <f>K32-L32</f>
        <v>46</v>
      </c>
      <c r="N32" s="1">
        <f>(K32-L32)/(L32)</f>
        <v>0.34127160768603015</v>
      </c>
      <c r="O32" s="1" t="s">
        <v>912</v>
      </c>
      <c r="P32" s="1">
        <v>9.8000000000000007</v>
      </c>
      <c r="Q32" s="1">
        <v>50</v>
      </c>
      <c r="R32" s="1" t="s">
        <v>913</v>
      </c>
      <c r="T32" s="1">
        <v>9.44</v>
      </c>
      <c r="U32" s="1">
        <v>50</v>
      </c>
      <c r="V32" s="2">
        <v>41674</v>
      </c>
      <c r="W32" s="2"/>
      <c r="X32" s="1" t="s">
        <v>914</v>
      </c>
      <c r="Y32" s="1">
        <v>4.88</v>
      </c>
      <c r="Z32" s="1">
        <v>25</v>
      </c>
      <c r="AA32" s="2">
        <v>41674</v>
      </c>
      <c r="AB32" s="2"/>
    </row>
    <row r="33" spans="1:29">
      <c r="A33" s="1" t="s">
        <v>180</v>
      </c>
      <c r="B33" s="1" t="s">
        <v>9</v>
      </c>
      <c r="C33" s="2">
        <v>41643</v>
      </c>
      <c r="D33" s="2">
        <v>41674</v>
      </c>
      <c r="E33" s="2"/>
      <c r="F33" s="1" t="s">
        <v>915</v>
      </c>
      <c r="G33" s="1">
        <v>192.55</v>
      </c>
      <c r="I33" s="1">
        <v>141.6</v>
      </c>
      <c r="J33" s="1" t="s">
        <v>4</v>
      </c>
      <c r="K33" s="1">
        <f>G33-3.09</f>
        <v>189.46</v>
      </c>
      <c r="L33" s="1">
        <f>I33-2.41</f>
        <v>139.19</v>
      </c>
      <c r="M33" s="1">
        <f>K33-L33</f>
        <v>50.27000000000001</v>
      </c>
      <c r="N33" s="1">
        <f>(K33-L33)/(L33)</f>
        <v>0.36116100294561398</v>
      </c>
      <c r="O33" s="1" t="s">
        <v>916</v>
      </c>
      <c r="P33" s="1">
        <v>9.92</v>
      </c>
      <c r="Q33" s="1">
        <v>50</v>
      </c>
      <c r="R33" s="1" t="s">
        <v>917</v>
      </c>
      <c r="T33" s="1">
        <v>9.6999999999999993</v>
      </c>
      <c r="U33" s="1">
        <v>50</v>
      </c>
      <c r="V33" s="2">
        <v>41674</v>
      </c>
      <c r="W33" s="2"/>
      <c r="X33" s="1" t="s">
        <v>918</v>
      </c>
      <c r="Y33" s="1">
        <v>5.34</v>
      </c>
      <c r="Z33" s="1">
        <v>25</v>
      </c>
      <c r="AA33" s="2">
        <v>41674</v>
      </c>
      <c r="AB33" s="2"/>
    </row>
    <row r="34" spans="1:29">
      <c r="A34" s="1" t="s">
        <v>180</v>
      </c>
      <c r="B34" s="1" t="s">
        <v>13</v>
      </c>
      <c r="C34" s="2">
        <v>41643</v>
      </c>
      <c r="D34" s="2">
        <v>41674</v>
      </c>
      <c r="E34" s="2"/>
      <c r="F34" s="1" t="s">
        <v>919</v>
      </c>
      <c r="G34" s="1">
        <v>139.93</v>
      </c>
      <c r="I34" s="1">
        <v>103.6</v>
      </c>
      <c r="J34" s="1" t="s">
        <v>4</v>
      </c>
      <c r="K34" s="1">
        <f>G36-3.09</f>
        <v>151.62</v>
      </c>
      <c r="L34" s="1">
        <f>I34-2.41</f>
        <v>101.19</v>
      </c>
      <c r="M34" s="1">
        <f>K34-L34</f>
        <v>50.430000000000007</v>
      </c>
      <c r="N34" s="1">
        <f>(K34-L34)/(L34)</f>
        <v>0.49836940409131347</v>
      </c>
      <c r="O34" s="1" t="s">
        <v>920</v>
      </c>
      <c r="P34" s="1">
        <v>9.8699999999999992</v>
      </c>
      <c r="Q34" s="1">
        <v>50</v>
      </c>
      <c r="R34" s="1" t="s">
        <v>921</v>
      </c>
      <c r="T34" s="1">
        <v>9.85</v>
      </c>
      <c r="U34" s="1">
        <v>50</v>
      </c>
      <c r="V34" s="2">
        <v>41674</v>
      </c>
      <c r="W34" s="2"/>
      <c r="X34" s="1" t="s">
        <v>922</v>
      </c>
      <c r="Y34" s="1">
        <v>5.44</v>
      </c>
      <c r="Z34" s="1">
        <v>25</v>
      </c>
      <c r="AA34" s="2">
        <v>41674</v>
      </c>
      <c r="AB34" s="2"/>
    </row>
    <row r="35" spans="1:29">
      <c r="A35" s="1" t="s">
        <v>180</v>
      </c>
      <c r="B35" s="1" t="s">
        <v>17</v>
      </c>
      <c r="C35" s="2">
        <v>41643</v>
      </c>
      <c r="D35" s="2">
        <v>41674</v>
      </c>
      <c r="E35" s="2"/>
      <c r="F35" s="1" t="s">
        <v>923</v>
      </c>
      <c r="G35" s="1">
        <v>90.79</v>
      </c>
      <c r="I35" s="1">
        <v>66.2</v>
      </c>
      <c r="J35" s="1" t="s">
        <v>4</v>
      </c>
      <c r="K35" s="1">
        <f>G35-3.09</f>
        <v>87.7</v>
      </c>
      <c r="L35" s="1">
        <f>I35-2.41</f>
        <v>63.790000000000006</v>
      </c>
      <c r="M35" s="1">
        <f>K35-L35</f>
        <v>23.909999999999997</v>
      </c>
      <c r="N35" s="1">
        <f>(K35-L35)/(L35)</f>
        <v>0.37482364006897623</v>
      </c>
      <c r="O35" s="1" t="s">
        <v>924</v>
      </c>
      <c r="P35" s="1">
        <v>9.35</v>
      </c>
      <c r="Q35" s="1">
        <v>50</v>
      </c>
      <c r="R35" s="1" t="s">
        <v>925</v>
      </c>
      <c r="T35" s="1">
        <v>9.7899999999999991</v>
      </c>
      <c r="U35" s="1">
        <v>50</v>
      </c>
      <c r="V35" s="2">
        <v>41674</v>
      </c>
      <c r="W35" s="2"/>
      <c r="X35" s="1" t="s">
        <v>926</v>
      </c>
      <c r="Y35" s="1">
        <v>4.7300000000000004</v>
      </c>
      <c r="Z35" s="1">
        <v>25</v>
      </c>
      <c r="AA35" s="2">
        <v>41674</v>
      </c>
      <c r="AB35" s="2"/>
    </row>
    <row r="36" spans="1:29">
      <c r="A36" s="1" t="s">
        <v>180</v>
      </c>
      <c r="B36" s="1" t="s">
        <v>21</v>
      </c>
      <c r="C36" s="2">
        <v>41643</v>
      </c>
      <c r="D36" s="2">
        <v>41674</v>
      </c>
      <c r="E36" s="2"/>
      <c r="F36" s="1" t="s">
        <v>927</v>
      </c>
      <c r="G36" s="1">
        <v>154.71</v>
      </c>
      <c r="I36" s="1">
        <v>114.7</v>
      </c>
      <c r="J36" s="1" t="s">
        <v>4</v>
      </c>
      <c r="K36" s="1">
        <f>G36-3.09</f>
        <v>151.62</v>
      </c>
      <c r="L36" s="1">
        <f>I36-2.41</f>
        <v>112.29</v>
      </c>
      <c r="M36" s="1">
        <f>K36-L36</f>
        <v>39.33</v>
      </c>
      <c r="N36" s="1">
        <f>(K36-L36)/(L36)</f>
        <v>0.35025380710659892</v>
      </c>
      <c r="O36" s="1" t="s">
        <v>928</v>
      </c>
      <c r="P36" s="1">
        <v>10.02</v>
      </c>
      <c r="Q36" s="1">
        <v>50</v>
      </c>
      <c r="R36" s="1" t="s">
        <v>929</v>
      </c>
      <c r="T36" s="1">
        <v>10.54</v>
      </c>
      <c r="U36" s="1">
        <v>50</v>
      </c>
      <c r="V36" s="2">
        <v>41674</v>
      </c>
      <c r="W36" s="2"/>
      <c r="X36" s="1" t="s">
        <v>930</v>
      </c>
      <c r="Y36" s="1">
        <v>5.33</v>
      </c>
      <c r="Z36" s="1">
        <v>25</v>
      </c>
      <c r="AA36" s="2">
        <v>41674</v>
      </c>
      <c r="AB36" s="2"/>
    </row>
    <row r="37" spans="1:29">
      <c r="A37" s="1" t="s">
        <v>25</v>
      </c>
      <c r="B37" s="1" t="s">
        <v>1</v>
      </c>
      <c r="C37" s="2">
        <v>41674</v>
      </c>
      <c r="D37" s="2">
        <v>41674</v>
      </c>
      <c r="E37" s="2"/>
      <c r="F37" s="1" t="s">
        <v>931</v>
      </c>
      <c r="G37" s="1">
        <v>137.18</v>
      </c>
      <c r="I37" s="1">
        <v>113.4</v>
      </c>
      <c r="J37" s="1" t="s">
        <v>4</v>
      </c>
      <c r="K37" s="1">
        <f>G37-3.09</f>
        <v>134.09</v>
      </c>
      <c r="L37" s="1">
        <f>I37-2.41</f>
        <v>110.99000000000001</v>
      </c>
      <c r="M37" s="1">
        <f>K37-L37</f>
        <v>23.099999999999994</v>
      </c>
      <c r="N37" s="1">
        <f>(K37-L37)/(L37)</f>
        <v>0.20812685827552024</v>
      </c>
      <c r="O37" s="1" t="s">
        <v>932</v>
      </c>
      <c r="P37" s="1">
        <v>10.33</v>
      </c>
      <c r="Q37" s="1">
        <v>50</v>
      </c>
      <c r="R37" s="1" t="s">
        <v>933</v>
      </c>
      <c r="T37" s="1">
        <v>9.73</v>
      </c>
      <c r="U37" s="1">
        <v>50</v>
      </c>
      <c r="V37" s="2">
        <v>41674</v>
      </c>
      <c r="W37" s="2"/>
      <c r="X37" s="1" t="s">
        <v>934</v>
      </c>
      <c r="Y37" s="1">
        <v>5.12</v>
      </c>
      <c r="Z37" s="1">
        <v>25</v>
      </c>
      <c r="AA37" s="2">
        <v>41674</v>
      </c>
      <c r="AB37" s="2"/>
    </row>
    <row r="38" spans="1:29">
      <c r="A38" s="1" t="s">
        <v>25</v>
      </c>
      <c r="B38" s="1" t="s">
        <v>9</v>
      </c>
      <c r="C38" s="2">
        <v>41674</v>
      </c>
      <c r="D38" s="2">
        <v>41674</v>
      </c>
      <c r="E38" s="2"/>
      <c r="F38" s="1" t="s">
        <v>935</v>
      </c>
      <c r="G38" s="1">
        <v>172.35</v>
      </c>
      <c r="I38" s="1">
        <v>144.30000000000001</v>
      </c>
      <c r="J38" s="1" t="s">
        <v>4</v>
      </c>
      <c r="K38" s="1">
        <f>G38-3.09</f>
        <v>169.26</v>
      </c>
      <c r="L38" s="1">
        <f>I38-2.41</f>
        <v>141.89000000000001</v>
      </c>
      <c r="M38" s="1">
        <f>K38-L38</f>
        <v>27.369999999999976</v>
      </c>
      <c r="N38" s="1">
        <f>(K38-L38)/(L38)</f>
        <v>0.19289590527873687</v>
      </c>
      <c r="O38" s="1" t="s">
        <v>936</v>
      </c>
      <c r="P38" s="1">
        <v>9.92</v>
      </c>
      <c r="Q38" s="1">
        <v>50</v>
      </c>
      <c r="R38" s="1" t="s">
        <v>937</v>
      </c>
      <c r="T38" s="1">
        <v>10.039999999999999</v>
      </c>
      <c r="U38" s="1">
        <v>50</v>
      </c>
      <c r="V38" s="2">
        <v>41674</v>
      </c>
      <c r="W38" s="2"/>
      <c r="X38" s="1" t="s">
        <v>938</v>
      </c>
      <c r="Y38" s="1">
        <v>5.01</v>
      </c>
      <c r="Z38" s="1">
        <v>25</v>
      </c>
      <c r="AA38" s="2">
        <v>41674</v>
      </c>
      <c r="AB38" s="2"/>
    </row>
    <row r="39" spans="1:29">
      <c r="A39" s="1" t="s">
        <v>25</v>
      </c>
      <c r="B39" s="1" t="s">
        <v>13</v>
      </c>
      <c r="C39" s="2">
        <v>41674</v>
      </c>
      <c r="D39" s="2">
        <v>41674</v>
      </c>
      <c r="E39" s="2"/>
      <c r="F39" s="1" t="s">
        <v>939</v>
      </c>
      <c r="G39" s="1">
        <v>129.13</v>
      </c>
      <c r="I39" s="1">
        <v>104.9</v>
      </c>
      <c r="J39" s="1" t="s">
        <v>4</v>
      </c>
      <c r="K39" s="1">
        <f>G39-3.09</f>
        <v>126.03999999999999</v>
      </c>
      <c r="L39" s="1">
        <f>I39-2.41</f>
        <v>102.49000000000001</v>
      </c>
      <c r="M39" s="1">
        <f>K39-L39</f>
        <v>23.549999999999983</v>
      </c>
      <c r="N39" s="1">
        <f>(K39-L39)/(L39)</f>
        <v>0.22977851497707075</v>
      </c>
      <c r="O39" s="1" t="s">
        <v>940</v>
      </c>
      <c r="P39" s="1">
        <v>10.16</v>
      </c>
      <c r="Q39" s="1">
        <v>50</v>
      </c>
      <c r="R39" s="1" t="s">
        <v>941</v>
      </c>
      <c r="T39" s="1">
        <v>9.94</v>
      </c>
      <c r="U39" s="1">
        <v>50</v>
      </c>
      <c r="V39" s="2">
        <v>41674</v>
      </c>
      <c r="W39" s="2"/>
      <c r="X39" s="1" t="s">
        <v>942</v>
      </c>
      <c r="Y39" s="1">
        <v>5.25</v>
      </c>
      <c r="Z39" s="1">
        <v>25</v>
      </c>
      <c r="AA39" s="2">
        <v>41674</v>
      </c>
      <c r="AB39" s="2"/>
      <c r="AC39" s="1" t="s">
        <v>943</v>
      </c>
    </row>
    <row r="40" spans="1:29">
      <c r="A40" s="1" t="s">
        <v>25</v>
      </c>
      <c r="B40" s="1" t="s">
        <v>17</v>
      </c>
      <c r="C40" s="2">
        <v>41674</v>
      </c>
      <c r="D40" s="2">
        <v>41674</v>
      </c>
      <c r="E40" s="2"/>
      <c r="F40" s="1" t="s">
        <v>944</v>
      </c>
      <c r="G40" s="1">
        <v>122.38</v>
      </c>
      <c r="I40" s="1">
        <v>101</v>
      </c>
      <c r="J40" s="1" t="s">
        <v>4</v>
      </c>
      <c r="K40" s="1">
        <f>G40-3.09</f>
        <v>119.28999999999999</v>
      </c>
      <c r="L40" s="1">
        <f>I40-2.41</f>
        <v>98.59</v>
      </c>
      <c r="M40" s="1">
        <f>K40-L40</f>
        <v>20.699999999999989</v>
      </c>
      <c r="N40" s="1">
        <f>(K40-L40)/(L40)</f>
        <v>0.20996044223552071</v>
      </c>
      <c r="O40" s="1" t="s">
        <v>945</v>
      </c>
      <c r="P40" s="1">
        <v>10.45</v>
      </c>
      <c r="Q40" s="1">
        <v>50</v>
      </c>
      <c r="R40" s="1" t="s">
        <v>946</v>
      </c>
      <c r="T40" s="1">
        <v>10.39</v>
      </c>
      <c r="U40" s="1">
        <v>50</v>
      </c>
      <c r="V40" s="2">
        <v>41674</v>
      </c>
      <c r="W40" s="2"/>
      <c r="X40" s="1" t="s">
        <v>947</v>
      </c>
      <c r="Y40" s="1">
        <v>4.41</v>
      </c>
      <c r="Z40" s="1">
        <v>25</v>
      </c>
      <c r="AA40" s="2">
        <v>41674</v>
      </c>
      <c r="AB40" s="2"/>
    </row>
    <row r="41" spans="1:29">
      <c r="A41" s="1" t="s">
        <v>25</v>
      </c>
      <c r="B41" s="1" t="s">
        <v>21</v>
      </c>
      <c r="C41" s="2">
        <v>41674</v>
      </c>
      <c r="D41" s="2">
        <v>41674</v>
      </c>
      <c r="E41" s="2"/>
      <c r="F41" s="1" t="s">
        <v>948</v>
      </c>
      <c r="G41" s="1">
        <v>107.77</v>
      </c>
      <c r="I41" s="1">
        <v>89.6</v>
      </c>
      <c r="J41" s="1" t="s">
        <v>4</v>
      </c>
      <c r="K41" s="1">
        <f>G41-3.09</f>
        <v>104.67999999999999</v>
      </c>
      <c r="L41" s="1">
        <f>I41-2.41</f>
        <v>87.19</v>
      </c>
      <c r="M41" s="1">
        <f>K41-L41</f>
        <v>17.489999999999995</v>
      </c>
      <c r="N41" s="1">
        <f>(K41-L41)/(L41)</f>
        <v>0.20059639866957216</v>
      </c>
      <c r="O41" s="1" t="s">
        <v>949</v>
      </c>
      <c r="P41" s="1">
        <v>9.99</v>
      </c>
      <c r="Q41" s="1">
        <v>50</v>
      </c>
      <c r="R41" s="1" t="s">
        <v>950</v>
      </c>
      <c r="T41" s="1">
        <v>9.81</v>
      </c>
      <c r="U41" s="1">
        <v>50</v>
      </c>
      <c r="V41" s="2">
        <v>41674</v>
      </c>
      <c r="W41" s="2"/>
      <c r="X41" s="1" t="s">
        <v>951</v>
      </c>
      <c r="Y41" s="1">
        <v>5.19</v>
      </c>
      <c r="Z41" s="1">
        <v>25</v>
      </c>
      <c r="AA41" s="2">
        <v>41674</v>
      </c>
      <c r="AB41" s="2"/>
    </row>
    <row r="42" spans="1:29">
      <c r="A42" s="1" t="s">
        <v>303</v>
      </c>
      <c r="B42" s="1" t="s">
        <v>1</v>
      </c>
      <c r="C42" s="2">
        <v>41674</v>
      </c>
      <c r="D42" s="2">
        <v>41674</v>
      </c>
      <c r="E42" s="2"/>
      <c r="F42" s="1" t="s">
        <v>952</v>
      </c>
      <c r="G42" s="1">
        <v>127.6</v>
      </c>
      <c r="I42" s="1">
        <v>101.2</v>
      </c>
      <c r="J42" s="1" t="s">
        <v>4</v>
      </c>
      <c r="K42" s="1">
        <f>G42-3.09</f>
        <v>124.50999999999999</v>
      </c>
      <c r="L42" s="1">
        <f>I42-2.41</f>
        <v>98.79</v>
      </c>
      <c r="M42" s="1">
        <f>K42-L42</f>
        <v>25.719999999999985</v>
      </c>
      <c r="N42" s="1">
        <f>(K42-L42)/(L42)</f>
        <v>0.26035023787832762</v>
      </c>
      <c r="O42" s="1" t="s">
        <v>953</v>
      </c>
      <c r="P42" s="1">
        <v>10.36</v>
      </c>
      <c r="Q42" s="1">
        <v>50</v>
      </c>
      <c r="R42" s="1" t="s">
        <v>954</v>
      </c>
      <c r="T42" s="1">
        <v>9.7899999999999991</v>
      </c>
      <c r="U42" s="1">
        <v>50</v>
      </c>
      <c r="V42" s="2">
        <v>41674</v>
      </c>
      <c r="W42" s="2"/>
      <c r="X42" s="1" t="s">
        <v>955</v>
      </c>
      <c r="Y42" s="1">
        <v>5.3</v>
      </c>
      <c r="Z42" s="1">
        <v>25</v>
      </c>
      <c r="AA42" s="2">
        <v>41674</v>
      </c>
      <c r="AB42" s="2"/>
    </row>
    <row r="43" spans="1:29">
      <c r="A43" s="1" t="s">
        <v>303</v>
      </c>
      <c r="B43" s="1" t="s">
        <v>9</v>
      </c>
      <c r="C43" s="2">
        <v>41674</v>
      </c>
      <c r="D43" s="2">
        <v>41674</v>
      </c>
      <c r="E43" s="2"/>
      <c r="F43" s="1" t="s">
        <v>956</v>
      </c>
      <c r="G43" s="1">
        <v>118.47</v>
      </c>
      <c r="I43" s="1">
        <v>92</v>
      </c>
      <c r="J43" s="1" t="s">
        <v>4</v>
      </c>
      <c r="K43" s="1">
        <f>G43-3.09</f>
        <v>115.38</v>
      </c>
      <c r="L43" s="1">
        <f>I43-2.41</f>
        <v>89.59</v>
      </c>
      <c r="M43" s="1">
        <f>K43-L43</f>
        <v>25.789999999999992</v>
      </c>
      <c r="N43" s="1">
        <f>(K43-L43)/(L43)</f>
        <v>0.28786694943632091</v>
      </c>
      <c r="O43" s="1" t="s">
        <v>957</v>
      </c>
      <c r="P43" s="1">
        <v>9.44</v>
      </c>
      <c r="Q43" s="1">
        <v>50</v>
      </c>
      <c r="R43" s="1" t="s">
        <v>958</v>
      </c>
      <c r="T43" s="1">
        <v>9.36</v>
      </c>
      <c r="U43" s="1">
        <v>50</v>
      </c>
      <c r="V43" s="2">
        <v>41674</v>
      </c>
      <c r="W43" s="2"/>
      <c r="X43" s="1" t="s">
        <v>959</v>
      </c>
      <c r="Y43" s="1">
        <v>5.03</v>
      </c>
      <c r="Z43" s="1">
        <v>25</v>
      </c>
      <c r="AA43" s="2">
        <v>41674</v>
      </c>
      <c r="AB43" s="2"/>
    </row>
    <row r="44" spans="1:29">
      <c r="A44" s="1" t="s">
        <v>303</v>
      </c>
      <c r="B44" s="1" t="s">
        <v>13</v>
      </c>
      <c r="C44" s="2">
        <v>41674</v>
      </c>
      <c r="D44" s="2">
        <v>41674</v>
      </c>
      <c r="E44" s="2"/>
      <c r="F44" s="1" t="s">
        <v>960</v>
      </c>
      <c r="G44" s="1">
        <v>116.66</v>
      </c>
      <c r="I44" s="1">
        <v>91.6</v>
      </c>
      <c r="J44" s="1" t="s">
        <v>4</v>
      </c>
      <c r="K44" s="1">
        <f>G44-3.09</f>
        <v>113.57</v>
      </c>
      <c r="L44" s="1">
        <f>I44-2.41</f>
        <v>89.19</v>
      </c>
      <c r="M44" s="1">
        <f>K44-L44</f>
        <v>24.379999999999995</v>
      </c>
      <c r="N44" s="1">
        <f>(K44-L44)/(L44)</f>
        <v>0.27334903016033185</v>
      </c>
      <c r="O44" s="1" t="s">
        <v>961</v>
      </c>
      <c r="P44" s="1">
        <v>9.27</v>
      </c>
      <c r="Q44" s="1">
        <v>50</v>
      </c>
      <c r="R44" s="1" t="s">
        <v>962</v>
      </c>
      <c r="T44" s="1">
        <v>9.51</v>
      </c>
      <c r="U44" s="1">
        <v>50</v>
      </c>
      <c r="V44" s="2">
        <v>41674</v>
      </c>
      <c r="W44" s="2"/>
      <c r="X44" s="1" t="s">
        <v>963</v>
      </c>
      <c r="Y44" s="1">
        <v>5.17</v>
      </c>
      <c r="Z44" s="1">
        <v>25</v>
      </c>
      <c r="AA44" s="2">
        <v>41674</v>
      </c>
      <c r="AB44" s="2"/>
    </row>
    <row r="45" spans="1:29">
      <c r="A45" s="1" t="s">
        <v>303</v>
      </c>
      <c r="B45" s="1" t="s">
        <v>17</v>
      </c>
      <c r="C45" s="2">
        <v>41674</v>
      </c>
      <c r="D45" s="2">
        <v>41674</v>
      </c>
      <c r="E45" s="2"/>
      <c r="F45" s="1" t="s">
        <v>964</v>
      </c>
      <c r="G45" s="1">
        <v>130.4</v>
      </c>
      <c r="I45" s="1">
        <v>102.9</v>
      </c>
      <c r="J45" s="1" t="s">
        <v>4</v>
      </c>
      <c r="K45" s="1">
        <f>G45-3.09</f>
        <v>127.31</v>
      </c>
      <c r="L45" s="1">
        <f>I45-2.41</f>
        <v>100.49000000000001</v>
      </c>
      <c r="M45" s="1">
        <f>K45-L45</f>
        <v>26.819999999999993</v>
      </c>
      <c r="N45" s="1">
        <f>(K45-L45)/(L45)</f>
        <v>0.26689222808239615</v>
      </c>
      <c r="O45" s="1" t="s">
        <v>965</v>
      </c>
      <c r="P45" s="1">
        <v>10.33</v>
      </c>
      <c r="Q45" s="1">
        <v>50</v>
      </c>
      <c r="R45" s="1" t="s">
        <v>966</v>
      </c>
      <c r="T45" s="1">
        <v>10.09</v>
      </c>
      <c r="U45" s="1">
        <v>50</v>
      </c>
      <c r="V45" s="2">
        <v>41674</v>
      </c>
      <c r="W45" s="2"/>
      <c r="X45" s="1" t="s">
        <v>967</v>
      </c>
      <c r="Y45" s="1">
        <v>4.6399999999999997</v>
      </c>
      <c r="Z45" s="1">
        <v>25</v>
      </c>
      <c r="AA45" s="2">
        <v>41674</v>
      </c>
      <c r="AB45" s="2"/>
    </row>
    <row r="46" spans="1:29">
      <c r="A46" s="1" t="s">
        <v>303</v>
      </c>
      <c r="B46" s="1" t="s">
        <v>21</v>
      </c>
      <c r="C46" s="2">
        <v>41674</v>
      </c>
      <c r="D46" s="2">
        <v>41674</v>
      </c>
      <c r="E46" s="2"/>
      <c r="F46" s="1" t="s">
        <v>968</v>
      </c>
      <c r="G46" s="1" t="s">
        <v>42</v>
      </c>
      <c r="I46" s="1" t="s">
        <v>42</v>
      </c>
      <c r="J46" s="1" t="s">
        <v>42</v>
      </c>
      <c r="K46" s="1" t="s">
        <v>42</v>
      </c>
      <c r="L46" s="1" t="s">
        <v>42</v>
      </c>
      <c r="M46" s="1" t="s">
        <v>42</v>
      </c>
      <c r="N46" s="1" t="s">
        <v>42</v>
      </c>
      <c r="O46" s="1" t="s">
        <v>969</v>
      </c>
      <c r="P46" s="1" t="s">
        <v>42</v>
      </c>
      <c r="Q46" s="1">
        <v>50</v>
      </c>
      <c r="R46" s="1" t="s">
        <v>970</v>
      </c>
      <c r="T46" s="1" t="s">
        <v>42</v>
      </c>
      <c r="U46" s="1">
        <v>50</v>
      </c>
      <c r="V46" s="2">
        <v>41674</v>
      </c>
      <c r="W46" s="2"/>
      <c r="X46" s="1" t="s">
        <v>971</v>
      </c>
      <c r="Y46" s="1" t="s">
        <v>42</v>
      </c>
      <c r="Z46" s="1">
        <v>25</v>
      </c>
      <c r="AA46" s="2">
        <v>41674</v>
      </c>
      <c r="AB46" s="2"/>
      <c r="AC46" s="1" t="s">
        <v>776</v>
      </c>
    </row>
    <row r="47" spans="1:29">
      <c r="A47" s="1" t="s">
        <v>78</v>
      </c>
      <c r="B47" s="1" t="s">
        <v>1</v>
      </c>
      <c r="C47" s="2">
        <v>41702</v>
      </c>
      <c r="D47" s="2">
        <v>41702</v>
      </c>
      <c r="E47" s="2"/>
      <c r="F47" s="1" t="s">
        <v>973</v>
      </c>
      <c r="G47" s="1">
        <v>118.28</v>
      </c>
      <c r="I47" s="1">
        <v>94.5</v>
      </c>
      <c r="J47" s="1" t="s">
        <v>4</v>
      </c>
      <c r="K47" s="1">
        <f>G47-3.09</f>
        <v>115.19</v>
      </c>
      <c r="L47" s="1">
        <f>I47-2.41</f>
        <v>92.09</v>
      </c>
      <c r="M47" s="1">
        <f>K47-L47</f>
        <v>23.099999999999994</v>
      </c>
      <c r="N47" s="1">
        <f>(K47-L47)/(L47)</f>
        <v>0.25084156803127367</v>
      </c>
      <c r="O47" s="1" t="s">
        <v>974</v>
      </c>
      <c r="P47" s="1">
        <v>9.7200000000000006</v>
      </c>
      <c r="Q47" s="1">
        <v>50</v>
      </c>
      <c r="R47" s="1" t="s">
        <v>975</v>
      </c>
      <c r="T47" s="1">
        <v>10.01</v>
      </c>
      <c r="U47" s="1">
        <v>50</v>
      </c>
      <c r="V47" s="2">
        <v>41702</v>
      </c>
      <c r="W47" s="2"/>
      <c r="X47" s="1" t="s">
        <v>976</v>
      </c>
      <c r="Y47" s="1">
        <v>4.75</v>
      </c>
      <c r="Z47" s="1">
        <v>25</v>
      </c>
      <c r="AA47" s="2">
        <v>41702</v>
      </c>
      <c r="AB47" s="2"/>
    </row>
    <row r="48" spans="1:29">
      <c r="A48" s="1" t="s">
        <v>78</v>
      </c>
      <c r="B48" s="1" t="s">
        <v>9</v>
      </c>
      <c r="C48" s="2">
        <v>41702</v>
      </c>
      <c r="D48" s="2">
        <v>41702</v>
      </c>
      <c r="E48" s="2"/>
      <c r="F48" s="1" t="s">
        <v>977</v>
      </c>
      <c r="G48" s="1">
        <v>114.15</v>
      </c>
      <c r="I48" s="1">
        <v>91.4</v>
      </c>
      <c r="J48" s="1" t="s">
        <v>4</v>
      </c>
      <c r="K48" s="1">
        <f>G48-3.09</f>
        <v>111.06</v>
      </c>
      <c r="L48" s="1">
        <f>I48-2.41</f>
        <v>88.990000000000009</v>
      </c>
      <c r="M48" s="1">
        <f>K48-L48</f>
        <v>22.069999999999993</v>
      </c>
      <c r="N48" s="1">
        <f>(K48-L48)/(L48)</f>
        <v>0.24800539386447906</v>
      </c>
      <c r="O48" s="1" t="s">
        <v>978</v>
      </c>
      <c r="P48" s="1">
        <v>9.64</v>
      </c>
      <c r="Q48" s="1">
        <v>50</v>
      </c>
      <c r="R48" s="1" t="s">
        <v>979</v>
      </c>
      <c r="T48" s="1">
        <v>9.7899999999999991</v>
      </c>
      <c r="U48" s="1">
        <v>50</v>
      </c>
      <c r="V48" s="2">
        <v>41702</v>
      </c>
      <c r="W48" s="2"/>
      <c r="X48" s="1" t="s">
        <v>980</v>
      </c>
      <c r="Y48" s="1">
        <v>4.9400000000000004</v>
      </c>
      <c r="Z48" s="1">
        <v>25</v>
      </c>
      <c r="AA48" s="2">
        <v>41702</v>
      </c>
      <c r="AB48" s="2"/>
    </row>
    <row r="49" spans="1:29">
      <c r="A49" s="1" t="s">
        <v>78</v>
      </c>
      <c r="B49" s="1" t="s">
        <v>13</v>
      </c>
      <c r="C49" s="2">
        <v>41702</v>
      </c>
      <c r="D49" s="2">
        <v>41702</v>
      </c>
      <c r="E49" s="2"/>
      <c r="F49" s="1" t="s">
        <v>981</v>
      </c>
      <c r="G49" s="1">
        <v>146.79</v>
      </c>
      <c r="I49" s="1">
        <v>115.6</v>
      </c>
      <c r="J49" s="1" t="s">
        <v>4</v>
      </c>
      <c r="K49" s="1">
        <f>G49-3.09</f>
        <v>143.69999999999999</v>
      </c>
      <c r="L49" s="1">
        <f>I49-2.41</f>
        <v>113.19</v>
      </c>
      <c r="M49" s="1">
        <f>K49-L49</f>
        <v>30.509999999999991</v>
      </c>
      <c r="N49" s="1">
        <f>(K49-L49)/(L49)</f>
        <v>0.26954677975086133</v>
      </c>
      <c r="O49" s="1" t="s">
        <v>982</v>
      </c>
      <c r="P49" s="1">
        <v>9.81</v>
      </c>
      <c r="Q49" s="1">
        <v>50</v>
      </c>
      <c r="R49" s="1" t="s">
        <v>983</v>
      </c>
      <c r="T49" s="1">
        <v>9.84</v>
      </c>
      <c r="U49" s="1">
        <v>50</v>
      </c>
      <c r="V49" s="2">
        <v>41702</v>
      </c>
      <c r="W49" s="2"/>
      <c r="X49" s="1" t="s">
        <v>984</v>
      </c>
      <c r="Y49" s="1">
        <v>5.28</v>
      </c>
      <c r="Z49" s="1">
        <v>25</v>
      </c>
      <c r="AA49" s="2">
        <v>41702</v>
      </c>
      <c r="AB49" s="2"/>
    </row>
    <row r="50" spans="1:29">
      <c r="A50" s="1" t="s">
        <v>78</v>
      </c>
      <c r="B50" s="1" t="s">
        <v>17</v>
      </c>
      <c r="C50" s="2">
        <v>41702</v>
      </c>
      <c r="D50" s="2">
        <v>41702</v>
      </c>
      <c r="E50" s="2"/>
      <c r="F50" s="1" t="s">
        <v>985</v>
      </c>
      <c r="G50" s="1">
        <v>132.37</v>
      </c>
      <c r="I50" s="1">
        <v>106.7</v>
      </c>
      <c r="J50" s="1" t="s">
        <v>4</v>
      </c>
      <c r="K50" s="1">
        <f>G50-3.09</f>
        <v>129.28</v>
      </c>
      <c r="L50" s="1">
        <f>I50-2.41</f>
        <v>104.29</v>
      </c>
      <c r="M50" s="1">
        <f>K50-L50</f>
        <v>24.989999999999995</v>
      </c>
      <c r="N50" s="1">
        <f>(K50-L50)/(L50)</f>
        <v>0.2396202895771406</v>
      </c>
      <c r="O50" s="1" t="s">
        <v>986</v>
      </c>
      <c r="P50" s="1">
        <v>9.67</v>
      </c>
      <c r="Q50" s="1">
        <v>50</v>
      </c>
      <c r="R50" s="1" t="s">
        <v>987</v>
      </c>
      <c r="T50" s="1">
        <v>10.130000000000001</v>
      </c>
      <c r="U50" s="1">
        <v>50</v>
      </c>
      <c r="V50" s="2">
        <v>41702</v>
      </c>
      <c r="W50" s="2"/>
      <c r="X50" s="1" t="s">
        <v>988</v>
      </c>
      <c r="Y50" s="1">
        <v>5.26</v>
      </c>
      <c r="Z50" s="1">
        <v>25</v>
      </c>
      <c r="AA50" s="2">
        <v>41702</v>
      </c>
      <c r="AB50" s="2"/>
    </row>
    <row r="51" spans="1:29">
      <c r="A51" s="1" t="s">
        <v>78</v>
      </c>
      <c r="B51" s="1" t="s">
        <v>21</v>
      </c>
      <c r="C51" s="2">
        <v>41702</v>
      </c>
      <c r="D51" s="2">
        <v>41702</v>
      </c>
      <c r="E51" s="2"/>
      <c r="F51" s="1" t="s">
        <v>989</v>
      </c>
      <c r="G51" s="1" t="s">
        <v>42</v>
      </c>
      <c r="I51" s="1" t="s">
        <v>42</v>
      </c>
      <c r="J51" s="1" t="s">
        <v>42</v>
      </c>
      <c r="K51" s="1" t="s">
        <v>42</v>
      </c>
      <c r="L51" s="1" t="s">
        <v>42</v>
      </c>
      <c r="M51" s="1" t="s">
        <v>42</v>
      </c>
      <c r="N51" s="1" t="s">
        <v>42</v>
      </c>
      <c r="O51" s="1" t="s">
        <v>990</v>
      </c>
      <c r="P51" s="1" t="s">
        <v>42</v>
      </c>
      <c r="Q51" s="1">
        <v>50</v>
      </c>
      <c r="R51" s="1" t="s">
        <v>991</v>
      </c>
      <c r="T51" s="1" t="s">
        <v>42</v>
      </c>
      <c r="U51" s="1">
        <v>50</v>
      </c>
      <c r="V51" s="2">
        <v>41702</v>
      </c>
      <c r="W51" s="2"/>
      <c r="X51" s="1" t="s">
        <v>992</v>
      </c>
      <c r="Y51" s="1" t="s">
        <v>42</v>
      </c>
      <c r="Z51" s="1">
        <v>25</v>
      </c>
      <c r="AA51" s="2">
        <v>41702</v>
      </c>
      <c r="AB51" s="2"/>
      <c r="AC51" s="1" t="s">
        <v>776</v>
      </c>
    </row>
    <row r="52" spans="1:29">
      <c r="A52" s="1" t="s">
        <v>78</v>
      </c>
      <c r="B52" s="1" t="s">
        <v>1</v>
      </c>
      <c r="C52" s="2">
        <v>41761</v>
      </c>
      <c r="D52" s="2">
        <v>41761</v>
      </c>
      <c r="E52" s="2"/>
      <c r="F52" s="1" t="s">
        <v>508</v>
      </c>
      <c r="G52" s="1">
        <v>186.19</v>
      </c>
      <c r="I52" s="1">
        <v>152.19999999999999</v>
      </c>
      <c r="J52" s="1" t="s">
        <v>4</v>
      </c>
      <c r="K52" s="1">
        <f>G52-3.09</f>
        <v>183.1</v>
      </c>
      <c r="L52" s="1">
        <f>I52-2.41</f>
        <v>149.79</v>
      </c>
      <c r="M52" s="1">
        <f>K52-L52</f>
        <v>33.31</v>
      </c>
      <c r="N52" s="1">
        <f>(K52-L52)/(L52)</f>
        <v>0.22237799586087192</v>
      </c>
      <c r="O52" s="1" t="s">
        <v>509</v>
      </c>
      <c r="P52" s="1">
        <v>10.07</v>
      </c>
      <c r="Q52" s="1">
        <v>50</v>
      </c>
      <c r="R52" s="1" t="s">
        <v>510</v>
      </c>
      <c r="T52" s="1">
        <v>10.1</v>
      </c>
      <c r="U52" s="1">
        <v>50</v>
      </c>
      <c r="V52" s="2">
        <v>41761</v>
      </c>
      <c r="W52" s="2"/>
      <c r="X52" s="1" t="s">
        <v>511</v>
      </c>
      <c r="Y52" s="1">
        <v>4.95</v>
      </c>
      <c r="Z52" s="1">
        <v>25</v>
      </c>
      <c r="AA52" s="2">
        <v>41761</v>
      </c>
      <c r="AB52" s="2"/>
    </row>
    <row r="53" spans="1:29">
      <c r="A53" s="1" t="s">
        <v>78</v>
      </c>
      <c r="B53" s="1" t="s">
        <v>9</v>
      </c>
      <c r="C53" s="2">
        <v>41761</v>
      </c>
      <c r="D53" s="2">
        <v>41761</v>
      </c>
      <c r="E53" s="2"/>
      <c r="F53" s="1" t="s">
        <v>512</v>
      </c>
      <c r="G53" s="1">
        <v>166.88</v>
      </c>
      <c r="I53" s="1">
        <v>137.69999999999999</v>
      </c>
      <c r="J53" s="1" t="s">
        <v>4</v>
      </c>
      <c r="K53" s="1">
        <f>G53-3.09</f>
        <v>163.79</v>
      </c>
      <c r="L53" s="1">
        <f>I53-2.41</f>
        <v>135.29</v>
      </c>
      <c r="M53" s="1">
        <f>K53-L53</f>
        <v>28.5</v>
      </c>
      <c r="N53" s="1">
        <f>(K53-L53)/(L53)</f>
        <v>0.21065858526129058</v>
      </c>
      <c r="O53" s="1" t="s">
        <v>513</v>
      </c>
      <c r="P53" s="1">
        <v>9.9499999999999993</v>
      </c>
      <c r="Q53" s="1">
        <v>50</v>
      </c>
      <c r="R53" s="1" t="s">
        <v>514</v>
      </c>
      <c r="T53" s="1">
        <v>10.119999999999999</v>
      </c>
      <c r="U53" s="1">
        <v>50</v>
      </c>
      <c r="V53" s="2">
        <v>41761</v>
      </c>
      <c r="W53" s="2"/>
      <c r="X53" s="1" t="s">
        <v>515</v>
      </c>
      <c r="Y53" s="1">
        <v>5.13</v>
      </c>
      <c r="Z53" s="1">
        <v>25</v>
      </c>
      <c r="AA53" s="2">
        <v>41761</v>
      </c>
      <c r="AB53" s="2"/>
    </row>
    <row r="54" spans="1:29">
      <c r="A54" s="1" t="s">
        <v>78</v>
      </c>
      <c r="B54" s="1" t="s">
        <v>13</v>
      </c>
      <c r="C54" s="2">
        <v>41761</v>
      </c>
      <c r="D54" s="2">
        <v>41761</v>
      </c>
      <c r="E54" s="2"/>
      <c r="F54" s="1" t="s">
        <v>516</v>
      </c>
      <c r="G54" s="1">
        <v>131.91</v>
      </c>
      <c r="I54" s="1">
        <v>105.1</v>
      </c>
      <c r="J54" s="1" t="s">
        <v>4</v>
      </c>
      <c r="K54" s="1">
        <f>G54-3.09</f>
        <v>128.82</v>
      </c>
      <c r="L54" s="1">
        <f>I54-2.41</f>
        <v>102.69</v>
      </c>
      <c r="M54" s="1">
        <f>K54-L54</f>
        <v>26.129999999999995</v>
      </c>
      <c r="N54" s="1">
        <f>(K54-L54)/(L54)</f>
        <v>0.25445515629564708</v>
      </c>
      <c r="O54" s="1" t="s">
        <v>517</v>
      </c>
      <c r="P54" s="1">
        <v>10.69</v>
      </c>
      <c r="Q54" s="1">
        <v>50</v>
      </c>
      <c r="R54" s="1" t="s">
        <v>518</v>
      </c>
      <c r="T54" s="1">
        <v>10.57</v>
      </c>
      <c r="U54" s="1">
        <v>50</v>
      </c>
      <c r="V54" s="2">
        <v>41761</v>
      </c>
      <c r="W54" s="2"/>
      <c r="X54" s="1" t="s">
        <v>519</v>
      </c>
      <c r="Y54" s="1">
        <v>4.91</v>
      </c>
      <c r="Z54" s="1">
        <v>25</v>
      </c>
      <c r="AA54" s="2">
        <v>41761</v>
      </c>
      <c r="AB54" s="2"/>
    </row>
    <row r="55" spans="1:29">
      <c r="A55" s="1" t="s">
        <v>78</v>
      </c>
      <c r="B55" s="1" t="s">
        <v>17</v>
      </c>
      <c r="C55" s="2">
        <v>41761</v>
      </c>
      <c r="D55" s="2">
        <v>41761</v>
      </c>
      <c r="E55" s="2"/>
      <c r="F55" s="1" t="s">
        <v>520</v>
      </c>
      <c r="G55" s="1">
        <v>170.74</v>
      </c>
      <c r="I55" s="1">
        <v>141.5</v>
      </c>
      <c r="J55" s="1" t="s">
        <v>4</v>
      </c>
      <c r="K55" s="1">
        <f>G55-3.09</f>
        <v>167.65</v>
      </c>
      <c r="L55" s="1">
        <f>I55-2.41</f>
        <v>139.09</v>
      </c>
      <c r="M55" s="1">
        <f>K55-L55</f>
        <v>28.560000000000002</v>
      </c>
      <c r="N55" s="1">
        <f>(K55-L55)/(L55)</f>
        <v>0.20533467539003525</v>
      </c>
      <c r="O55" s="1" t="s">
        <v>521</v>
      </c>
      <c r="P55" s="1">
        <v>10.68</v>
      </c>
      <c r="Q55" s="1">
        <v>50</v>
      </c>
      <c r="R55" s="1" t="s">
        <v>522</v>
      </c>
      <c r="T55" s="1">
        <v>9.61</v>
      </c>
      <c r="U55" s="1">
        <v>50</v>
      </c>
      <c r="V55" s="2">
        <v>41761</v>
      </c>
      <c r="W55" s="2"/>
      <c r="X55" s="1" t="s">
        <v>523</v>
      </c>
      <c r="Y55" s="1">
        <v>5.08</v>
      </c>
      <c r="Z55" s="1">
        <v>25</v>
      </c>
      <c r="AA55" s="2">
        <v>41761</v>
      </c>
      <c r="AB55" s="2"/>
    </row>
    <row r="56" spans="1:29">
      <c r="A56" s="1" t="s">
        <v>78</v>
      </c>
      <c r="B56" s="1" t="s">
        <v>21</v>
      </c>
      <c r="C56" s="2">
        <v>41761</v>
      </c>
      <c r="D56" s="2">
        <v>41761</v>
      </c>
      <c r="E56" s="2"/>
      <c r="F56" s="1" t="s">
        <v>524</v>
      </c>
      <c r="G56" s="1">
        <v>177.75</v>
      </c>
      <c r="I56" s="1">
        <v>146.69999999999999</v>
      </c>
      <c r="J56" s="1" t="s">
        <v>4</v>
      </c>
      <c r="K56" s="1">
        <f>G56-3.09</f>
        <v>174.66</v>
      </c>
      <c r="L56" s="1">
        <f>I56-2.41</f>
        <v>144.29</v>
      </c>
      <c r="M56" s="1">
        <f>K56-L56</f>
        <v>30.370000000000005</v>
      </c>
      <c r="N56" s="1">
        <f>(K56-L56)/(L56)</f>
        <v>0.21047889666643568</v>
      </c>
      <c r="O56" s="1" t="s">
        <v>525</v>
      </c>
      <c r="P56" s="1">
        <v>10.1</v>
      </c>
      <c r="Q56" s="1">
        <v>50</v>
      </c>
      <c r="R56" s="1" t="s">
        <v>526</v>
      </c>
      <c r="T56" s="1">
        <v>10.23</v>
      </c>
      <c r="U56" s="1">
        <v>50</v>
      </c>
      <c r="V56" s="2">
        <v>41761</v>
      </c>
      <c r="W56" s="2"/>
      <c r="X56" s="1" t="s">
        <v>527</v>
      </c>
      <c r="Y56" s="1">
        <v>4.92</v>
      </c>
      <c r="Z56" s="1">
        <v>25</v>
      </c>
      <c r="AA56" s="2">
        <v>41761</v>
      </c>
      <c r="AB56" s="2"/>
    </row>
    <row r="57" spans="1:29">
      <c r="A57" s="1" t="s">
        <v>320</v>
      </c>
      <c r="B57" s="1" t="s">
        <v>1</v>
      </c>
      <c r="C57" s="2">
        <v>41792</v>
      </c>
      <c r="D57" s="2">
        <v>41792</v>
      </c>
      <c r="E57" s="2"/>
      <c r="F57" s="1" t="s">
        <v>530</v>
      </c>
      <c r="G57" s="1">
        <v>129.53</v>
      </c>
      <c r="I57" s="1">
        <v>106.8</v>
      </c>
      <c r="J57" s="1" t="s">
        <v>4</v>
      </c>
      <c r="K57" s="1">
        <f>G57-3.09</f>
        <v>126.44</v>
      </c>
      <c r="L57" s="1">
        <f>I57-2.41</f>
        <v>104.39</v>
      </c>
      <c r="M57" s="1">
        <f>K57-L57</f>
        <v>22.049999999999997</v>
      </c>
      <c r="N57" s="1">
        <f>(K57-L57)/(L57)</f>
        <v>0.21122712903534818</v>
      </c>
      <c r="O57" s="1" t="s">
        <v>531</v>
      </c>
      <c r="P57" s="1">
        <v>9.98</v>
      </c>
      <c r="Q57" s="1">
        <v>50</v>
      </c>
      <c r="R57" s="1" t="s">
        <v>532</v>
      </c>
      <c r="T57" s="1">
        <v>10.68</v>
      </c>
      <c r="U57" s="1">
        <v>50</v>
      </c>
      <c r="V57" s="2">
        <v>41792</v>
      </c>
      <c r="W57" s="2"/>
      <c r="X57" s="1" t="s">
        <v>533</v>
      </c>
      <c r="Y57" s="1">
        <v>4.96</v>
      </c>
      <c r="Z57" s="1">
        <v>25</v>
      </c>
      <c r="AA57" s="2">
        <v>41792</v>
      </c>
      <c r="AB57" s="2"/>
      <c r="AC57" s="1" t="s">
        <v>534</v>
      </c>
    </row>
    <row r="58" spans="1:29">
      <c r="A58" s="1" t="s">
        <v>320</v>
      </c>
      <c r="B58" s="1" t="s">
        <v>9</v>
      </c>
      <c r="C58" s="2">
        <v>41792</v>
      </c>
      <c r="D58" s="2">
        <v>41792</v>
      </c>
      <c r="E58" s="2"/>
      <c r="F58" s="1" t="s">
        <v>535</v>
      </c>
      <c r="G58" s="1">
        <v>180.73</v>
      </c>
      <c r="I58" s="1">
        <v>146.80000000000001</v>
      </c>
      <c r="J58" s="1" t="s">
        <v>4</v>
      </c>
      <c r="K58" s="1">
        <f>G58-3.09</f>
        <v>177.64</v>
      </c>
      <c r="L58" s="1">
        <f>I58-2.41</f>
        <v>144.39000000000001</v>
      </c>
      <c r="M58" s="1">
        <f>K58-L58</f>
        <v>33.249999999999972</v>
      </c>
      <c r="N58" s="1">
        <f>(K58-L58)/(L58)</f>
        <v>0.23027910520119099</v>
      </c>
      <c r="O58" s="1" t="s">
        <v>536</v>
      </c>
      <c r="P58" s="1">
        <v>9.9</v>
      </c>
      <c r="Q58" s="1">
        <v>50</v>
      </c>
      <c r="R58" s="1" t="s">
        <v>537</v>
      </c>
      <c r="T58" s="1">
        <v>9.6999999999999993</v>
      </c>
      <c r="U58" s="1">
        <v>50</v>
      </c>
      <c r="V58" s="2">
        <v>41792</v>
      </c>
      <c r="W58" s="2"/>
      <c r="X58" s="1" t="s">
        <v>538</v>
      </c>
      <c r="Y58" s="1">
        <v>5.08</v>
      </c>
      <c r="Z58" s="1">
        <v>25</v>
      </c>
      <c r="AA58" s="2">
        <v>41792</v>
      </c>
      <c r="AB58" s="2"/>
      <c r="AC58" s="1" t="s">
        <v>534</v>
      </c>
    </row>
    <row r="59" spans="1:29">
      <c r="A59" s="1" t="s">
        <v>320</v>
      </c>
      <c r="B59" s="1" t="s">
        <v>13</v>
      </c>
      <c r="C59" s="2">
        <v>41792</v>
      </c>
      <c r="D59" s="2">
        <v>41792</v>
      </c>
      <c r="E59" s="2"/>
      <c r="F59" s="1" t="s">
        <v>539</v>
      </c>
      <c r="G59" s="1">
        <v>177.32</v>
      </c>
      <c r="I59" s="1">
        <v>143.30000000000001</v>
      </c>
      <c r="J59" s="1" t="s">
        <v>4</v>
      </c>
      <c r="K59" s="1">
        <f>G59-3.09</f>
        <v>174.23</v>
      </c>
      <c r="L59" s="1">
        <f>I59-2.41</f>
        <v>140.89000000000001</v>
      </c>
      <c r="M59" s="1">
        <f>K59-L59</f>
        <v>33.339999999999975</v>
      </c>
      <c r="N59" s="1">
        <f>(K59-L59)/(L59)</f>
        <v>0.23663851231457145</v>
      </c>
      <c r="O59" s="1" t="s">
        <v>540</v>
      </c>
      <c r="P59" s="1">
        <v>10.18</v>
      </c>
      <c r="Q59" s="1">
        <v>50</v>
      </c>
      <c r="R59" s="1" t="s">
        <v>541</v>
      </c>
      <c r="T59" s="1">
        <v>10.01</v>
      </c>
      <c r="U59" s="1">
        <v>50</v>
      </c>
      <c r="V59" s="2">
        <v>41792</v>
      </c>
      <c r="W59" s="2"/>
      <c r="X59" s="1" t="s">
        <v>542</v>
      </c>
      <c r="Y59" s="1">
        <v>4.8499999999999996</v>
      </c>
      <c r="Z59" s="1">
        <v>25</v>
      </c>
      <c r="AA59" s="2">
        <v>41792</v>
      </c>
      <c r="AB59" s="2"/>
      <c r="AC59" s="1" t="s">
        <v>534</v>
      </c>
    </row>
    <row r="60" spans="1:29">
      <c r="A60" s="1" t="s">
        <v>320</v>
      </c>
      <c r="B60" s="1" t="s">
        <v>17</v>
      </c>
      <c r="C60" s="2">
        <v>41792</v>
      </c>
      <c r="D60" s="2">
        <v>41792</v>
      </c>
      <c r="E60" s="2"/>
      <c r="F60" s="1" t="s">
        <v>543</v>
      </c>
      <c r="G60" s="1">
        <v>166.8</v>
      </c>
      <c r="I60" s="1">
        <v>135.80000000000001</v>
      </c>
      <c r="J60" s="1" t="s">
        <v>4</v>
      </c>
      <c r="K60" s="1">
        <f>G60-3.09</f>
        <v>163.71</v>
      </c>
      <c r="L60" s="1">
        <f>I60-2.41</f>
        <v>133.39000000000001</v>
      </c>
      <c r="M60" s="1">
        <f>K60-L60</f>
        <v>30.319999999999993</v>
      </c>
      <c r="N60" s="1">
        <f>(K60-L60)/(L60)</f>
        <v>0.22730339605667585</v>
      </c>
      <c r="O60" s="1" t="s">
        <v>544</v>
      </c>
      <c r="P60" s="1">
        <v>10.47</v>
      </c>
      <c r="Q60" s="1">
        <v>50</v>
      </c>
      <c r="R60" s="1" t="s">
        <v>545</v>
      </c>
      <c r="T60" s="1">
        <v>10.06</v>
      </c>
      <c r="U60" s="1">
        <v>50</v>
      </c>
      <c r="V60" s="2">
        <v>41792</v>
      </c>
      <c r="W60" s="2"/>
      <c r="X60" s="1" t="s">
        <v>546</v>
      </c>
      <c r="Y60" s="1">
        <v>5.38</v>
      </c>
      <c r="Z60" s="1">
        <v>25</v>
      </c>
      <c r="AA60" s="2">
        <v>41792</v>
      </c>
      <c r="AB60" s="2"/>
      <c r="AC60" s="1" t="s">
        <v>534</v>
      </c>
    </row>
    <row r="61" spans="1:29">
      <c r="A61" s="1" t="s">
        <v>320</v>
      </c>
      <c r="B61" s="1" t="s">
        <v>21</v>
      </c>
      <c r="C61" s="2">
        <v>41792</v>
      </c>
      <c r="D61" s="2">
        <v>41792</v>
      </c>
      <c r="E61" s="2"/>
      <c r="F61" s="1" t="s">
        <v>547</v>
      </c>
      <c r="G61" s="1">
        <v>158.52000000000001</v>
      </c>
      <c r="I61" s="1">
        <v>117.7</v>
      </c>
      <c r="J61" s="1" t="s">
        <v>4</v>
      </c>
      <c r="K61" s="1">
        <f>G61-3.09</f>
        <v>155.43</v>
      </c>
      <c r="L61" s="1">
        <f>I61-2.41</f>
        <v>115.29</v>
      </c>
      <c r="M61" s="1">
        <f>K61-L61</f>
        <v>40.14</v>
      </c>
      <c r="N61" s="1">
        <f>(K61-L61)/(L61)</f>
        <v>0.34816549570647931</v>
      </c>
      <c r="O61" s="1" t="s">
        <v>548</v>
      </c>
      <c r="P61" s="1">
        <v>9.91</v>
      </c>
      <c r="Q61" s="1">
        <v>50</v>
      </c>
      <c r="R61" s="1" t="s">
        <v>549</v>
      </c>
      <c r="T61" s="1">
        <v>9.7200000000000006</v>
      </c>
      <c r="U61" s="1">
        <v>50</v>
      </c>
      <c r="V61" s="2">
        <v>41792</v>
      </c>
      <c r="W61" s="2"/>
      <c r="X61" s="1" t="s">
        <v>550</v>
      </c>
      <c r="Y61" s="1">
        <v>4.6500000000000004</v>
      </c>
      <c r="Z61" s="1">
        <v>25</v>
      </c>
      <c r="AA61" s="2">
        <v>41792</v>
      </c>
      <c r="AB61" s="2"/>
      <c r="AC61" s="1" t="s">
        <v>534</v>
      </c>
    </row>
    <row r="62" spans="1:29">
      <c r="A62" s="1" t="s">
        <v>180</v>
      </c>
      <c r="B62" s="1" t="s">
        <v>1</v>
      </c>
      <c r="C62" s="2">
        <v>41792</v>
      </c>
      <c r="D62" s="2">
        <v>41792</v>
      </c>
      <c r="E62" s="2"/>
      <c r="F62" s="1" t="s">
        <v>551</v>
      </c>
      <c r="G62" s="1">
        <v>116.9</v>
      </c>
      <c r="I62" s="1">
        <v>94.7</v>
      </c>
      <c r="J62" s="1" t="s">
        <v>4</v>
      </c>
      <c r="K62" s="1">
        <f>G62-3.09</f>
        <v>113.81</v>
      </c>
      <c r="L62" s="1">
        <f>I62-2.41</f>
        <v>92.29</v>
      </c>
      <c r="M62" s="1">
        <f>K62-L62</f>
        <v>21.519999999999996</v>
      </c>
      <c r="N62" s="1">
        <f>(K62-L62)/(L62)</f>
        <v>0.23317802578827604</v>
      </c>
      <c r="O62" s="1" t="s">
        <v>552</v>
      </c>
      <c r="P62" s="1">
        <v>10.34</v>
      </c>
      <c r="Q62" s="1">
        <v>50</v>
      </c>
      <c r="R62" s="1" t="s">
        <v>553</v>
      </c>
      <c r="T62" s="1">
        <v>9.76</v>
      </c>
      <c r="U62" s="1">
        <v>50</v>
      </c>
      <c r="V62" s="2">
        <v>41792</v>
      </c>
      <c r="W62" s="2"/>
      <c r="X62" s="1" t="s">
        <v>554</v>
      </c>
      <c r="Y62" s="1">
        <v>5.0199999999999996</v>
      </c>
      <c r="Z62" s="1">
        <v>25</v>
      </c>
      <c r="AA62" s="2">
        <v>41792</v>
      </c>
      <c r="AB62" s="2"/>
      <c r="AC62" s="1" t="s">
        <v>534</v>
      </c>
    </row>
    <row r="63" spans="1:29">
      <c r="A63" s="1" t="s">
        <v>180</v>
      </c>
      <c r="B63" s="1" t="s">
        <v>9</v>
      </c>
      <c r="C63" s="2">
        <v>41792</v>
      </c>
      <c r="D63" s="2">
        <v>41792</v>
      </c>
      <c r="E63" s="2"/>
      <c r="F63" s="1" t="s">
        <v>555</v>
      </c>
      <c r="G63" s="1">
        <v>149.66999999999999</v>
      </c>
      <c r="I63" s="1">
        <v>123.6</v>
      </c>
      <c r="J63" s="1" t="s">
        <v>4</v>
      </c>
      <c r="K63" s="1">
        <f>G63-3.09</f>
        <v>146.57999999999998</v>
      </c>
      <c r="L63" s="1">
        <f>I63-2.41</f>
        <v>121.19</v>
      </c>
      <c r="M63" s="1">
        <f>K63-L63</f>
        <v>25.389999999999986</v>
      </c>
      <c r="N63" s="1">
        <f>(K63-L63)/(L63)</f>
        <v>0.20950573479660028</v>
      </c>
      <c r="O63" s="1" t="s">
        <v>556</v>
      </c>
      <c r="P63" s="1">
        <v>10.86</v>
      </c>
      <c r="Q63" s="1">
        <v>50</v>
      </c>
      <c r="R63" s="1" t="s">
        <v>557</v>
      </c>
      <c r="T63" s="1">
        <v>9.73</v>
      </c>
      <c r="U63" s="1">
        <v>50</v>
      </c>
      <c r="V63" s="2">
        <v>41792</v>
      </c>
      <c r="W63" s="2"/>
      <c r="X63" s="1" t="s">
        <v>558</v>
      </c>
      <c r="Y63" s="1">
        <v>4.74</v>
      </c>
      <c r="Z63" s="1">
        <v>25</v>
      </c>
      <c r="AA63" s="2">
        <v>41792</v>
      </c>
      <c r="AB63" s="2"/>
      <c r="AC63" s="1" t="s">
        <v>534</v>
      </c>
    </row>
    <row r="64" spans="1:29">
      <c r="A64" s="1" t="s">
        <v>180</v>
      </c>
      <c r="B64" s="1" t="s">
        <v>13</v>
      </c>
      <c r="C64" s="2">
        <v>41792</v>
      </c>
      <c r="D64" s="2">
        <v>41792</v>
      </c>
      <c r="E64" s="2"/>
      <c r="F64" s="1" t="s">
        <v>559</v>
      </c>
      <c r="G64" s="1">
        <v>145.71</v>
      </c>
      <c r="I64" s="1">
        <v>118.3</v>
      </c>
      <c r="J64" s="1" t="s">
        <v>4</v>
      </c>
      <c r="K64" s="1">
        <f>G64-3.09</f>
        <v>142.62</v>
      </c>
      <c r="L64" s="1">
        <f>I64-2.41</f>
        <v>115.89</v>
      </c>
      <c r="M64" s="1">
        <f>K64-L64</f>
        <v>26.730000000000004</v>
      </c>
      <c r="N64" s="1">
        <f>(K64-L64)/(L64)</f>
        <v>0.23064975407714214</v>
      </c>
      <c r="O64" s="1" t="s">
        <v>560</v>
      </c>
      <c r="P64" s="1">
        <v>10.02</v>
      </c>
      <c r="Q64" s="1">
        <v>50</v>
      </c>
      <c r="R64" s="1" t="s">
        <v>561</v>
      </c>
      <c r="T64" s="1">
        <v>9.9</v>
      </c>
      <c r="U64" s="1">
        <v>50</v>
      </c>
      <c r="V64" s="2">
        <v>41792</v>
      </c>
      <c r="W64" s="2"/>
      <c r="X64" s="1" t="s">
        <v>562</v>
      </c>
      <c r="Y64" s="1">
        <v>4.88</v>
      </c>
      <c r="Z64" s="1">
        <v>25</v>
      </c>
      <c r="AA64" s="2">
        <v>41792</v>
      </c>
      <c r="AB64" s="2"/>
      <c r="AC64" s="1" t="s">
        <v>534</v>
      </c>
    </row>
    <row r="65" spans="1:29">
      <c r="A65" s="1" t="s">
        <v>180</v>
      </c>
      <c r="B65" s="1" t="s">
        <v>17</v>
      </c>
      <c r="C65" s="2">
        <v>41792</v>
      </c>
      <c r="D65" s="2">
        <v>41792</v>
      </c>
      <c r="E65" s="2"/>
      <c r="F65" s="1" t="s">
        <v>563</v>
      </c>
      <c r="G65" s="1">
        <v>134.58000000000001</v>
      </c>
      <c r="I65" s="1">
        <v>109.5</v>
      </c>
      <c r="J65" s="1" t="s">
        <v>4</v>
      </c>
      <c r="K65" s="1">
        <f>G65-3.09</f>
        <v>131.49</v>
      </c>
      <c r="L65" s="1">
        <f>I65-2.41</f>
        <v>107.09</v>
      </c>
      <c r="M65" s="1">
        <f>K65-L65</f>
        <v>24.400000000000006</v>
      </c>
      <c r="N65" s="1">
        <f>(K65-L65)/(L65)</f>
        <v>0.22784573723036702</v>
      </c>
      <c r="O65" s="1" t="s">
        <v>564</v>
      </c>
      <c r="P65" s="1">
        <v>9.7799999999999994</v>
      </c>
      <c r="Q65" s="1">
        <v>50</v>
      </c>
      <c r="R65" s="1" t="s">
        <v>565</v>
      </c>
      <c r="T65" s="1">
        <v>9.7799999999999994</v>
      </c>
      <c r="U65" s="1">
        <v>50</v>
      </c>
      <c r="V65" s="2">
        <v>41792</v>
      </c>
      <c r="W65" s="2"/>
      <c r="X65" s="1" t="s">
        <v>566</v>
      </c>
      <c r="Y65" s="1">
        <v>4.87</v>
      </c>
      <c r="Z65" s="1">
        <v>25</v>
      </c>
      <c r="AA65" s="2">
        <v>41792</v>
      </c>
      <c r="AB65" s="2"/>
      <c r="AC65" s="1" t="s">
        <v>534</v>
      </c>
    </row>
    <row r="66" spans="1:29">
      <c r="A66" s="1" t="s">
        <v>180</v>
      </c>
      <c r="B66" s="1" t="s">
        <v>21</v>
      </c>
      <c r="C66" s="2">
        <v>41792</v>
      </c>
      <c r="D66" s="2">
        <v>41792</v>
      </c>
      <c r="E66" s="2"/>
      <c r="F66" s="1" t="s">
        <v>567</v>
      </c>
      <c r="G66" s="1">
        <v>127.32</v>
      </c>
      <c r="I66" s="1">
        <v>103.8</v>
      </c>
      <c r="J66" s="1" t="s">
        <v>4</v>
      </c>
      <c r="K66" s="1">
        <f>G66-3.09</f>
        <v>124.22999999999999</v>
      </c>
      <c r="L66" s="1">
        <f>I66-2.41</f>
        <v>101.39</v>
      </c>
      <c r="M66" s="1">
        <f>K66-L66</f>
        <v>22.839999999999989</v>
      </c>
      <c r="N66" s="1">
        <f>(K66-L66)/(L66)</f>
        <v>0.22526876417792671</v>
      </c>
      <c r="O66" s="1" t="s">
        <v>568</v>
      </c>
      <c r="P66" s="1">
        <v>9.67</v>
      </c>
      <c r="Q66" s="1">
        <v>50</v>
      </c>
      <c r="R66" s="1" t="s">
        <v>569</v>
      </c>
      <c r="T66" s="1">
        <v>10.11</v>
      </c>
      <c r="U66" s="1">
        <v>50</v>
      </c>
      <c r="V66" s="2">
        <v>41792</v>
      </c>
      <c r="W66" s="2"/>
      <c r="X66" s="1" t="s">
        <v>570</v>
      </c>
      <c r="Y66" s="1">
        <v>4.8600000000000003</v>
      </c>
      <c r="Z66" s="1">
        <v>25</v>
      </c>
      <c r="AA66" s="2">
        <v>41792</v>
      </c>
      <c r="AB66" s="2"/>
      <c r="AC66" s="1" t="s">
        <v>534</v>
      </c>
    </row>
    <row r="67" spans="1:29">
      <c r="A67" s="1" t="s">
        <v>571</v>
      </c>
      <c r="B67" s="1" t="s">
        <v>1</v>
      </c>
      <c r="C67" s="2">
        <v>41792</v>
      </c>
      <c r="D67" s="2">
        <v>41792</v>
      </c>
      <c r="E67" s="2"/>
      <c r="F67" s="1" t="s">
        <v>572</v>
      </c>
      <c r="G67" s="1">
        <v>102.06</v>
      </c>
      <c r="I67" s="1">
        <v>82.9</v>
      </c>
      <c r="J67" s="1" t="s">
        <v>4</v>
      </c>
      <c r="K67" s="1">
        <f>G67-3.09</f>
        <v>98.97</v>
      </c>
      <c r="L67" s="1">
        <f>I67-2.41</f>
        <v>80.490000000000009</v>
      </c>
      <c r="M67" s="1">
        <f>K67-L67</f>
        <v>18.47999999999999</v>
      </c>
      <c r="N67" s="1">
        <f>(K67-L67)/(L67)</f>
        <v>0.22959373835259023</v>
      </c>
      <c r="O67" s="1" t="s">
        <v>573</v>
      </c>
      <c r="P67" s="1">
        <v>10.75</v>
      </c>
      <c r="Q67" s="1">
        <v>50</v>
      </c>
      <c r="R67" s="1" t="s">
        <v>574</v>
      </c>
      <c r="T67" s="1">
        <v>9.5399999999999991</v>
      </c>
      <c r="U67" s="1">
        <v>50</v>
      </c>
      <c r="V67" s="2">
        <v>41792</v>
      </c>
      <c r="W67" s="2"/>
      <c r="X67" s="1" t="s">
        <v>575</v>
      </c>
      <c r="Y67" s="1">
        <v>4.8</v>
      </c>
      <c r="Z67" s="1">
        <v>25</v>
      </c>
      <c r="AA67" s="2">
        <v>41792</v>
      </c>
      <c r="AB67" s="2"/>
      <c r="AC67" s="1" t="s">
        <v>534</v>
      </c>
    </row>
    <row r="68" spans="1:29">
      <c r="A68" s="1" t="s">
        <v>571</v>
      </c>
      <c r="B68" s="1" t="s">
        <v>9</v>
      </c>
      <c r="C68" s="2">
        <v>41792</v>
      </c>
      <c r="D68" s="2">
        <v>41792</v>
      </c>
      <c r="E68" s="2"/>
      <c r="F68" s="1" t="s">
        <v>576</v>
      </c>
      <c r="G68" s="1">
        <v>134.94999999999999</v>
      </c>
      <c r="I68" s="1">
        <v>110.3</v>
      </c>
      <c r="J68" s="1" t="s">
        <v>4</v>
      </c>
      <c r="K68" s="1">
        <f>G68-3.09</f>
        <v>131.85999999999999</v>
      </c>
      <c r="L68" s="1">
        <f>I68-2.41</f>
        <v>107.89</v>
      </c>
      <c r="M68" s="1">
        <f>K68-L68</f>
        <v>23.969999999999985</v>
      </c>
      <c r="N68" s="1">
        <f>(K68-L68)/(L68)</f>
        <v>0.2221707294466585</v>
      </c>
      <c r="O68" s="1" t="s">
        <v>577</v>
      </c>
      <c r="P68" s="1">
        <v>10.42</v>
      </c>
      <c r="Q68" s="1">
        <v>50</v>
      </c>
      <c r="R68" s="1" t="s">
        <v>578</v>
      </c>
      <c r="T68" s="1">
        <v>9.7899999999999991</v>
      </c>
      <c r="U68" s="1">
        <v>50</v>
      </c>
      <c r="V68" s="2">
        <v>41792</v>
      </c>
      <c r="W68" s="2"/>
      <c r="X68" s="1" t="s">
        <v>579</v>
      </c>
      <c r="Y68" s="1">
        <v>4.78</v>
      </c>
      <c r="Z68" s="1">
        <v>25</v>
      </c>
      <c r="AA68" s="2">
        <v>41792</v>
      </c>
      <c r="AB68" s="2"/>
      <c r="AC68" s="1" t="s">
        <v>534</v>
      </c>
    </row>
    <row r="69" spans="1:29">
      <c r="A69" s="1" t="s">
        <v>571</v>
      </c>
      <c r="B69" s="1" t="s">
        <v>13</v>
      </c>
      <c r="C69" s="2">
        <v>41792</v>
      </c>
      <c r="D69" s="2">
        <v>41792</v>
      </c>
      <c r="E69" s="2"/>
      <c r="F69" s="1" t="s">
        <v>580</v>
      </c>
      <c r="G69" s="1">
        <v>186.02</v>
      </c>
      <c r="I69" s="1">
        <v>151.5</v>
      </c>
      <c r="J69" s="1" t="s">
        <v>4</v>
      </c>
      <c r="K69" s="1">
        <f>G69-3.09</f>
        <v>182.93</v>
      </c>
      <c r="L69" s="1">
        <f>I69-2.41</f>
        <v>149.09</v>
      </c>
      <c r="M69" s="1">
        <f>K69-L69</f>
        <v>33.840000000000003</v>
      </c>
      <c r="N69" s="1">
        <f>(K69-L69)/(L69)</f>
        <v>0.2269769937621571</v>
      </c>
      <c r="O69" s="1" t="s">
        <v>581</v>
      </c>
      <c r="P69" s="1">
        <v>9.85</v>
      </c>
      <c r="Q69" s="1">
        <v>50</v>
      </c>
      <c r="R69" s="1" t="s">
        <v>582</v>
      </c>
      <c r="T69" s="1">
        <v>9.64</v>
      </c>
      <c r="U69" s="1">
        <v>50</v>
      </c>
      <c r="V69" s="2">
        <v>41792</v>
      </c>
      <c r="W69" s="2"/>
      <c r="X69" s="1" t="s">
        <v>583</v>
      </c>
      <c r="Y69" s="1">
        <v>5.29</v>
      </c>
      <c r="Z69" s="1">
        <v>25</v>
      </c>
      <c r="AA69" s="2">
        <v>41792</v>
      </c>
      <c r="AB69" s="2"/>
      <c r="AC69" s="1" t="s">
        <v>534</v>
      </c>
    </row>
    <row r="70" spans="1:29">
      <c r="A70" s="1" t="s">
        <v>571</v>
      </c>
      <c r="B70" s="1" t="s">
        <v>17</v>
      </c>
      <c r="C70" s="2">
        <v>41792</v>
      </c>
      <c r="D70" s="2">
        <v>41792</v>
      </c>
      <c r="E70" s="2"/>
      <c r="F70" s="1" t="s">
        <v>584</v>
      </c>
      <c r="G70" s="1">
        <v>151.69</v>
      </c>
      <c r="I70" s="1">
        <v>123.6</v>
      </c>
      <c r="J70" s="1" t="s">
        <v>4</v>
      </c>
      <c r="K70" s="1">
        <f>G70-3.09</f>
        <v>148.6</v>
      </c>
      <c r="L70" s="1">
        <f>I70-2.41</f>
        <v>121.19</v>
      </c>
      <c r="M70" s="1">
        <f>K70-L70</f>
        <v>27.409999999999997</v>
      </c>
      <c r="N70" s="1">
        <f>(K70-L70)/(L70)</f>
        <v>0.22617377671425032</v>
      </c>
      <c r="O70" s="1" t="s">
        <v>585</v>
      </c>
      <c r="P70" s="1">
        <v>10.58</v>
      </c>
      <c r="Q70" s="1">
        <v>50</v>
      </c>
      <c r="R70" s="1" t="s">
        <v>586</v>
      </c>
      <c r="T70" s="1">
        <v>9.6</v>
      </c>
      <c r="U70" s="1">
        <v>50</v>
      </c>
      <c r="V70" s="2">
        <v>41792</v>
      </c>
      <c r="W70" s="2"/>
      <c r="X70" s="1" t="s">
        <v>587</v>
      </c>
      <c r="Y70" s="1">
        <v>5.17</v>
      </c>
      <c r="Z70" s="1">
        <v>25</v>
      </c>
      <c r="AA70" s="2">
        <v>41792</v>
      </c>
      <c r="AB70" s="2"/>
      <c r="AC70" s="1" t="s">
        <v>534</v>
      </c>
    </row>
    <row r="71" spans="1:29">
      <c r="A71" s="1" t="s">
        <v>571</v>
      </c>
      <c r="B71" s="1" t="s">
        <v>21</v>
      </c>
      <c r="C71" s="2">
        <v>41792</v>
      </c>
      <c r="D71" s="2">
        <v>41792</v>
      </c>
      <c r="E71" s="2"/>
      <c r="F71" s="1" t="s">
        <v>588</v>
      </c>
      <c r="G71" s="1">
        <v>133.80000000000001</v>
      </c>
      <c r="I71" s="1">
        <v>108.5</v>
      </c>
      <c r="J71" s="1" t="s">
        <v>4</v>
      </c>
      <c r="K71" s="1">
        <f>G71-3.09</f>
        <v>130.71</v>
      </c>
      <c r="L71" s="1">
        <f>I71-2.41</f>
        <v>106.09</v>
      </c>
      <c r="M71" s="1">
        <f>K71-L71</f>
        <v>24.620000000000005</v>
      </c>
      <c r="N71" s="1">
        <f>(K71-L71)/(L71)</f>
        <v>0.23206711282873035</v>
      </c>
      <c r="O71" s="1" t="s">
        <v>589</v>
      </c>
      <c r="P71" s="1">
        <v>9.61</v>
      </c>
      <c r="Q71" s="1">
        <v>50</v>
      </c>
      <c r="R71" s="1" t="s">
        <v>590</v>
      </c>
      <c r="T71" s="1">
        <v>9.9600000000000009</v>
      </c>
      <c r="U71" s="1">
        <v>50</v>
      </c>
      <c r="V71" s="2">
        <v>41792</v>
      </c>
      <c r="W71" s="2"/>
      <c r="X71" s="1" t="s">
        <v>591</v>
      </c>
      <c r="Y71" s="1">
        <v>5.28</v>
      </c>
      <c r="Z71" s="1">
        <v>25</v>
      </c>
      <c r="AA71" s="2">
        <v>41792</v>
      </c>
      <c r="AB71" s="2"/>
      <c r="AC71" s="1" t="s">
        <v>534</v>
      </c>
    </row>
    <row r="72" spans="1:29">
      <c r="A72" s="1" t="s">
        <v>162</v>
      </c>
      <c r="B72" s="1" t="s">
        <v>1</v>
      </c>
      <c r="C72" s="2">
        <v>41793</v>
      </c>
      <c r="D72" s="2">
        <v>41794</v>
      </c>
      <c r="E72" s="2"/>
      <c r="F72" s="1" t="s">
        <v>163</v>
      </c>
      <c r="G72" s="1">
        <v>473.5</v>
      </c>
      <c r="I72" s="1">
        <v>370.8</v>
      </c>
      <c r="J72" s="1" t="s">
        <v>164</v>
      </c>
      <c r="K72" s="1">
        <f>G72-3.09</f>
        <v>470.41</v>
      </c>
      <c r="L72" s="1">
        <f>I72-6.45</f>
        <v>364.35</v>
      </c>
      <c r="M72" s="1">
        <f>K72-L72</f>
        <v>106.06</v>
      </c>
      <c r="N72" s="1">
        <f>(K72-L72)/(L72)</f>
        <v>0.29109372855770549</v>
      </c>
      <c r="O72" s="1" t="s">
        <v>165</v>
      </c>
      <c r="P72" s="1">
        <v>9.73</v>
      </c>
      <c r="Q72" s="1">
        <v>50</v>
      </c>
      <c r="R72" s="1" t="s">
        <v>166</v>
      </c>
      <c r="T72" s="1">
        <v>9.6199999999999992</v>
      </c>
      <c r="U72" s="1">
        <v>50</v>
      </c>
      <c r="V72" s="2">
        <v>41794</v>
      </c>
      <c r="W72" s="2"/>
      <c r="X72" s="1" t="s">
        <v>7</v>
      </c>
      <c r="Y72" s="1" t="s">
        <v>7</v>
      </c>
      <c r="Z72" s="1">
        <v>25</v>
      </c>
      <c r="AA72" s="2">
        <v>41794</v>
      </c>
      <c r="AB72" s="2"/>
      <c r="AC72" s="1" t="s">
        <v>167</v>
      </c>
    </row>
    <row r="73" spans="1:29">
      <c r="A73" s="1" t="s">
        <v>162</v>
      </c>
      <c r="B73" s="1" t="s">
        <v>9</v>
      </c>
      <c r="C73" s="2">
        <v>41793</v>
      </c>
      <c r="D73" s="2">
        <v>41794</v>
      </c>
      <c r="E73" s="2"/>
      <c r="F73" s="1" t="s">
        <v>168</v>
      </c>
      <c r="G73" s="1">
        <v>489.8</v>
      </c>
      <c r="I73" s="1">
        <v>399.9</v>
      </c>
      <c r="J73" s="1" t="s">
        <v>164</v>
      </c>
      <c r="K73" s="1">
        <f>G73-3.09</f>
        <v>486.71000000000004</v>
      </c>
      <c r="L73" s="1">
        <f>I73-6.45</f>
        <v>393.45</v>
      </c>
      <c r="M73" s="1">
        <f>K73-L73</f>
        <v>93.260000000000048</v>
      </c>
      <c r="N73" s="1">
        <f>(K73-L73)/(L73)</f>
        <v>0.23703138899478982</v>
      </c>
      <c r="O73" s="1" t="s">
        <v>169</v>
      </c>
      <c r="P73" s="1">
        <v>10.28</v>
      </c>
      <c r="Q73" s="1">
        <v>50</v>
      </c>
      <c r="R73" s="1" t="s">
        <v>170</v>
      </c>
      <c r="T73" s="1">
        <v>9.9499999999999993</v>
      </c>
      <c r="U73" s="1">
        <v>50</v>
      </c>
      <c r="V73" s="2">
        <v>41794</v>
      </c>
      <c r="W73" s="2"/>
      <c r="X73" s="1" t="s">
        <v>7</v>
      </c>
      <c r="Y73" s="1" t="s">
        <v>7</v>
      </c>
      <c r="Z73" s="1">
        <v>25</v>
      </c>
      <c r="AA73" s="2">
        <v>41794</v>
      </c>
      <c r="AB73" s="2"/>
      <c r="AC73" s="1" t="s">
        <v>167</v>
      </c>
    </row>
    <row r="74" spans="1:29">
      <c r="A74" s="1" t="s">
        <v>162</v>
      </c>
      <c r="B74" s="1" t="s">
        <v>13</v>
      </c>
      <c r="C74" s="2">
        <v>41793</v>
      </c>
      <c r="D74" s="2">
        <v>41794</v>
      </c>
      <c r="E74" s="2"/>
      <c r="F74" s="1" t="s">
        <v>171</v>
      </c>
      <c r="G74" s="1">
        <v>459.9</v>
      </c>
      <c r="I74" s="1">
        <v>359.5</v>
      </c>
      <c r="J74" s="1" t="s">
        <v>164</v>
      </c>
      <c r="K74" s="1">
        <f>G74-3.09</f>
        <v>456.81</v>
      </c>
      <c r="L74" s="1">
        <f>I74-6.45</f>
        <v>353.05</v>
      </c>
      <c r="M74" s="1">
        <f>K74-L74</f>
        <v>103.75999999999999</v>
      </c>
      <c r="N74" s="1">
        <f>(K74-L74)/(L74)</f>
        <v>0.29389604871831182</v>
      </c>
      <c r="O74" s="1" t="s">
        <v>172</v>
      </c>
      <c r="P74" s="1">
        <v>9.9600000000000009</v>
      </c>
      <c r="Q74" s="1">
        <v>50</v>
      </c>
      <c r="R74" s="1" t="s">
        <v>173</v>
      </c>
      <c r="T74" s="1">
        <v>9.56</v>
      </c>
      <c r="U74" s="1">
        <v>50</v>
      </c>
      <c r="V74" s="2">
        <v>41794</v>
      </c>
      <c r="W74" s="2"/>
      <c r="X74" s="1" t="s">
        <v>7</v>
      </c>
      <c r="Y74" s="1" t="s">
        <v>7</v>
      </c>
      <c r="Z74" s="1">
        <v>25</v>
      </c>
      <c r="AA74" s="2">
        <v>41794</v>
      </c>
      <c r="AB74" s="2"/>
      <c r="AC74" s="1" t="s">
        <v>167</v>
      </c>
    </row>
    <row r="75" spans="1:29">
      <c r="A75" s="1" t="s">
        <v>162</v>
      </c>
      <c r="B75" s="1" t="s">
        <v>17</v>
      </c>
      <c r="C75" s="2">
        <v>41793</v>
      </c>
      <c r="D75" s="2">
        <v>41794</v>
      </c>
      <c r="E75" s="2"/>
      <c r="F75" s="1" t="s">
        <v>174</v>
      </c>
      <c r="G75" s="1">
        <v>553.20000000000005</v>
      </c>
      <c r="I75" s="1">
        <v>440.1</v>
      </c>
      <c r="J75" s="1" t="s">
        <v>164</v>
      </c>
      <c r="K75" s="1">
        <f>G75-3.09</f>
        <v>550.11</v>
      </c>
      <c r="L75" s="1">
        <f>I75-6.45</f>
        <v>433.65000000000003</v>
      </c>
      <c r="M75" s="1">
        <f>K75-L75</f>
        <v>116.45999999999998</v>
      </c>
      <c r="N75" s="1">
        <f>(K75-L75)/(L75)</f>
        <v>0.26855759252853678</v>
      </c>
      <c r="O75" s="1" t="s">
        <v>175</v>
      </c>
      <c r="P75" s="1">
        <v>10.06</v>
      </c>
      <c r="Q75" s="1">
        <v>50</v>
      </c>
      <c r="R75" s="1" t="s">
        <v>176</v>
      </c>
      <c r="T75" s="1">
        <v>10.09</v>
      </c>
      <c r="U75" s="1">
        <v>50</v>
      </c>
      <c r="V75" s="2">
        <v>41794</v>
      </c>
      <c r="W75" s="2"/>
      <c r="X75" s="1" t="s">
        <v>7</v>
      </c>
      <c r="Y75" s="1" t="s">
        <v>7</v>
      </c>
      <c r="Z75" s="1">
        <v>25</v>
      </c>
      <c r="AA75" s="2">
        <v>41794</v>
      </c>
      <c r="AB75" s="2"/>
      <c r="AC75" s="1" t="s">
        <v>167</v>
      </c>
    </row>
    <row r="76" spans="1:29">
      <c r="A76" s="1" t="s">
        <v>162</v>
      </c>
      <c r="B76" s="1" t="s">
        <v>21</v>
      </c>
      <c r="C76" s="2">
        <v>41793</v>
      </c>
      <c r="D76" s="2">
        <v>41794</v>
      </c>
      <c r="E76" s="2"/>
      <c r="F76" s="1" t="s">
        <v>177</v>
      </c>
      <c r="G76" s="1">
        <v>462.9</v>
      </c>
      <c r="I76" s="1">
        <v>358.6</v>
      </c>
      <c r="J76" s="1" t="s">
        <v>164</v>
      </c>
      <c r="K76" s="1">
        <f>G76-3.09</f>
        <v>459.81</v>
      </c>
      <c r="L76" s="1">
        <f>I76-6.45</f>
        <v>352.15000000000003</v>
      </c>
      <c r="M76" s="1">
        <f>K76-L76</f>
        <v>107.65999999999997</v>
      </c>
      <c r="N76" s="1">
        <f>(K76-L76)/(L76)</f>
        <v>0.30572199346869222</v>
      </c>
      <c r="O76" s="1" t="s">
        <v>178</v>
      </c>
      <c r="P76" s="1">
        <v>9.67</v>
      </c>
      <c r="Q76" s="1">
        <v>50</v>
      </c>
      <c r="R76" s="1" t="s">
        <v>179</v>
      </c>
      <c r="T76" s="1">
        <v>10.199999999999999</v>
      </c>
      <c r="U76" s="1">
        <v>50</v>
      </c>
      <c r="V76" s="2">
        <v>41794</v>
      </c>
      <c r="W76" s="2"/>
      <c r="X76" s="1" t="s">
        <v>7</v>
      </c>
      <c r="Y76" s="1" t="s">
        <v>7</v>
      </c>
      <c r="Z76" s="1">
        <v>25</v>
      </c>
      <c r="AA76" s="2">
        <v>41794</v>
      </c>
      <c r="AB76" s="2"/>
      <c r="AC76" s="1" t="s">
        <v>167</v>
      </c>
    </row>
    <row r="77" spans="1:29">
      <c r="A77" s="1" t="s">
        <v>180</v>
      </c>
      <c r="B77" s="1" t="s">
        <v>1</v>
      </c>
      <c r="C77" s="2">
        <v>41793</v>
      </c>
      <c r="D77" s="2">
        <v>41794</v>
      </c>
      <c r="E77" s="2"/>
      <c r="F77" s="1" t="s">
        <v>181</v>
      </c>
      <c r="G77" s="1">
        <v>479.3</v>
      </c>
      <c r="I77" s="1">
        <v>409</v>
      </c>
      <c r="J77" s="1" t="s">
        <v>164</v>
      </c>
      <c r="K77" s="1">
        <f>G77-3.09</f>
        <v>476.21000000000004</v>
      </c>
      <c r="L77" s="1">
        <f>I77-6.45</f>
        <v>402.55</v>
      </c>
      <c r="M77" s="1">
        <f>K77-L77</f>
        <v>73.660000000000025</v>
      </c>
      <c r="N77" s="1">
        <f>(K77-L77)/(L77)</f>
        <v>0.18298348031300465</v>
      </c>
      <c r="O77" s="1" t="s">
        <v>182</v>
      </c>
      <c r="P77" s="1">
        <v>9.9600000000000009</v>
      </c>
      <c r="Q77" s="1">
        <v>50</v>
      </c>
      <c r="R77" s="1" t="s">
        <v>183</v>
      </c>
      <c r="T77" s="1">
        <v>10.33</v>
      </c>
      <c r="U77" s="1">
        <v>50</v>
      </c>
      <c r="V77" s="2">
        <v>41794</v>
      </c>
      <c r="W77" s="2"/>
      <c r="X77" s="1" t="s">
        <v>7</v>
      </c>
      <c r="Y77" s="1" t="s">
        <v>7</v>
      </c>
      <c r="Z77" s="1">
        <v>25</v>
      </c>
      <c r="AA77" s="2">
        <v>41794</v>
      </c>
      <c r="AB77" s="2"/>
      <c r="AC77" s="1" t="s">
        <v>167</v>
      </c>
    </row>
    <row r="78" spans="1:29">
      <c r="A78" s="1" t="s">
        <v>180</v>
      </c>
      <c r="B78" s="1" t="s">
        <v>9</v>
      </c>
      <c r="C78" s="2">
        <v>41793</v>
      </c>
      <c r="D78" s="2">
        <v>41794</v>
      </c>
      <c r="E78" s="2"/>
      <c r="F78" s="1" t="s">
        <v>184</v>
      </c>
      <c r="G78" s="1">
        <v>528.5</v>
      </c>
      <c r="I78" s="1">
        <v>448.4</v>
      </c>
      <c r="J78" s="1" t="s">
        <v>164</v>
      </c>
      <c r="K78" s="1">
        <f>G78-3.09</f>
        <v>525.41</v>
      </c>
      <c r="L78" s="1">
        <f>I78-6.45</f>
        <v>441.95</v>
      </c>
      <c r="M78" s="1">
        <f>K78-L78</f>
        <v>83.45999999999998</v>
      </c>
      <c r="N78" s="1">
        <f>(K78-L78)/(L78)</f>
        <v>0.1888448919561036</v>
      </c>
      <c r="O78" s="1" t="s">
        <v>185</v>
      </c>
      <c r="P78" s="1">
        <v>9.59</v>
      </c>
      <c r="Q78" s="1">
        <v>50</v>
      </c>
      <c r="R78" s="1" t="s">
        <v>186</v>
      </c>
      <c r="T78" s="1">
        <v>10.01</v>
      </c>
      <c r="U78" s="1">
        <v>50</v>
      </c>
      <c r="V78" s="2">
        <v>41794</v>
      </c>
      <c r="W78" s="2"/>
      <c r="X78" s="1" t="s">
        <v>7</v>
      </c>
      <c r="Y78" s="1" t="s">
        <v>7</v>
      </c>
      <c r="Z78" s="1">
        <v>25</v>
      </c>
      <c r="AA78" s="2">
        <v>41794</v>
      </c>
      <c r="AB78" s="2"/>
      <c r="AC78" s="1" t="s">
        <v>167</v>
      </c>
    </row>
    <row r="79" spans="1:29">
      <c r="A79" s="1" t="s">
        <v>180</v>
      </c>
      <c r="B79" s="1" t="s">
        <v>13</v>
      </c>
      <c r="C79" s="2">
        <v>41793</v>
      </c>
      <c r="D79" s="2">
        <v>41794</v>
      </c>
      <c r="E79" s="2"/>
      <c r="F79" s="1" t="s">
        <v>187</v>
      </c>
      <c r="G79" s="1">
        <v>541.5</v>
      </c>
      <c r="I79" s="1">
        <v>463.4</v>
      </c>
      <c r="J79" s="1" t="s">
        <v>164</v>
      </c>
      <c r="K79" s="1">
        <f>G79-3.09</f>
        <v>538.41</v>
      </c>
      <c r="L79" s="1">
        <f>I79-6.45</f>
        <v>456.95</v>
      </c>
      <c r="M79" s="1">
        <f>K79-L79</f>
        <v>81.45999999999998</v>
      </c>
      <c r="N79" s="1">
        <f>(K79-L79)/(L79)</f>
        <v>0.1782689572163256</v>
      </c>
      <c r="O79" s="1" t="s">
        <v>188</v>
      </c>
      <c r="P79" s="1">
        <v>10.19</v>
      </c>
      <c r="Q79" s="1">
        <v>50</v>
      </c>
      <c r="R79" s="1" t="s">
        <v>189</v>
      </c>
      <c r="T79" s="1">
        <v>10.08</v>
      </c>
      <c r="U79" s="1">
        <v>50</v>
      </c>
      <c r="V79" s="2">
        <v>41794</v>
      </c>
      <c r="W79" s="2"/>
      <c r="X79" s="1" t="s">
        <v>7</v>
      </c>
      <c r="Y79" s="1" t="s">
        <v>7</v>
      </c>
      <c r="Z79" s="1">
        <v>25</v>
      </c>
      <c r="AA79" s="2">
        <v>41794</v>
      </c>
      <c r="AB79" s="2"/>
      <c r="AC79" s="1" t="s">
        <v>167</v>
      </c>
    </row>
    <row r="80" spans="1:29">
      <c r="A80" s="1" t="s">
        <v>180</v>
      </c>
      <c r="B80" s="1" t="s">
        <v>17</v>
      </c>
      <c r="C80" s="2">
        <v>41793</v>
      </c>
      <c r="D80" s="2">
        <v>41794</v>
      </c>
      <c r="E80" s="2"/>
      <c r="F80" s="1" t="s">
        <v>190</v>
      </c>
      <c r="G80" s="1">
        <v>531.1</v>
      </c>
      <c r="I80" s="1">
        <v>448.3</v>
      </c>
      <c r="J80" s="1" t="s">
        <v>164</v>
      </c>
      <c r="K80" s="1">
        <f>G80-3.09</f>
        <v>528.01</v>
      </c>
      <c r="L80" s="1">
        <f>I80-6.45</f>
        <v>441.85</v>
      </c>
      <c r="M80" s="1">
        <f>K80-L80</f>
        <v>86.159999999999968</v>
      </c>
      <c r="N80" s="1">
        <f>(K80-L80)/(L80)</f>
        <v>0.19499830259137707</v>
      </c>
      <c r="O80" s="1" t="s">
        <v>191</v>
      </c>
      <c r="P80" s="1">
        <v>10.35</v>
      </c>
      <c r="Q80" s="1">
        <v>50</v>
      </c>
      <c r="R80" s="1" t="s">
        <v>192</v>
      </c>
      <c r="T80" s="1">
        <v>10.26</v>
      </c>
      <c r="U80" s="1">
        <v>50</v>
      </c>
      <c r="V80" s="2">
        <v>41794</v>
      </c>
      <c r="W80" s="2"/>
      <c r="X80" s="1" t="s">
        <v>7</v>
      </c>
      <c r="Y80" s="1" t="s">
        <v>7</v>
      </c>
      <c r="Z80" s="1">
        <v>25</v>
      </c>
      <c r="AA80" s="2">
        <v>41794</v>
      </c>
      <c r="AB80" s="2"/>
      <c r="AC80" s="1" t="s">
        <v>167</v>
      </c>
    </row>
    <row r="81" spans="1:29">
      <c r="A81" s="1" t="s">
        <v>180</v>
      </c>
      <c r="B81" s="1" t="s">
        <v>21</v>
      </c>
      <c r="C81" s="2">
        <v>41793</v>
      </c>
      <c r="D81" s="2">
        <v>41794</v>
      </c>
      <c r="E81" s="2"/>
      <c r="F81" s="1" t="s">
        <v>193</v>
      </c>
      <c r="G81" s="1">
        <v>539.79999999999995</v>
      </c>
      <c r="I81" s="1">
        <v>460</v>
      </c>
      <c r="J81" s="1" t="s">
        <v>164</v>
      </c>
      <c r="K81" s="1">
        <f>G81-3.09</f>
        <v>536.70999999999992</v>
      </c>
      <c r="L81" s="1">
        <f>I81-6.45</f>
        <v>453.55</v>
      </c>
      <c r="M81" s="1">
        <f>K81-L81</f>
        <v>83.159999999999911</v>
      </c>
      <c r="N81" s="1">
        <f>(K81-L81)/(L81)</f>
        <v>0.18335354426193343</v>
      </c>
      <c r="O81" s="1" t="s">
        <v>194</v>
      </c>
      <c r="P81" s="1">
        <v>10.1</v>
      </c>
      <c r="Q81" s="1">
        <v>50</v>
      </c>
      <c r="R81" s="1" t="s">
        <v>195</v>
      </c>
      <c r="T81" s="1">
        <v>10.63</v>
      </c>
      <c r="U81" s="1">
        <v>50</v>
      </c>
      <c r="V81" s="2">
        <v>41794</v>
      </c>
      <c r="W81" s="2"/>
      <c r="X81" s="1" t="s">
        <v>7</v>
      </c>
      <c r="Y81" s="1" t="s">
        <v>7</v>
      </c>
      <c r="Z81" s="1">
        <v>25</v>
      </c>
      <c r="AA81" s="2">
        <v>41794</v>
      </c>
      <c r="AB81" s="2"/>
      <c r="AC81" s="1" t="s">
        <v>167</v>
      </c>
    </row>
    <row r="82" spans="1:29">
      <c r="A82" s="1" t="s">
        <v>78</v>
      </c>
      <c r="B82" s="1" t="s">
        <v>1</v>
      </c>
      <c r="C82" s="2">
        <v>41793</v>
      </c>
      <c r="D82" s="2">
        <v>41794</v>
      </c>
      <c r="E82" s="2"/>
      <c r="F82" s="1" t="s">
        <v>196</v>
      </c>
      <c r="G82" s="1">
        <v>465.5</v>
      </c>
      <c r="I82" s="1">
        <v>389.8</v>
      </c>
      <c r="J82" s="1" t="s">
        <v>164</v>
      </c>
      <c r="K82" s="1">
        <f>G82-3.09</f>
        <v>462.41</v>
      </c>
      <c r="L82" s="1">
        <f>I82-6.45</f>
        <v>383.35</v>
      </c>
      <c r="M82" s="1">
        <f>K82-L82</f>
        <v>79.06</v>
      </c>
      <c r="N82" s="1">
        <f>(K82-L82)/(L82)</f>
        <v>0.2062345115429764</v>
      </c>
      <c r="O82" s="1" t="s">
        <v>197</v>
      </c>
      <c r="P82" s="1">
        <v>10.53</v>
      </c>
      <c r="Q82" s="1">
        <v>50</v>
      </c>
      <c r="R82" s="1" t="s">
        <v>198</v>
      </c>
      <c r="T82" s="1">
        <v>10.19</v>
      </c>
      <c r="U82" s="1">
        <v>50</v>
      </c>
      <c r="V82" s="2">
        <v>41794</v>
      </c>
      <c r="W82" s="2"/>
      <c r="X82" s="1" t="s">
        <v>7</v>
      </c>
      <c r="Y82" s="1" t="s">
        <v>7</v>
      </c>
      <c r="Z82" s="1">
        <v>25</v>
      </c>
      <c r="AA82" s="2">
        <v>41794</v>
      </c>
      <c r="AB82" s="2"/>
      <c r="AC82" s="1" t="s">
        <v>167</v>
      </c>
    </row>
    <row r="83" spans="1:29">
      <c r="A83" s="1" t="s">
        <v>78</v>
      </c>
      <c r="B83" s="1" t="s">
        <v>9</v>
      </c>
      <c r="C83" s="2">
        <v>41793</v>
      </c>
      <c r="D83" s="2">
        <v>41794</v>
      </c>
      <c r="E83" s="2"/>
      <c r="F83" s="1" t="s">
        <v>199</v>
      </c>
      <c r="G83" s="1">
        <v>370.9</v>
      </c>
      <c r="I83" s="1">
        <v>301.60000000000002</v>
      </c>
      <c r="J83" s="1" t="s">
        <v>164</v>
      </c>
      <c r="K83" s="1">
        <f>G83-3.09</f>
        <v>367.81</v>
      </c>
      <c r="L83" s="1">
        <f>I83-6.45</f>
        <v>295.15000000000003</v>
      </c>
      <c r="M83" s="1">
        <f>K83-L83</f>
        <v>72.659999999999968</v>
      </c>
      <c r="N83" s="1">
        <f>(K83-L83)/(L83)</f>
        <v>0.24617990852109084</v>
      </c>
      <c r="O83" s="1" t="s">
        <v>200</v>
      </c>
      <c r="P83" s="1">
        <v>10.31</v>
      </c>
      <c r="Q83" s="1">
        <v>50</v>
      </c>
      <c r="R83" s="1" t="s">
        <v>201</v>
      </c>
      <c r="T83" s="1">
        <v>10.49</v>
      </c>
      <c r="U83" s="1">
        <v>50</v>
      </c>
      <c r="V83" s="2">
        <v>41794</v>
      </c>
      <c r="W83" s="2"/>
      <c r="X83" s="1" t="s">
        <v>7</v>
      </c>
      <c r="Y83" s="1" t="s">
        <v>7</v>
      </c>
      <c r="Z83" s="1">
        <v>25</v>
      </c>
      <c r="AA83" s="2">
        <v>41794</v>
      </c>
      <c r="AB83" s="2"/>
      <c r="AC83" s="1" t="s">
        <v>167</v>
      </c>
    </row>
    <row r="84" spans="1:29">
      <c r="A84" s="1" t="s">
        <v>78</v>
      </c>
      <c r="B84" s="1" t="s">
        <v>13</v>
      </c>
      <c r="C84" s="2">
        <v>41793</v>
      </c>
      <c r="D84" s="2">
        <v>41794</v>
      </c>
      <c r="E84" s="2"/>
      <c r="F84" s="1" t="s">
        <v>202</v>
      </c>
      <c r="G84" s="1">
        <v>437.3</v>
      </c>
      <c r="I84" s="1">
        <v>340.7</v>
      </c>
      <c r="J84" s="1" t="s">
        <v>164</v>
      </c>
      <c r="K84" s="1">
        <f>G84-3.09</f>
        <v>434.21000000000004</v>
      </c>
      <c r="L84" s="1">
        <f>I84-6.45</f>
        <v>334.25</v>
      </c>
      <c r="M84" s="1">
        <f>K84-L84</f>
        <v>99.960000000000036</v>
      </c>
      <c r="N84" s="1">
        <f>(K84-L84)/(L84)</f>
        <v>0.29905759162303674</v>
      </c>
      <c r="O84" s="1" t="s">
        <v>203</v>
      </c>
      <c r="P84" s="1">
        <v>10.24</v>
      </c>
      <c r="Q84" s="1">
        <v>50</v>
      </c>
      <c r="R84" s="1" t="s">
        <v>204</v>
      </c>
      <c r="T84" s="1">
        <v>10.16</v>
      </c>
      <c r="U84" s="1">
        <v>50</v>
      </c>
      <c r="V84" s="2">
        <v>41794</v>
      </c>
      <c r="W84" s="2"/>
      <c r="X84" s="1" t="s">
        <v>7</v>
      </c>
      <c r="Y84" s="1" t="s">
        <v>7</v>
      </c>
      <c r="Z84" s="1">
        <v>25</v>
      </c>
      <c r="AA84" s="2">
        <v>41794</v>
      </c>
      <c r="AB84" s="2"/>
      <c r="AC84" s="1" t="s">
        <v>167</v>
      </c>
    </row>
    <row r="85" spans="1:29">
      <c r="A85" s="1" t="s">
        <v>78</v>
      </c>
      <c r="B85" s="1" t="s">
        <v>17</v>
      </c>
      <c r="C85" s="2">
        <v>41793</v>
      </c>
      <c r="D85" s="2">
        <v>41794</v>
      </c>
      <c r="E85" s="2"/>
      <c r="F85" s="1" t="s">
        <v>205</v>
      </c>
      <c r="G85" s="1">
        <v>422</v>
      </c>
      <c r="I85" s="1">
        <v>354.7</v>
      </c>
      <c r="J85" s="1" t="s">
        <v>164</v>
      </c>
      <c r="K85" s="1">
        <f>G85-3.09</f>
        <v>418.91</v>
      </c>
      <c r="L85" s="1">
        <f>I85-6.45</f>
        <v>348.25</v>
      </c>
      <c r="M85" s="1">
        <f>K85-L85</f>
        <v>70.660000000000025</v>
      </c>
      <c r="N85" s="1">
        <f>(K85-L85)/(L85)</f>
        <v>0.202900215362527</v>
      </c>
      <c r="O85" s="1" t="s">
        <v>206</v>
      </c>
      <c r="P85" s="1">
        <v>10.47</v>
      </c>
      <c r="Q85" s="1">
        <v>50</v>
      </c>
      <c r="R85" s="1" t="s">
        <v>207</v>
      </c>
      <c r="T85" s="1">
        <v>10.199999999999999</v>
      </c>
      <c r="U85" s="1">
        <v>50</v>
      </c>
      <c r="V85" s="2">
        <v>41794</v>
      </c>
      <c r="W85" s="2"/>
      <c r="X85" s="1" t="s">
        <v>7</v>
      </c>
      <c r="Y85" s="1" t="s">
        <v>7</v>
      </c>
      <c r="Z85" s="1">
        <v>25</v>
      </c>
      <c r="AA85" s="2">
        <v>41794</v>
      </c>
      <c r="AB85" s="2"/>
      <c r="AC85" s="1" t="s">
        <v>167</v>
      </c>
    </row>
    <row r="86" spans="1:29">
      <c r="A86" s="1" t="s">
        <v>78</v>
      </c>
      <c r="B86" s="1" t="s">
        <v>21</v>
      </c>
      <c r="C86" s="2">
        <v>41793</v>
      </c>
      <c r="D86" s="2">
        <v>41794</v>
      </c>
      <c r="E86" s="2"/>
      <c r="F86" s="1" t="s">
        <v>208</v>
      </c>
      <c r="G86" s="1">
        <v>422.7</v>
      </c>
      <c r="I86" s="1">
        <v>346.8</v>
      </c>
      <c r="J86" s="1" t="s">
        <v>164</v>
      </c>
      <c r="K86" s="1">
        <f>G86-3.09</f>
        <v>419.61</v>
      </c>
      <c r="L86" s="1">
        <f>I86-6.45</f>
        <v>340.35</v>
      </c>
      <c r="M86" s="1">
        <f>K86-L86</f>
        <v>79.259999999999991</v>
      </c>
      <c r="N86" s="1">
        <f>(K86-L86)/(L86)</f>
        <v>0.23287791978845301</v>
      </c>
      <c r="O86" s="1" t="s">
        <v>209</v>
      </c>
      <c r="P86" s="1">
        <v>10.53</v>
      </c>
      <c r="Q86" s="1">
        <v>50</v>
      </c>
      <c r="R86" s="1" t="s">
        <v>210</v>
      </c>
      <c r="T86" s="1">
        <v>10.06</v>
      </c>
      <c r="U86" s="1">
        <v>50</v>
      </c>
      <c r="V86" s="2">
        <v>41794</v>
      </c>
      <c r="W86" s="2"/>
      <c r="X86" s="1" t="s">
        <v>7</v>
      </c>
      <c r="Y86" s="1" t="s">
        <v>7</v>
      </c>
      <c r="Z86" s="1">
        <v>25</v>
      </c>
      <c r="AA86" s="2">
        <v>41794</v>
      </c>
      <c r="AB86" s="2"/>
      <c r="AC86" s="1" t="s">
        <v>167</v>
      </c>
    </row>
    <row r="87" spans="1:29">
      <c r="A87" s="1" t="s">
        <v>0</v>
      </c>
      <c r="B87" s="1" t="s">
        <v>1</v>
      </c>
      <c r="C87" s="2">
        <v>41793</v>
      </c>
      <c r="D87" s="2">
        <v>41794</v>
      </c>
      <c r="E87" s="2"/>
      <c r="F87" s="1" t="s">
        <v>211</v>
      </c>
      <c r="G87" s="1">
        <v>545.6</v>
      </c>
      <c r="I87" s="1">
        <v>458.4</v>
      </c>
      <c r="J87" s="1" t="s">
        <v>164</v>
      </c>
      <c r="K87" s="1">
        <f>G87-3.09</f>
        <v>542.51</v>
      </c>
      <c r="L87" s="1">
        <f>I87-6.45</f>
        <v>451.95</v>
      </c>
      <c r="M87" s="1">
        <f>K87-L87</f>
        <v>90.56</v>
      </c>
      <c r="N87" s="1">
        <f>(K87-L87)/(L87)</f>
        <v>0.20037614780396062</v>
      </c>
      <c r="O87" s="1" t="s">
        <v>212</v>
      </c>
      <c r="P87" s="1">
        <v>10.1</v>
      </c>
      <c r="Q87" s="1">
        <v>50</v>
      </c>
      <c r="R87" s="1" t="s">
        <v>213</v>
      </c>
      <c r="T87" s="1">
        <v>9.9499999999999993</v>
      </c>
      <c r="U87" s="1">
        <v>50</v>
      </c>
      <c r="V87" s="2">
        <v>41794</v>
      </c>
      <c r="W87" s="2"/>
      <c r="X87" s="1" t="s">
        <v>7</v>
      </c>
      <c r="Y87" s="1" t="s">
        <v>7</v>
      </c>
      <c r="Z87" s="1">
        <v>25</v>
      </c>
      <c r="AA87" s="2">
        <v>41794</v>
      </c>
      <c r="AB87" s="2"/>
      <c r="AC87" s="1" t="s">
        <v>167</v>
      </c>
    </row>
    <row r="88" spans="1:29">
      <c r="A88" s="1" t="s">
        <v>0</v>
      </c>
      <c r="B88" s="1" t="s">
        <v>9</v>
      </c>
      <c r="C88" s="2">
        <v>41793</v>
      </c>
      <c r="D88" s="2">
        <v>41794</v>
      </c>
      <c r="E88" s="2"/>
      <c r="F88" s="1" t="s">
        <v>214</v>
      </c>
      <c r="G88" s="1">
        <v>548.9</v>
      </c>
      <c r="I88" s="1">
        <v>463.4</v>
      </c>
      <c r="J88" s="1" t="s">
        <v>164</v>
      </c>
      <c r="K88" s="1">
        <f>G88-3.09</f>
        <v>545.80999999999995</v>
      </c>
      <c r="L88" s="1">
        <f>I88-6.45</f>
        <v>456.95</v>
      </c>
      <c r="M88" s="1">
        <f>K88-L88</f>
        <v>88.859999999999957</v>
      </c>
      <c r="N88" s="1">
        <f>(K88-L88)/(L88)</f>
        <v>0.19446328920013123</v>
      </c>
      <c r="O88" s="1" t="s">
        <v>215</v>
      </c>
      <c r="P88" s="1">
        <v>10.210000000000001</v>
      </c>
      <c r="Q88" s="1">
        <v>50</v>
      </c>
      <c r="R88" s="1" t="s">
        <v>216</v>
      </c>
      <c r="T88" s="1">
        <v>9.7100000000000009</v>
      </c>
      <c r="U88" s="1">
        <v>50</v>
      </c>
      <c r="V88" s="2">
        <v>41794</v>
      </c>
      <c r="W88" s="2"/>
      <c r="X88" s="1" t="s">
        <v>7</v>
      </c>
      <c r="Y88" s="1" t="s">
        <v>7</v>
      </c>
      <c r="Z88" s="1">
        <v>25</v>
      </c>
      <c r="AA88" s="2">
        <v>41794</v>
      </c>
      <c r="AB88" s="2"/>
      <c r="AC88" s="1" t="s">
        <v>167</v>
      </c>
    </row>
    <row r="89" spans="1:29">
      <c r="A89" s="1" t="s">
        <v>0</v>
      </c>
      <c r="B89" s="1" t="s">
        <v>13</v>
      </c>
      <c r="C89" s="2">
        <v>41793</v>
      </c>
      <c r="D89" s="2">
        <v>41794</v>
      </c>
      <c r="E89" s="2"/>
      <c r="F89" s="1" t="s">
        <v>217</v>
      </c>
      <c r="G89" s="1">
        <v>516.9</v>
      </c>
      <c r="I89" s="1">
        <v>440.2</v>
      </c>
      <c r="J89" s="1" t="s">
        <v>164</v>
      </c>
      <c r="K89" s="1">
        <f>G89-3.09</f>
        <v>513.80999999999995</v>
      </c>
      <c r="L89" s="1">
        <f>I89-6.45</f>
        <v>433.75</v>
      </c>
      <c r="M89" s="1">
        <f>K89-L89</f>
        <v>80.059999999999945</v>
      </c>
      <c r="N89" s="1">
        <f>(K89-L89)/(L89)</f>
        <v>0.18457636887608056</v>
      </c>
      <c r="O89" s="1" t="s">
        <v>218</v>
      </c>
      <c r="P89" s="1">
        <v>10.17</v>
      </c>
      <c r="Q89" s="1">
        <v>50</v>
      </c>
      <c r="R89" s="1" t="s">
        <v>219</v>
      </c>
      <c r="T89" s="1">
        <v>10.28</v>
      </c>
      <c r="U89" s="1">
        <v>50</v>
      </c>
      <c r="V89" s="2">
        <v>41794</v>
      </c>
      <c r="W89" s="2"/>
      <c r="X89" s="1" t="s">
        <v>7</v>
      </c>
      <c r="Y89" s="1" t="s">
        <v>7</v>
      </c>
      <c r="Z89" s="1">
        <v>25</v>
      </c>
      <c r="AA89" s="2">
        <v>41794</v>
      </c>
      <c r="AB89" s="2"/>
      <c r="AC89" s="1" t="s">
        <v>167</v>
      </c>
    </row>
    <row r="90" spans="1:29">
      <c r="A90" s="1" t="s">
        <v>0</v>
      </c>
      <c r="B90" s="1" t="s">
        <v>17</v>
      </c>
      <c r="C90" s="2">
        <v>41793</v>
      </c>
      <c r="D90" s="2">
        <v>41794</v>
      </c>
      <c r="E90" s="2"/>
      <c r="F90" s="1" t="s">
        <v>220</v>
      </c>
      <c r="G90" s="1">
        <v>536.4</v>
      </c>
      <c r="I90" s="1">
        <v>456.7</v>
      </c>
      <c r="J90" s="1" t="s">
        <v>164</v>
      </c>
      <c r="K90" s="1">
        <f>G90-3.09</f>
        <v>533.30999999999995</v>
      </c>
      <c r="L90" s="1">
        <f>I90-6.45</f>
        <v>450.25</v>
      </c>
      <c r="M90" s="1">
        <f>K90-L90</f>
        <v>83.059999999999945</v>
      </c>
      <c r="N90" s="1">
        <f>(K90-L90)/(L90)</f>
        <v>0.18447529150471947</v>
      </c>
      <c r="O90" s="1" t="s">
        <v>221</v>
      </c>
      <c r="P90" s="1">
        <v>9.69</v>
      </c>
      <c r="Q90" s="1">
        <v>50</v>
      </c>
      <c r="R90" s="1" t="s">
        <v>222</v>
      </c>
      <c r="T90" s="1">
        <v>10.33</v>
      </c>
      <c r="U90" s="1">
        <v>50</v>
      </c>
      <c r="V90" s="2">
        <v>41794</v>
      </c>
      <c r="W90" s="2"/>
      <c r="X90" s="1" t="s">
        <v>7</v>
      </c>
      <c r="Y90" s="1" t="s">
        <v>7</v>
      </c>
      <c r="Z90" s="1">
        <v>25</v>
      </c>
      <c r="AA90" s="2">
        <v>41794</v>
      </c>
      <c r="AB90" s="2"/>
      <c r="AC90" s="1" t="s">
        <v>167</v>
      </c>
    </row>
    <row r="91" spans="1:29">
      <c r="A91" s="1" t="s">
        <v>0</v>
      </c>
      <c r="B91" s="1" t="s">
        <v>21</v>
      </c>
      <c r="C91" s="2">
        <v>41793</v>
      </c>
      <c r="D91" s="2">
        <v>41794</v>
      </c>
      <c r="E91" s="2"/>
      <c r="F91" s="1" t="s">
        <v>223</v>
      </c>
      <c r="G91" s="1">
        <v>524</v>
      </c>
      <c r="I91" s="1">
        <v>441.7</v>
      </c>
      <c r="J91" s="1" t="s">
        <v>164</v>
      </c>
      <c r="K91" s="1">
        <f>G91-3.09</f>
        <v>520.91</v>
      </c>
      <c r="L91" s="1">
        <f>I91-6.45</f>
        <v>435.25</v>
      </c>
      <c r="M91" s="1">
        <f>K91-L91</f>
        <v>85.659999999999968</v>
      </c>
      <c r="N91" s="1">
        <f>(K91-L91)/(L91)</f>
        <v>0.19680643308443416</v>
      </c>
      <c r="O91" s="1" t="s">
        <v>224</v>
      </c>
      <c r="P91" s="1">
        <v>9.77</v>
      </c>
      <c r="Q91" s="1">
        <v>50</v>
      </c>
      <c r="R91" s="1" t="s">
        <v>225</v>
      </c>
      <c r="T91" s="1">
        <v>9.74</v>
      </c>
      <c r="U91" s="1">
        <v>50</v>
      </c>
      <c r="V91" s="2">
        <v>41794</v>
      </c>
      <c r="W91" s="2"/>
      <c r="X91" s="1" t="s">
        <v>7</v>
      </c>
      <c r="Y91" s="1" t="s">
        <v>7</v>
      </c>
      <c r="Z91" s="1">
        <v>25</v>
      </c>
      <c r="AA91" s="2">
        <v>41794</v>
      </c>
      <c r="AB91" s="2"/>
      <c r="AC91" s="1" t="s">
        <v>167</v>
      </c>
    </row>
    <row r="92" spans="1:29">
      <c r="A92" s="1" t="s">
        <v>0</v>
      </c>
      <c r="B92" s="1" t="s">
        <v>1</v>
      </c>
      <c r="C92" s="2">
        <v>41823</v>
      </c>
      <c r="D92" s="2">
        <v>41823</v>
      </c>
      <c r="E92" s="2"/>
      <c r="F92" s="1" t="s">
        <v>227</v>
      </c>
      <c r="G92" s="1">
        <v>249.8</v>
      </c>
      <c r="I92" s="1">
        <v>200.4</v>
      </c>
      <c r="J92" s="1" t="s">
        <v>164</v>
      </c>
      <c r="K92" s="1">
        <f>G92-3.09</f>
        <v>246.71</v>
      </c>
      <c r="L92" s="1">
        <f>I92-6.45</f>
        <v>193.95000000000002</v>
      </c>
      <c r="M92" s="1">
        <f>K92-L92</f>
        <v>52.759999999999991</v>
      </c>
      <c r="N92" s="1">
        <f>(K92-L92)/(L92)</f>
        <v>0.2720288734209847</v>
      </c>
      <c r="O92" s="1" t="s">
        <v>228</v>
      </c>
      <c r="P92" s="1">
        <v>10.3</v>
      </c>
      <c r="Q92" s="1">
        <v>50</v>
      </c>
      <c r="R92" s="1" t="s">
        <v>229</v>
      </c>
      <c r="T92" s="1">
        <v>9.49</v>
      </c>
      <c r="U92" s="1">
        <v>50</v>
      </c>
      <c r="V92" s="2">
        <v>41823</v>
      </c>
      <c r="W92" s="2"/>
      <c r="X92" s="1" t="s">
        <v>7</v>
      </c>
      <c r="Y92" s="1" t="s">
        <v>7</v>
      </c>
      <c r="Z92" s="1">
        <v>25</v>
      </c>
      <c r="AA92" s="2">
        <v>41823</v>
      </c>
      <c r="AB92" s="2"/>
    </row>
    <row r="93" spans="1:29">
      <c r="A93" s="1" t="s">
        <v>0</v>
      </c>
      <c r="B93" s="1" t="s">
        <v>9</v>
      </c>
      <c r="C93" s="2">
        <v>41823</v>
      </c>
      <c r="D93" s="2">
        <v>41823</v>
      </c>
      <c r="E93" s="2"/>
      <c r="F93" s="1" t="s">
        <v>230</v>
      </c>
      <c r="G93" s="1">
        <v>270.39999999999998</v>
      </c>
      <c r="I93" s="1">
        <v>217.3</v>
      </c>
      <c r="J93" s="1" t="s">
        <v>164</v>
      </c>
      <c r="K93" s="1">
        <f>G93-3.09</f>
        <v>267.31</v>
      </c>
      <c r="L93" s="1">
        <f>I93-6.45</f>
        <v>210.85000000000002</v>
      </c>
      <c r="M93" s="1">
        <f>K93-L93</f>
        <v>56.45999999999998</v>
      </c>
      <c r="N93" s="1">
        <f>(K93-L93)/(L93)</f>
        <v>0.26777329855347393</v>
      </c>
      <c r="O93" s="1" t="s">
        <v>231</v>
      </c>
      <c r="P93" s="1">
        <v>9.83</v>
      </c>
      <c r="Q93" s="1">
        <v>50</v>
      </c>
      <c r="R93" s="1" t="s">
        <v>232</v>
      </c>
      <c r="T93" s="1">
        <v>10.19</v>
      </c>
      <c r="U93" s="1">
        <v>50</v>
      </c>
      <c r="V93" s="2">
        <v>41823</v>
      </c>
      <c r="W93" s="2"/>
      <c r="X93" s="1" t="s">
        <v>7</v>
      </c>
      <c r="Y93" s="1" t="s">
        <v>7</v>
      </c>
      <c r="Z93" s="1">
        <v>25</v>
      </c>
      <c r="AA93" s="2">
        <v>41823</v>
      </c>
      <c r="AB93" s="2"/>
    </row>
    <row r="94" spans="1:29">
      <c r="A94" s="1" t="s">
        <v>0</v>
      </c>
      <c r="B94" s="1" t="s">
        <v>13</v>
      </c>
      <c r="C94" s="2">
        <v>41823</v>
      </c>
      <c r="D94" s="2">
        <v>41823</v>
      </c>
      <c r="E94" s="2"/>
      <c r="F94" s="1" t="s">
        <v>233</v>
      </c>
      <c r="G94" s="1">
        <v>360.6</v>
      </c>
      <c r="I94" s="1">
        <v>283.89999999999998</v>
      </c>
      <c r="J94" s="1" t="s">
        <v>164</v>
      </c>
      <c r="K94" s="1">
        <f>G94-3.09</f>
        <v>357.51000000000005</v>
      </c>
      <c r="L94" s="1">
        <f>I94-6.45</f>
        <v>277.45</v>
      </c>
      <c r="M94" s="1">
        <f>K94-L94</f>
        <v>80.060000000000059</v>
      </c>
      <c r="N94" s="1">
        <f>(K94-L94)/(L94)</f>
        <v>0.2885564966660662</v>
      </c>
      <c r="O94" s="1" t="s">
        <v>234</v>
      </c>
      <c r="P94" s="1">
        <v>9.67</v>
      </c>
      <c r="Q94" s="1">
        <v>50</v>
      </c>
      <c r="R94" s="1" t="s">
        <v>235</v>
      </c>
      <c r="T94" s="1">
        <v>9.98</v>
      </c>
      <c r="U94" s="1">
        <v>50</v>
      </c>
      <c r="V94" s="2">
        <v>41823</v>
      </c>
      <c r="W94" s="2"/>
      <c r="X94" s="1" t="s">
        <v>7</v>
      </c>
      <c r="Y94" s="1" t="s">
        <v>7</v>
      </c>
      <c r="Z94" s="1">
        <v>25</v>
      </c>
      <c r="AA94" s="2">
        <v>41823</v>
      </c>
      <c r="AB94" s="2"/>
    </row>
    <row r="95" spans="1:29">
      <c r="A95" s="1" t="s">
        <v>0</v>
      </c>
      <c r="B95" s="1" t="s">
        <v>17</v>
      </c>
      <c r="C95" s="2">
        <v>41823</v>
      </c>
      <c r="D95" s="2">
        <v>41823</v>
      </c>
      <c r="E95" s="2"/>
      <c r="F95" s="1" t="s">
        <v>236</v>
      </c>
      <c r="G95" s="1">
        <v>379.7</v>
      </c>
      <c r="I95" s="1">
        <v>296.60000000000002</v>
      </c>
      <c r="J95" s="1" t="s">
        <v>164</v>
      </c>
      <c r="K95" s="1">
        <f>G95-3.09</f>
        <v>376.61</v>
      </c>
      <c r="L95" s="1">
        <f>I95-6.45</f>
        <v>290.15000000000003</v>
      </c>
      <c r="M95" s="1">
        <f>K95-L95</f>
        <v>86.45999999999998</v>
      </c>
      <c r="N95" s="1">
        <f>(K95-L95)/(L95)</f>
        <v>0.29798380148199199</v>
      </c>
      <c r="O95" s="1" t="s">
        <v>237</v>
      </c>
      <c r="P95" s="1">
        <v>9.5299999999999994</v>
      </c>
      <c r="Q95" s="1">
        <v>50</v>
      </c>
      <c r="R95" s="1" t="s">
        <v>238</v>
      </c>
      <c r="T95" s="1">
        <v>9.58</v>
      </c>
      <c r="U95" s="1">
        <v>50</v>
      </c>
      <c r="V95" s="2">
        <v>41823</v>
      </c>
      <c r="W95" s="2"/>
      <c r="X95" s="1" t="s">
        <v>7</v>
      </c>
      <c r="Y95" s="1" t="s">
        <v>7</v>
      </c>
      <c r="Z95" s="1">
        <v>25</v>
      </c>
      <c r="AA95" s="2">
        <v>41823</v>
      </c>
      <c r="AB95" s="2"/>
    </row>
    <row r="96" spans="1:29">
      <c r="A96" s="1" t="s">
        <v>0</v>
      </c>
      <c r="B96" s="1" t="s">
        <v>21</v>
      </c>
      <c r="C96" s="2">
        <v>41823</v>
      </c>
      <c r="D96" s="2">
        <v>41823</v>
      </c>
      <c r="E96" s="2"/>
      <c r="F96" s="1" t="s">
        <v>239</v>
      </c>
      <c r="G96" s="1">
        <v>480.8</v>
      </c>
      <c r="I96" s="1">
        <v>379.1</v>
      </c>
      <c r="J96" s="1" t="s">
        <v>164</v>
      </c>
      <c r="K96" s="1">
        <f>G96-3.09</f>
        <v>477.71000000000004</v>
      </c>
      <c r="L96" s="1">
        <f>I96-6.45</f>
        <v>372.65000000000003</v>
      </c>
      <c r="M96" s="1">
        <f>K96-L96</f>
        <v>105.06</v>
      </c>
      <c r="N96" s="1">
        <f>(K96-L96)/(L96)</f>
        <v>0.28192674090970077</v>
      </c>
      <c r="O96" s="1" t="s">
        <v>240</v>
      </c>
      <c r="P96" s="1">
        <v>9.8800000000000008</v>
      </c>
      <c r="Q96" s="1">
        <v>50</v>
      </c>
      <c r="R96" s="1" t="s">
        <v>241</v>
      </c>
      <c r="T96" s="1">
        <v>10.43</v>
      </c>
      <c r="U96" s="1">
        <v>50</v>
      </c>
      <c r="V96" s="2">
        <v>41823</v>
      </c>
      <c r="W96" s="2"/>
      <c r="X96" s="1" t="s">
        <v>7</v>
      </c>
      <c r="Y96" s="1" t="s">
        <v>7</v>
      </c>
      <c r="Z96" s="1">
        <v>25</v>
      </c>
      <c r="AA96" s="2">
        <v>41823</v>
      </c>
      <c r="AB96" s="2"/>
    </row>
    <row r="97" spans="1:29">
      <c r="A97" s="1" t="s">
        <v>180</v>
      </c>
      <c r="B97" s="1" t="s">
        <v>1</v>
      </c>
      <c r="C97" s="2">
        <v>41823</v>
      </c>
      <c r="D97" s="2">
        <v>41823</v>
      </c>
      <c r="E97" s="2"/>
      <c r="F97" s="1" t="s">
        <v>242</v>
      </c>
      <c r="G97" s="1">
        <v>532.70000000000005</v>
      </c>
      <c r="I97" s="1">
        <v>448.4</v>
      </c>
      <c r="J97" s="1" t="s">
        <v>164</v>
      </c>
      <c r="K97" s="1">
        <f>G97-3.09</f>
        <v>529.61</v>
      </c>
      <c r="L97" s="1">
        <f>I97-6.45</f>
        <v>441.95</v>
      </c>
      <c r="M97" s="1">
        <f>K97-L97</f>
        <v>87.660000000000025</v>
      </c>
      <c r="N97" s="1">
        <f>(K97-L97)/(L97)</f>
        <v>0.19834822943771926</v>
      </c>
      <c r="O97" s="1" t="s">
        <v>243</v>
      </c>
      <c r="P97" s="1">
        <v>10.119999999999999</v>
      </c>
      <c r="Q97" s="1">
        <v>50</v>
      </c>
      <c r="R97" s="1" t="s">
        <v>244</v>
      </c>
      <c r="T97" s="1">
        <v>10.27</v>
      </c>
      <c r="U97" s="1">
        <v>50</v>
      </c>
      <c r="V97" s="2">
        <v>41823</v>
      </c>
      <c r="W97" s="2"/>
      <c r="X97" s="1" t="s">
        <v>7</v>
      </c>
      <c r="Y97" s="1" t="s">
        <v>7</v>
      </c>
      <c r="Z97" s="1">
        <v>25</v>
      </c>
      <c r="AA97" s="2">
        <v>41823</v>
      </c>
      <c r="AB97" s="2"/>
    </row>
    <row r="98" spans="1:29">
      <c r="A98" s="1" t="s">
        <v>180</v>
      </c>
      <c r="B98" s="1" t="s">
        <v>9</v>
      </c>
      <c r="C98" s="2">
        <v>41823</v>
      </c>
      <c r="D98" s="2">
        <v>41823</v>
      </c>
      <c r="E98" s="2"/>
      <c r="F98" s="1" t="s">
        <v>245</v>
      </c>
      <c r="G98" s="1">
        <v>528.70000000000005</v>
      </c>
      <c r="I98" s="1">
        <v>446.4</v>
      </c>
      <c r="J98" s="1" t="s">
        <v>164</v>
      </c>
      <c r="K98" s="1">
        <f>G98-3.09</f>
        <v>525.61</v>
      </c>
      <c r="L98" s="1">
        <f>I98-6.45</f>
        <v>439.95</v>
      </c>
      <c r="M98" s="1">
        <f>K98-L98</f>
        <v>85.660000000000025</v>
      </c>
      <c r="N98" s="1">
        <f>(K98-L98)/(L98)</f>
        <v>0.19470394362995802</v>
      </c>
      <c r="O98" s="1" t="s">
        <v>246</v>
      </c>
      <c r="P98" s="1">
        <v>10.39</v>
      </c>
      <c r="Q98" s="1">
        <v>50</v>
      </c>
      <c r="R98" s="1" t="s">
        <v>247</v>
      </c>
      <c r="T98" s="1">
        <v>10.38</v>
      </c>
      <c r="U98" s="1">
        <v>50</v>
      </c>
      <c r="V98" s="2">
        <v>41823</v>
      </c>
      <c r="W98" s="2"/>
      <c r="X98" s="1" t="s">
        <v>7</v>
      </c>
      <c r="Y98" s="1" t="s">
        <v>7</v>
      </c>
      <c r="Z98" s="1">
        <v>25</v>
      </c>
      <c r="AA98" s="2">
        <v>41823</v>
      </c>
      <c r="AB98" s="2"/>
    </row>
    <row r="99" spans="1:29">
      <c r="A99" s="1" t="s">
        <v>180</v>
      </c>
      <c r="B99" s="1" t="s">
        <v>13</v>
      </c>
      <c r="C99" s="2">
        <v>41823</v>
      </c>
      <c r="D99" s="2">
        <v>41823</v>
      </c>
      <c r="E99" s="2"/>
      <c r="F99" s="1" t="s">
        <v>248</v>
      </c>
      <c r="G99" s="1">
        <v>270.8</v>
      </c>
      <c r="I99" s="1">
        <v>230.6</v>
      </c>
      <c r="J99" s="1" t="s">
        <v>164</v>
      </c>
      <c r="K99" s="1">
        <f>G99-3.09</f>
        <v>267.71000000000004</v>
      </c>
      <c r="L99" s="1">
        <f>I99-6.45</f>
        <v>224.15</v>
      </c>
      <c r="M99" s="1">
        <f>K99-L99</f>
        <v>43.560000000000031</v>
      </c>
      <c r="N99" s="1">
        <f>(K99-L99)/(L99)</f>
        <v>0.1943341512380104</v>
      </c>
      <c r="O99" s="1" t="s">
        <v>249</v>
      </c>
      <c r="P99" s="1">
        <v>9.5299999999999994</v>
      </c>
      <c r="Q99" s="1">
        <v>50</v>
      </c>
      <c r="R99" s="1" t="s">
        <v>250</v>
      </c>
      <c r="T99" s="1">
        <v>9.58</v>
      </c>
      <c r="U99" s="1">
        <v>50</v>
      </c>
      <c r="V99" s="2">
        <v>41823</v>
      </c>
      <c r="W99" s="2"/>
      <c r="X99" s="1" t="s">
        <v>7</v>
      </c>
      <c r="Y99" s="1" t="s">
        <v>7</v>
      </c>
      <c r="Z99" s="1">
        <v>25</v>
      </c>
      <c r="AA99" s="2">
        <v>41823</v>
      </c>
      <c r="AB99" s="2"/>
    </row>
    <row r="100" spans="1:29">
      <c r="A100" s="1" t="s">
        <v>180</v>
      </c>
      <c r="B100" s="1" t="s">
        <v>17</v>
      </c>
      <c r="C100" s="2">
        <v>41823</v>
      </c>
      <c r="D100" s="2">
        <v>41823</v>
      </c>
      <c r="E100" s="2"/>
      <c r="F100" s="1" t="s">
        <v>251</v>
      </c>
      <c r="G100" s="1">
        <v>557.70000000000005</v>
      </c>
      <c r="I100" s="1">
        <v>469.1</v>
      </c>
      <c r="J100" s="1" t="s">
        <v>164</v>
      </c>
      <c r="K100" s="1">
        <f>G100-3.09</f>
        <v>554.61</v>
      </c>
      <c r="L100" s="1">
        <f>I100-6.45</f>
        <v>462.65000000000003</v>
      </c>
      <c r="M100" s="1">
        <f>K100-L100</f>
        <v>91.95999999999998</v>
      </c>
      <c r="N100" s="1">
        <f>(K100-L100)/(L100)</f>
        <v>0.19876796714579051</v>
      </c>
      <c r="O100" s="1" t="s">
        <v>252</v>
      </c>
      <c r="P100" s="1">
        <v>9.8800000000000008</v>
      </c>
      <c r="Q100" s="1">
        <v>50</v>
      </c>
      <c r="R100" s="1" t="s">
        <v>253</v>
      </c>
      <c r="T100" s="1">
        <v>9.6</v>
      </c>
      <c r="U100" s="1">
        <v>50</v>
      </c>
      <c r="V100" s="2">
        <v>41823</v>
      </c>
      <c r="W100" s="2"/>
      <c r="X100" s="1" t="s">
        <v>7</v>
      </c>
      <c r="Y100" s="1" t="s">
        <v>7</v>
      </c>
      <c r="Z100" s="1">
        <v>25</v>
      </c>
      <c r="AA100" s="2">
        <v>41823</v>
      </c>
      <c r="AB100" s="2"/>
    </row>
    <row r="101" spans="1:29">
      <c r="A101" s="1" t="s">
        <v>180</v>
      </c>
      <c r="B101" s="1" t="s">
        <v>21</v>
      </c>
      <c r="C101" s="2">
        <v>41823</v>
      </c>
      <c r="D101" s="2">
        <v>41823</v>
      </c>
      <c r="E101" s="2"/>
      <c r="F101" s="1" t="s">
        <v>254</v>
      </c>
      <c r="G101" s="1">
        <v>589.70000000000005</v>
      </c>
      <c r="I101" s="1">
        <v>491.2</v>
      </c>
      <c r="J101" s="1" t="s">
        <v>164</v>
      </c>
      <c r="K101" s="1">
        <f>G101-3.09</f>
        <v>586.61</v>
      </c>
      <c r="L101" s="1">
        <f>I101-6.45</f>
        <v>484.75</v>
      </c>
      <c r="M101" s="1">
        <f>K101-L101</f>
        <v>101.86000000000001</v>
      </c>
      <c r="N101" s="1">
        <f>(K101-L101)/(L101)</f>
        <v>0.21012893243940178</v>
      </c>
      <c r="O101" s="1" t="s">
        <v>255</v>
      </c>
      <c r="P101" s="1">
        <v>10</v>
      </c>
      <c r="Q101" s="1">
        <v>50</v>
      </c>
      <c r="R101" s="1" t="s">
        <v>256</v>
      </c>
      <c r="T101" s="1">
        <v>9.7799999999999994</v>
      </c>
      <c r="U101" s="1">
        <v>50</v>
      </c>
      <c r="V101" s="2">
        <v>41823</v>
      </c>
      <c r="W101" s="2"/>
      <c r="X101" s="1" t="s">
        <v>7</v>
      </c>
      <c r="Y101" s="1" t="s">
        <v>7</v>
      </c>
      <c r="Z101" s="1">
        <v>25</v>
      </c>
      <c r="AA101" s="2">
        <v>41823</v>
      </c>
      <c r="AB101" s="2"/>
    </row>
    <row r="102" spans="1:29">
      <c r="A102" s="1" t="s">
        <v>320</v>
      </c>
      <c r="B102" s="1" t="s">
        <v>1</v>
      </c>
      <c r="C102" s="2">
        <v>41945</v>
      </c>
      <c r="D102" s="2">
        <v>41945</v>
      </c>
      <c r="E102" s="2"/>
      <c r="F102" s="1" t="s">
        <v>594</v>
      </c>
      <c r="G102" s="1">
        <v>143.36000000000001</v>
      </c>
      <c r="I102" s="1">
        <v>111.3</v>
      </c>
      <c r="J102" s="1" t="s">
        <v>4</v>
      </c>
      <c r="K102" s="1">
        <f>G102-3.09</f>
        <v>140.27000000000001</v>
      </c>
      <c r="L102" s="1">
        <f>I102-2.41</f>
        <v>108.89</v>
      </c>
      <c r="M102" s="1">
        <f>K102-L102</f>
        <v>31.38000000000001</v>
      </c>
      <c r="N102" s="1">
        <f>(K102-L102)/(L102)</f>
        <v>0.28818073284966489</v>
      </c>
      <c r="O102" s="1" t="s">
        <v>595</v>
      </c>
      <c r="P102" s="1">
        <v>10.37</v>
      </c>
      <c r="Q102" s="1">
        <v>50</v>
      </c>
      <c r="R102" s="1" t="s">
        <v>596</v>
      </c>
      <c r="T102" s="1">
        <v>10.47</v>
      </c>
      <c r="U102" s="1">
        <v>50</v>
      </c>
      <c r="V102" s="2">
        <v>41945</v>
      </c>
      <c r="W102" s="2"/>
      <c r="X102" s="1" t="s">
        <v>7</v>
      </c>
      <c r="Y102" s="1" t="s">
        <v>7</v>
      </c>
      <c r="Z102" s="1">
        <v>25</v>
      </c>
      <c r="AA102" s="2">
        <v>41945</v>
      </c>
      <c r="AB102" s="2"/>
      <c r="AC102" s="1" t="s">
        <v>597</v>
      </c>
    </row>
    <row r="103" spans="1:29">
      <c r="A103" s="1" t="s">
        <v>320</v>
      </c>
      <c r="B103" s="1" t="s">
        <v>9</v>
      </c>
      <c r="C103" s="2">
        <v>41945</v>
      </c>
      <c r="D103" s="2">
        <v>41945</v>
      </c>
      <c r="E103" s="2"/>
      <c r="F103" s="1" t="s">
        <v>598</v>
      </c>
      <c r="G103" s="1">
        <v>166.1</v>
      </c>
      <c r="I103" s="1">
        <v>130.80000000000001</v>
      </c>
      <c r="J103" s="1" t="s">
        <v>4</v>
      </c>
      <c r="K103" s="1">
        <f>G103-3.09</f>
        <v>163.01</v>
      </c>
      <c r="L103" s="1">
        <f>I103-2.41</f>
        <v>128.39000000000001</v>
      </c>
      <c r="M103" s="1">
        <f>K103-L103</f>
        <v>34.619999999999976</v>
      </c>
      <c r="N103" s="1">
        <f>(K103-L103)/(L103)</f>
        <v>0.26964716878261524</v>
      </c>
      <c r="O103" s="1" t="s">
        <v>599</v>
      </c>
      <c r="P103" s="1">
        <v>10.52</v>
      </c>
      <c r="Q103" s="1">
        <v>50</v>
      </c>
      <c r="R103" s="1" t="s">
        <v>600</v>
      </c>
      <c r="T103" s="1">
        <v>9.89</v>
      </c>
      <c r="U103" s="1">
        <v>50</v>
      </c>
      <c r="V103" s="2">
        <v>41945</v>
      </c>
      <c r="W103" s="2"/>
      <c r="X103" s="1" t="s">
        <v>7</v>
      </c>
      <c r="Y103" s="1" t="s">
        <v>7</v>
      </c>
      <c r="Z103" s="1">
        <v>25</v>
      </c>
      <c r="AA103" s="2">
        <v>41945</v>
      </c>
      <c r="AB103" s="2"/>
      <c r="AC103" s="1" t="s">
        <v>597</v>
      </c>
    </row>
    <row r="104" spans="1:29">
      <c r="A104" s="1" t="s">
        <v>320</v>
      </c>
      <c r="B104" s="1" t="s">
        <v>13</v>
      </c>
      <c r="C104" s="2">
        <v>41945</v>
      </c>
      <c r="D104" s="2">
        <v>41945</v>
      </c>
      <c r="E104" s="2"/>
      <c r="F104" s="1" t="s">
        <v>601</v>
      </c>
      <c r="G104" s="1">
        <v>141.09</v>
      </c>
      <c r="I104" s="1">
        <v>110.5</v>
      </c>
      <c r="J104" s="1" t="s">
        <v>4</v>
      </c>
      <c r="K104" s="1">
        <f>G104-3.09</f>
        <v>138</v>
      </c>
      <c r="L104" s="1">
        <f>I104-2.41</f>
        <v>108.09</v>
      </c>
      <c r="M104" s="1">
        <f>K104-L104</f>
        <v>29.909999999999997</v>
      </c>
      <c r="N104" s="1">
        <f>(K104-L104)/(L104)</f>
        <v>0.27671384956980288</v>
      </c>
      <c r="O104" s="1" t="s">
        <v>602</v>
      </c>
      <c r="P104" s="1">
        <v>10.08</v>
      </c>
      <c r="Q104" s="1">
        <v>50</v>
      </c>
      <c r="R104" s="1" t="s">
        <v>603</v>
      </c>
      <c r="T104" s="1">
        <v>10.62</v>
      </c>
      <c r="U104" s="1">
        <v>50</v>
      </c>
      <c r="V104" s="2">
        <v>41945</v>
      </c>
      <c r="W104" s="2"/>
      <c r="X104" s="1" t="s">
        <v>7</v>
      </c>
      <c r="Y104" s="1" t="s">
        <v>7</v>
      </c>
      <c r="Z104" s="1">
        <v>25</v>
      </c>
      <c r="AA104" s="2">
        <v>41945</v>
      </c>
      <c r="AB104" s="2"/>
      <c r="AC104" s="1" t="s">
        <v>597</v>
      </c>
    </row>
    <row r="105" spans="1:29">
      <c r="A105" s="1" t="s">
        <v>320</v>
      </c>
      <c r="B105" s="1" t="s">
        <v>17</v>
      </c>
      <c r="C105" s="2">
        <v>41945</v>
      </c>
      <c r="D105" s="2">
        <v>41945</v>
      </c>
      <c r="E105" s="2"/>
      <c r="F105" s="1" t="s">
        <v>604</v>
      </c>
      <c r="G105" s="1">
        <v>127.66</v>
      </c>
      <c r="I105" s="1">
        <v>98.4</v>
      </c>
      <c r="J105" s="1" t="s">
        <v>4</v>
      </c>
      <c r="K105" s="1">
        <f>G105-3.09</f>
        <v>124.57</v>
      </c>
      <c r="L105" s="1">
        <f>I105-2.41</f>
        <v>95.990000000000009</v>
      </c>
      <c r="M105" s="1">
        <f>K105-L105</f>
        <v>28.579999999999984</v>
      </c>
      <c r="N105" s="1">
        <f>(K105-L105)/(L105)</f>
        <v>0.29773934784873407</v>
      </c>
      <c r="O105" s="1" t="s">
        <v>605</v>
      </c>
      <c r="P105" s="1">
        <v>9.7200000000000006</v>
      </c>
      <c r="Q105" s="1">
        <v>50</v>
      </c>
      <c r="R105" s="1" t="s">
        <v>606</v>
      </c>
      <c r="T105" s="1">
        <v>9.8699999999999992</v>
      </c>
      <c r="U105" s="1">
        <v>50</v>
      </c>
      <c r="V105" s="2">
        <v>41945</v>
      </c>
      <c r="W105" s="2"/>
      <c r="X105" s="1" t="s">
        <v>7</v>
      </c>
      <c r="Y105" s="1" t="s">
        <v>7</v>
      </c>
      <c r="Z105" s="1">
        <v>25</v>
      </c>
      <c r="AA105" s="2">
        <v>41945</v>
      </c>
      <c r="AB105" s="2"/>
      <c r="AC105" s="1" t="s">
        <v>597</v>
      </c>
    </row>
    <row r="106" spans="1:29">
      <c r="A106" s="1" t="s">
        <v>320</v>
      </c>
      <c r="B106" s="1" t="s">
        <v>21</v>
      </c>
      <c r="C106" s="2">
        <v>41945</v>
      </c>
      <c r="D106" s="2">
        <v>41945</v>
      </c>
      <c r="E106" s="2"/>
      <c r="F106" s="1" t="s">
        <v>607</v>
      </c>
      <c r="G106" s="1">
        <v>145.94999999999999</v>
      </c>
      <c r="I106" s="1">
        <v>104.3</v>
      </c>
      <c r="J106" s="1" t="s">
        <v>4</v>
      </c>
      <c r="K106" s="1">
        <f>G106-3.09</f>
        <v>142.85999999999999</v>
      </c>
      <c r="L106" s="1">
        <f>I106-2.41</f>
        <v>101.89</v>
      </c>
      <c r="M106" s="1">
        <f>K106-L106</f>
        <v>40.969999999999985</v>
      </c>
      <c r="N106" s="1">
        <f>(K106-L106)/(L106)</f>
        <v>0.40210030424968085</v>
      </c>
      <c r="O106" s="1" t="s">
        <v>608</v>
      </c>
      <c r="P106" s="1">
        <v>10.59</v>
      </c>
      <c r="Q106" s="1">
        <v>50</v>
      </c>
      <c r="R106" s="1" t="s">
        <v>609</v>
      </c>
      <c r="T106" s="1">
        <v>9.7899999999999991</v>
      </c>
      <c r="U106" s="1">
        <v>50</v>
      </c>
      <c r="V106" s="2">
        <v>41945</v>
      </c>
      <c r="W106" s="2"/>
      <c r="X106" s="1" t="s">
        <v>7</v>
      </c>
      <c r="Y106" s="1" t="s">
        <v>7</v>
      </c>
      <c r="Z106" s="1">
        <v>25</v>
      </c>
      <c r="AA106" s="2">
        <v>41945</v>
      </c>
      <c r="AB106" s="2"/>
      <c r="AC106" s="1" t="s">
        <v>597</v>
      </c>
    </row>
    <row r="107" spans="1:29">
      <c r="A107" s="1" t="s">
        <v>25</v>
      </c>
      <c r="B107" s="1" t="s">
        <v>1</v>
      </c>
      <c r="C107" s="2">
        <v>41945</v>
      </c>
      <c r="D107" s="2">
        <v>41945</v>
      </c>
      <c r="E107" s="2"/>
      <c r="F107" s="1" t="s">
        <v>610</v>
      </c>
      <c r="G107" s="1">
        <v>141.62</v>
      </c>
      <c r="I107" s="1">
        <v>119.9</v>
      </c>
      <c r="J107" s="1" t="s">
        <v>4</v>
      </c>
      <c r="K107" s="1">
        <f>G107-3.09</f>
        <v>138.53</v>
      </c>
      <c r="L107" s="1">
        <f>I107-2.41</f>
        <v>117.49000000000001</v>
      </c>
      <c r="M107" s="1">
        <f>K107-L107</f>
        <v>21.039999999999992</v>
      </c>
      <c r="N107" s="1">
        <f>(K107-L107)/(L107)</f>
        <v>0.17907907055919645</v>
      </c>
      <c r="O107" s="1" t="s">
        <v>611</v>
      </c>
      <c r="P107" s="1">
        <v>10.23</v>
      </c>
      <c r="Q107" s="1">
        <v>50</v>
      </c>
      <c r="R107" s="1" t="s">
        <v>612</v>
      </c>
      <c r="T107" s="1">
        <v>9.82</v>
      </c>
      <c r="U107" s="1">
        <v>50</v>
      </c>
      <c r="V107" s="2">
        <v>41945</v>
      </c>
      <c r="W107" s="2"/>
      <c r="X107" s="1" t="s">
        <v>7</v>
      </c>
      <c r="Y107" s="1" t="s">
        <v>7</v>
      </c>
      <c r="Z107" s="1">
        <v>25</v>
      </c>
      <c r="AA107" s="2">
        <v>41945</v>
      </c>
      <c r="AB107" s="2"/>
      <c r="AC107" s="1" t="s">
        <v>597</v>
      </c>
    </row>
    <row r="108" spans="1:29">
      <c r="A108" s="1" t="s">
        <v>25</v>
      </c>
      <c r="B108" s="1" t="s">
        <v>9</v>
      </c>
      <c r="C108" s="2">
        <v>41945</v>
      </c>
      <c r="D108" s="2">
        <v>41945</v>
      </c>
      <c r="E108" s="2"/>
      <c r="F108" s="1" t="s">
        <v>613</v>
      </c>
      <c r="G108" s="1">
        <v>108.51</v>
      </c>
      <c r="I108" s="1">
        <v>90.8</v>
      </c>
      <c r="J108" s="1" t="s">
        <v>4</v>
      </c>
      <c r="K108" s="1">
        <f>G108-3.09</f>
        <v>105.42</v>
      </c>
      <c r="L108" s="1">
        <f>I108-2.41</f>
        <v>88.39</v>
      </c>
      <c r="M108" s="1">
        <f>K108-L108</f>
        <v>17.03</v>
      </c>
      <c r="N108" s="1">
        <f>(K108-L108)/(L108)</f>
        <v>0.19266885394275371</v>
      </c>
      <c r="O108" s="1" t="s">
        <v>614</v>
      </c>
      <c r="P108" s="1">
        <v>9.82</v>
      </c>
      <c r="Q108" s="1">
        <v>50</v>
      </c>
      <c r="R108" s="1" t="s">
        <v>615</v>
      </c>
      <c r="T108" s="1">
        <v>10.54</v>
      </c>
      <c r="U108" s="1">
        <v>50</v>
      </c>
      <c r="V108" s="2">
        <v>41945</v>
      </c>
      <c r="W108" s="2"/>
      <c r="X108" s="1" t="s">
        <v>7</v>
      </c>
      <c r="Y108" s="1" t="s">
        <v>7</v>
      </c>
      <c r="Z108" s="1">
        <v>25</v>
      </c>
      <c r="AA108" s="2">
        <v>41945</v>
      </c>
      <c r="AB108" s="2"/>
      <c r="AC108" s="1" t="s">
        <v>597</v>
      </c>
    </row>
    <row r="109" spans="1:29">
      <c r="A109" s="1" t="s">
        <v>25</v>
      </c>
      <c r="B109" s="1" t="s">
        <v>13</v>
      </c>
      <c r="C109" s="2">
        <v>41945</v>
      </c>
      <c r="D109" s="2">
        <v>41945</v>
      </c>
      <c r="E109" s="2"/>
      <c r="F109" s="1" t="s">
        <v>616</v>
      </c>
      <c r="G109" s="1">
        <v>159.44</v>
      </c>
      <c r="I109" s="1">
        <v>132.30000000000001</v>
      </c>
      <c r="J109" s="1" t="s">
        <v>4</v>
      </c>
      <c r="K109" s="1">
        <f>G109-3.09</f>
        <v>156.35</v>
      </c>
      <c r="L109" s="1">
        <f>I109-2.41</f>
        <v>129.89000000000001</v>
      </c>
      <c r="M109" s="1">
        <f>K109-L109</f>
        <v>26.45999999999998</v>
      </c>
      <c r="N109" s="1">
        <f>(K109-L109)/(L109)</f>
        <v>0.2037108322426667</v>
      </c>
      <c r="O109" s="1" t="s">
        <v>617</v>
      </c>
      <c r="P109" s="1">
        <v>9.73</v>
      </c>
      <c r="Q109" s="1">
        <v>50</v>
      </c>
      <c r="R109" s="1" t="s">
        <v>618</v>
      </c>
      <c r="T109" s="1">
        <v>10.35</v>
      </c>
      <c r="U109" s="1">
        <v>50</v>
      </c>
      <c r="V109" s="2">
        <v>41945</v>
      </c>
      <c r="W109" s="2"/>
      <c r="X109" s="1" t="s">
        <v>7</v>
      </c>
      <c r="Y109" s="1" t="s">
        <v>7</v>
      </c>
      <c r="Z109" s="1">
        <v>25</v>
      </c>
      <c r="AA109" s="2">
        <v>41945</v>
      </c>
      <c r="AB109" s="2"/>
      <c r="AC109" s="1" t="s">
        <v>597</v>
      </c>
    </row>
    <row r="110" spans="1:29">
      <c r="A110" s="1" t="s">
        <v>25</v>
      </c>
      <c r="B110" s="1" t="s">
        <v>17</v>
      </c>
      <c r="C110" s="2">
        <v>41945</v>
      </c>
      <c r="D110" s="2">
        <v>41945</v>
      </c>
      <c r="E110" s="2"/>
      <c r="F110" s="1" t="s">
        <v>619</v>
      </c>
      <c r="G110" s="1">
        <v>119.84</v>
      </c>
      <c r="I110" s="1">
        <v>99</v>
      </c>
      <c r="J110" s="1" t="s">
        <v>4</v>
      </c>
      <c r="K110" s="1">
        <f>G110-3.09</f>
        <v>116.75</v>
      </c>
      <c r="L110" s="1">
        <f>I110-2.41</f>
        <v>96.59</v>
      </c>
      <c r="M110" s="1">
        <f>K110-L110</f>
        <v>20.159999999999997</v>
      </c>
      <c r="N110" s="1">
        <f>(K110-L110)/(L110)</f>
        <v>0.20871725851537423</v>
      </c>
      <c r="O110" s="1" t="s">
        <v>620</v>
      </c>
      <c r="P110" s="1">
        <v>10.029999999999999</v>
      </c>
      <c r="Q110" s="1">
        <v>50</v>
      </c>
      <c r="R110" s="1" t="s">
        <v>621</v>
      </c>
      <c r="T110" s="1">
        <v>9.8699999999999992</v>
      </c>
      <c r="U110" s="1">
        <v>50</v>
      </c>
      <c r="V110" s="2">
        <v>41945</v>
      </c>
      <c r="W110" s="2"/>
      <c r="X110" s="1" t="s">
        <v>7</v>
      </c>
      <c r="Y110" s="1" t="s">
        <v>7</v>
      </c>
      <c r="Z110" s="1">
        <v>25</v>
      </c>
      <c r="AA110" s="2">
        <v>41945</v>
      </c>
      <c r="AB110" s="2"/>
      <c r="AC110" s="1" t="s">
        <v>597</v>
      </c>
    </row>
    <row r="111" spans="1:29">
      <c r="A111" s="1" t="s">
        <v>25</v>
      </c>
      <c r="B111" s="1" t="s">
        <v>21</v>
      </c>
      <c r="C111" s="2">
        <v>41945</v>
      </c>
      <c r="D111" s="2">
        <v>41945</v>
      </c>
      <c r="E111" s="2"/>
      <c r="F111" s="1" t="s">
        <v>622</v>
      </c>
      <c r="G111" s="1">
        <v>104.29</v>
      </c>
      <c r="I111" s="1">
        <v>86.3</v>
      </c>
      <c r="J111" s="1" t="s">
        <v>4</v>
      </c>
      <c r="K111" s="1">
        <f>G111-3.09</f>
        <v>101.2</v>
      </c>
      <c r="L111" s="1">
        <f>I111-2.41</f>
        <v>83.89</v>
      </c>
      <c r="M111" s="1">
        <f>K111-L111</f>
        <v>17.310000000000002</v>
      </c>
      <c r="N111" s="1">
        <f>(K111-L111)/(L111)</f>
        <v>0.20634163785910123</v>
      </c>
      <c r="O111" s="1" t="s">
        <v>623</v>
      </c>
      <c r="P111" s="1">
        <v>9.65</v>
      </c>
      <c r="Q111" s="1">
        <v>50</v>
      </c>
      <c r="R111" s="1" t="s">
        <v>624</v>
      </c>
      <c r="T111" s="1">
        <v>10.02</v>
      </c>
      <c r="U111" s="1">
        <v>50</v>
      </c>
      <c r="V111" s="2">
        <v>41945</v>
      </c>
      <c r="W111" s="2"/>
      <c r="X111" s="1" t="s">
        <v>7</v>
      </c>
      <c r="Y111" s="1" t="s">
        <v>7</v>
      </c>
      <c r="Z111" s="1">
        <v>25</v>
      </c>
      <c r="AA111" s="2">
        <v>41945</v>
      </c>
      <c r="AB111" s="2"/>
      <c r="AC111" s="1" t="s">
        <v>597</v>
      </c>
    </row>
    <row r="112" spans="1:29">
      <c r="A112" s="1" t="s">
        <v>162</v>
      </c>
      <c r="B112" s="1" t="s">
        <v>1</v>
      </c>
      <c r="C112" s="2">
        <v>41945</v>
      </c>
      <c r="D112" s="2">
        <v>41945</v>
      </c>
      <c r="E112" s="2"/>
      <c r="F112" s="1" t="s">
        <v>625</v>
      </c>
      <c r="G112" s="1">
        <v>123.02</v>
      </c>
      <c r="I112" s="1">
        <v>100.3</v>
      </c>
      <c r="J112" s="1" t="s">
        <v>4</v>
      </c>
      <c r="K112" s="1">
        <f>G112-3.09</f>
        <v>119.92999999999999</v>
      </c>
      <c r="L112" s="1">
        <f>I112-2.41</f>
        <v>97.89</v>
      </c>
      <c r="M112" s="1">
        <f>K112-L112</f>
        <v>22.039999999999992</v>
      </c>
      <c r="N112" s="1">
        <f>(K112-L112)/(L112)</f>
        <v>0.2251506793339462</v>
      </c>
      <c r="O112" s="1" t="s">
        <v>626</v>
      </c>
      <c r="P112" s="1">
        <v>10.19</v>
      </c>
      <c r="Q112" s="1">
        <v>50</v>
      </c>
      <c r="R112" s="1" t="s">
        <v>627</v>
      </c>
      <c r="T112" s="1">
        <v>10.5</v>
      </c>
      <c r="U112" s="1">
        <v>50</v>
      </c>
      <c r="V112" s="2">
        <v>41945</v>
      </c>
      <c r="W112" s="2"/>
      <c r="X112" s="1" t="s">
        <v>7</v>
      </c>
      <c r="Y112" s="1" t="s">
        <v>7</v>
      </c>
      <c r="Z112" s="1">
        <v>25</v>
      </c>
      <c r="AA112" s="2">
        <v>41945</v>
      </c>
      <c r="AB112" s="2"/>
      <c r="AC112" s="1" t="s">
        <v>597</v>
      </c>
    </row>
    <row r="113" spans="1:29">
      <c r="A113" s="1" t="s">
        <v>162</v>
      </c>
      <c r="B113" s="1" t="s">
        <v>9</v>
      </c>
      <c r="C113" s="2">
        <v>41945</v>
      </c>
      <c r="D113" s="2">
        <v>41945</v>
      </c>
      <c r="E113" s="2"/>
      <c r="F113" s="1" t="s">
        <v>628</v>
      </c>
      <c r="G113" s="1">
        <v>108.46</v>
      </c>
      <c r="I113" s="1">
        <v>86.6</v>
      </c>
      <c r="J113" s="1" t="s">
        <v>4</v>
      </c>
      <c r="K113" s="1">
        <f>G113-3.09</f>
        <v>105.36999999999999</v>
      </c>
      <c r="L113" s="1">
        <f>I113-2.41</f>
        <v>84.19</v>
      </c>
      <c r="M113" s="1">
        <f>K113-L113</f>
        <v>21.179999999999993</v>
      </c>
      <c r="N113" s="1">
        <f>(K113-L113)/(L113)</f>
        <v>0.25157382111889764</v>
      </c>
      <c r="O113" s="1" t="s">
        <v>629</v>
      </c>
      <c r="P113" s="1">
        <v>9.9700000000000006</v>
      </c>
      <c r="Q113" s="1">
        <v>50</v>
      </c>
      <c r="R113" s="1" t="s">
        <v>630</v>
      </c>
      <c r="T113" s="1">
        <v>9.8800000000000008</v>
      </c>
      <c r="U113" s="1">
        <v>50</v>
      </c>
      <c r="V113" s="2">
        <v>41945</v>
      </c>
      <c r="W113" s="2"/>
      <c r="X113" s="1" t="s">
        <v>7</v>
      </c>
      <c r="Y113" s="1" t="s">
        <v>7</v>
      </c>
      <c r="Z113" s="1">
        <v>25</v>
      </c>
      <c r="AA113" s="2">
        <v>41945</v>
      </c>
      <c r="AB113" s="2"/>
      <c r="AC113" s="1" t="s">
        <v>597</v>
      </c>
    </row>
    <row r="114" spans="1:29">
      <c r="A114" s="1" t="s">
        <v>162</v>
      </c>
      <c r="B114" s="1" t="s">
        <v>13</v>
      </c>
      <c r="C114" s="2">
        <v>41945</v>
      </c>
      <c r="D114" s="2">
        <v>41945</v>
      </c>
      <c r="E114" s="2"/>
      <c r="F114" s="1" t="s">
        <v>631</v>
      </c>
      <c r="G114" s="1">
        <v>118.12</v>
      </c>
      <c r="I114" s="1">
        <v>94.7</v>
      </c>
      <c r="J114" s="1" t="s">
        <v>4</v>
      </c>
      <c r="K114" s="1">
        <f>G114-3.09</f>
        <v>115.03</v>
      </c>
      <c r="L114" s="1">
        <f>I114-2.41</f>
        <v>92.29</v>
      </c>
      <c r="M114" s="1">
        <f>K114-L114</f>
        <v>22.739999999999995</v>
      </c>
      <c r="N114" s="1">
        <f>(K114-L114)/(L114)</f>
        <v>0.24639722613500914</v>
      </c>
      <c r="O114" s="1" t="s">
        <v>632</v>
      </c>
      <c r="P114" s="1">
        <v>9.5</v>
      </c>
      <c r="Q114" s="1">
        <v>50</v>
      </c>
      <c r="R114" s="1" t="s">
        <v>633</v>
      </c>
      <c r="T114" s="1">
        <v>9.91</v>
      </c>
      <c r="U114" s="1">
        <v>50</v>
      </c>
      <c r="V114" s="2">
        <v>41945</v>
      </c>
      <c r="W114" s="2"/>
      <c r="X114" s="1" t="s">
        <v>7</v>
      </c>
      <c r="Y114" s="1" t="s">
        <v>7</v>
      </c>
      <c r="Z114" s="1">
        <v>25</v>
      </c>
      <c r="AA114" s="2">
        <v>41945</v>
      </c>
      <c r="AB114" s="2"/>
      <c r="AC114" s="1" t="s">
        <v>597</v>
      </c>
    </row>
    <row r="115" spans="1:29">
      <c r="A115" s="1" t="s">
        <v>162</v>
      </c>
      <c r="B115" s="1" t="s">
        <v>17</v>
      </c>
      <c r="C115" s="2">
        <v>41945</v>
      </c>
      <c r="D115" s="2">
        <v>41945</v>
      </c>
      <c r="E115" s="2"/>
      <c r="F115" s="1" t="s">
        <v>634</v>
      </c>
      <c r="G115" s="1">
        <v>109.93</v>
      </c>
      <c r="I115" s="1">
        <v>88.7</v>
      </c>
      <c r="J115" s="1" t="s">
        <v>4</v>
      </c>
      <c r="K115" s="1">
        <f>G115-3.09</f>
        <v>106.84</v>
      </c>
      <c r="L115" s="1">
        <f>I115-2.41</f>
        <v>86.29</v>
      </c>
      <c r="M115" s="1">
        <f>K115-L115</f>
        <v>20.549999999999997</v>
      </c>
      <c r="N115" s="1">
        <f>(K115-L115)/(L115)</f>
        <v>0.23815042299223543</v>
      </c>
      <c r="O115" s="1" t="s">
        <v>635</v>
      </c>
      <c r="P115" s="1">
        <v>9.75</v>
      </c>
      <c r="Q115" s="1">
        <v>50</v>
      </c>
      <c r="R115" s="1" t="s">
        <v>636</v>
      </c>
      <c r="T115" s="1">
        <v>9.7200000000000006</v>
      </c>
      <c r="U115" s="1">
        <v>50</v>
      </c>
      <c r="V115" s="2">
        <v>41945</v>
      </c>
      <c r="W115" s="2"/>
      <c r="X115" s="1" t="s">
        <v>7</v>
      </c>
      <c r="Y115" s="1" t="s">
        <v>7</v>
      </c>
      <c r="Z115" s="1">
        <v>25</v>
      </c>
      <c r="AA115" s="2">
        <v>41945</v>
      </c>
      <c r="AB115" s="2"/>
      <c r="AC115" s="1" t="s">
        <v>597</v>
      </c>
    </row>
    <row r="116" spans="1:29">
      <c r="A116" s="1" t="s">
        <v>162</v>
      </c>
      <c r="B116" s="1" t="s">
        <v>21</v>
      </c>
      <c r="C116" s="2">
        <v>41945</v>
      </c>
      <c r="D116" s="2">
        <v>41945</v>
      </c>
      <c r="E116" s="2"/>
      <c r="F116" s="1" t="s">
        <v>637</v>
      </c>
      <c r="G116" s="1">
        <v>149.55000000000001</v>
      </c>
      <c r="I116" s="1">
        <v>118.8</v>
      </c>
      <c r="J116" s="1" t="s">
        <v>4</v>
      </c>
      <c r="K116" s="1">
        <f>G116-3.09</f>
        <v>146.46</v>
      </c>
      <c r="L116" s="1">
        <f>I116-2.41</f>
        <v>116.39</v>
      </c>
      <c r="M116" s="1">
        <f>K116-L116</f>
        <v>30.070000000000007</v>
      </c>
      <c r="N116" s="1">
        <f>(K116-L116)/(L116)</f>
        <v>0.25835552882550056</v>
      </c>
      <c r="O116" s="1" t="s">
        <v>638</v>
      </c>
      <c r="P116" s="1" t="s">
        <v>639</v>
      </c>
      <c r="Q116" s="1">
        <v>50</v>
      </c>
      <c r="R116" s="1" t="s">
        <v>640</v>
      </c>
      <c r="T116" s="1" t="s">
        <v>639</v>
      </c>
      <c r="U116" s="1">
        <v>50</v>
      </c>
      <c r="V116" s="2">
        <v>41945</v>
      </c>
      <c r="W116" s="2"/>
      <c r="X116" s="1" t="s">
        <v>7</v>
      </c>
      <c r="Y116" s="1" t="s">
        <v>7</v>
      </c>
      <c r="Z116" s="1">
        <v>25</v>
      </c>
      <c r="AA116" s="2">
        <v>41945</v>
      </c>
      <c r="AB116" s="2"/>
      <c r="AC116" s="1" t="s">
        <v>597</v>
      </c>
    </row>
    <row r="117" spans="1:29">
      <c r="A117" s="1" t="s">
        <v>0</v>
      </c>
      <c r="B117" s="1" t="s">
        <v>1</v>
      </c>
      <c r="C117" s="2">
        <v>41975</v>
      </c>
      <c r="D117" s="2">
        <v>41975</v>
      </c>
      <c r="E117" s="2"/>
      <c r="F117" s="1" t="s">
        <v>642</v>
      </c>
      <c r="G117" s="1">
        <v>121.28</v>
      </c>
      <c r="I117" s="1">
        <v>97.1</v>
      </c>
      <c r="J117" s="1" t="s">
        <v>4</v>
      </c>
      <c r="K117" s="1">
        <f>G117-3.09</f>
        <v>118.19</v>
      </c>
      <c r="L117" s="1">
        <f>I117-2.41</f>
        <v>94.69</v>
      </c>
      <c r="M117" s="1">
        <f>K117-L117</f>
        <v>23.5</v>
      </c>
      <c r="N117" s="1">
        <f>(K117-L117)/(L117)</f>
        <v>0.24817826592037173</v>
      </c>
      <c r="O117" s="1" t="s">
        <v>643</v>
      </c>
      <c r="P117" s="1">
        <v>9.81</v>
      </c>
      <c r="Q117" s="1">
        <v>50</v>
      </c>
      <c r="R117" s="1" t="s">
        <v>644</v>
      </c>
      <c r="T117" s="1">
        <v>9.69</v>
      </c>
      <c r="U117" s="1">
        <v>50</v>
      </c>
      <c r="V117" s="2">
        <v>41975</v>
      </c>
      <c r="W117" s="2"/>
      <c r="X117" s="1" t="s">
        <v>7</v>
      </c>
      <c r="Y117" s="1" t="s">
        <v>7</v>
      </c>
      <c r="Z117" s="1">
        <v>25</v>
      </c>
      <c r="AA117" s="2">
        <v>41975</v>
      </c>
      <c r="AB117" s="2"/>
      <c r="AC117" s="1" t="s">
        <v>645</v>
      </c>
    </row>
    <row r="118" spans="1:29">
      <c r="A118" s="1" t="s">
        <v>0</v>
      </c>
      <c r="B118" s="1" t="s">
        <v>9</v>
      </c>
      <c r="C118" s="2">
        <v>41975</v>
      </c>
      <c r="D118" s="2">
        <v>41975</v>
      </c>
      <c r="E118" s="2"/>
      <c r="F118" s="1" t="s">
        <v>646</v>
      </c>
      <c r="G118" s="1">
        <v>126.46</v>
      </c>
      <c r="I118" s="1">
        <v>99.2</v>
      </c>
      <c r="J118" s="1" t="s">
        <v>4</v>
      </c>
      <c r="K118" s="1">
        <f>G118-3.09</f>
        <v>123.36999999999999</v>
      </c>
      <c r="L118" s="1">
        <f>I118-2.41</f>
        <v>96.79</v>
      </c>
      <c r="M118" s="1">
        <f>K118-L118</f>
        <v>26.579999999999984</v>
      </c>
      <c r="N118" s="1">
        <f>(K118-L118)/(L118)</f>
        <v>0.27461514619278832</v>
      </c>
      <c r="O118" s="1" t="s">
        <v>647</v>
      </c>
      <c r="P118" s="1">
        <v>9.66</v>
      </c>
      <c r="Q118" s="1">
        <v>50</v>
      </c>
      <c r="R118" s="1" t="s">
        <v>648</v>
      </c>
      <c r="T118" s="1">
        <v>9.7100000000000009</v>
      </c>
      <c r="U118" s="1">
        <v>50</v>
      </c>
      <c r="V118" s="2">
        <v>41975</v>
      </c>
      <c r="W118" s="2"/>
      <c r="X118" s="1" t="s">
        <v>7</v>
      </c>
      <c r="Y118" s="1" t="s">
        <v>7</v>
      </c>
      <c r="Z118" s="1">
        <v>25</v>
      </c>
      <c r="AA118" s="2">
        <v>41975</v>
      </c>
      <c r="AB118" s="2"/>
      <c r="AC118" s="1" t="s">
        <v>645</v>
      </c>
    </row>
    <row r="119" spans="1:29">
      <c r="A119" s="1" t="s">
        <v>0</v>
      </c>
      <c r="B119" s="1" t="s">
        <v>13</v>
      </c>
      <c r="C119" s="2">
        <v>41975</v>
      </c>
      <c r="D119" s="2">
        <v>41975</v>
      </c>
      <c r="E119" s="2"/>
      <c r="F119" s="1" t="s">
        <v>649</v>
      </c>
      <c r="G119" s="1">
        <v>153.02000000000001</v>
      </c>
      <c r="I119" s="1">
        <v>123.6</v>
      </c>
      <c r="J119" s="1" t="s">
        <v>4</v>
      </c>
      <c r="K119" s="1">
        <f>G119-3.09</f>
        <v>149.93</v>
      </c>
      <c r="L119" s="1">
        <f>I119-2.41</f>
        <v>121.19</v>
      </c>
      <c r="M119" s="1">
        <f>K119-L119</f>
        <v>28.740000000000009</v>
      </c>
      <c r="N119" s="1">
        <f>(K119-L119)/(L119)</f>
        <v>0.23714827956101997</v>
      </c>
      <c r="O119" s="1" t="s">
        <v>650</v>
      </c>
      <c r="P119" s="1">
        <v>9.76</v>
      </c>
      <c r="Q119" s="1">
        <v>50</v>
      </c>
      <c r="R119" s="1" t="s">
        <v>651</v>
      </c>
      <c r="T119" s="1">
        <v>9.8000000000000007</v>
      </c>
      <c r="U119" s="1">
        <v>50</v>
      </c>
      <c r="V119" s="2">
        <v>41975</v>
      </c>
      <c r="W119" s="2"/>
      <c r="X119" s="1" t="s">
        <v>7</v>
      </c>
      <c r="Y119" s="1" t="s">
        <v>7</v>
      </c>
      <c r="Z119" s="1">
        <v>25</v>
      </c>
      <c r="AA119" s="2">
        <v>41975</v>
      </c>
      <c r="AB119" s="2"/>
      <c r="AC119" s="1" t="s">
        <v>645</v>
      </c>
    </row>
    <row r="120" spans="1:29">
      <c r="A120" s="1" t="s">
        <v>0</v>
      </c>
      <c r="B120" s="1" t="s">
        <v>17</v>
      </c>
      <c r="C120" s="2">
        <v>41975</v>
      </c>
      <c r="D120" s="2">
        <v>41975</v>
      </c>
      <c r="E120" s="2"/>
      <c r="F120" s="1" t="s">
        <v>652</v>
      </c>
      <c r="G120" s="1">
        <v>130.54</v>
      </c>
      <c r="I120" s="1">
        <v>103.8</v>
      </c>
      <c r="J120" s="1" t="s">
        <v>4</v>
      </c>
      <c r="K120" s="1">
        <f>G120-3.09</f>
        <v>127.44999999999999</v>
      </c>
      <c r="L120" s="1">
        <f>I120-2.41</f>
        <v>101.39</v>
      </c>
      <c r="M120" s="1">
        <f>K120-L120</f>
        <v>26.059999999999988</v>
      </c>
      <c r="N120" s="1">
        <f>(K120-L120)/(L120)</f>
        <v>0.25702732024854508</v>
      </c>
      <c r="O120" s="1" t="s">
        <v>653</v>
      </c>
      <c r="P120" s="1">
        <v>10.45</v>
      </c>
      <c r="Q120" s="1">
        <v>50</v>
      </c>
      <c r="R120" s="1" t="s">
        <v>654</v>
      </c>
      <c r="T120" s="1">
        <v>9.81</v>
      </c>
      <c r="U120" s="1">
        <v>50</v>
      </c>
      <c r="V120" s="2">
        <v>41975</v>
      </c>
      <c r="W120" s="2"/>
      <c r="X120" s="1" t="s">
        <v>7</v>
      </c>
      <c r="Y120" s="1" t="s">
        <v>7</v>
      </c>
      <c r="Z120" s="1">
        <v>25</v>
      </c>
      <c r="AA120" s="2">
        <v>41975</v>
      </c>
      <c r="AB120" s="2"/>
      <c r="AC120" s="1" t="s">
        <v>645</v>
      </c>
    </row>
    <row r="121" spans="1:29">
      <c r="A121" s="1" t="s">
        <v>0</v>
      </c>
      <c r="B121" s="1" t="s">
        <v>21</v>
      </c>
      <c r="C121" s="2">
        <v>41975</v>
      </c>
      <c r="D121" s="2">
        <v>41975</v>
      </c>
      <c r="E121" s="2"/>
      <c r="F121" s="1" t="s">
        <v>655</v>
      </c>
      <c r="G121" s="1">
        <v>133.91999999999999</v>
      </c>
      <c r="I121" s="1">
        <v>107.2</v>
      </c>
      <c r="J121" s="1" t="s">
        <v>4</v>
      </c>
      <c r="K121" s="1">
        <f>G121-3.09</f>
        <v>130.82999999999998</v>
      </c>
      <c r="L121" s="1">
        <f>I121-2.41</f>
        <v>104.79</v>
      </c>
      <c r="M121" s="1">
        <f>K121-L121</f>
        <v>26.039999999999978</v>
      </c>
      <c r="N121" s="1">
        <f>(K121-L121)/(L121)</f>
        <v>0.24849699398797573</v>
      </c>
      <c r="O121" s="1" t="s">
        <v>656</v>
      </c>
      <c r="P121" s="1">
        <v>9.61</v>
      </c>
      <c r="Q121" s="1">
        <v>50</v>
      </c>
      <c r="R121" s="1" t="s">
        <v>657</v>
      </c>
      <c r="T121" s="1">
        <v>9.92</v>
      </c>
      <c r="U121" s="1">
        <v>50</v>
      </c>
      <c r="V121" s="2">
        <v>41975</v>
      </c>
      <c r="W121" s="2"/>
      <c r="X121" s="1" t="s">
        <v>7</v>
      </c>
      <c r="Y121" s="1" t="s">
        <v>7</v>
      </c>
      <c r="Z121" s="1">
        <v>25</v>
      </c>
      <c r="AA121" s="2">
        <v>41975</v>
      </c>
      <c r="AB121" s="2"/>
      <c r="AC121" s="1" t="s">
        <v>645</v>
      </c>
    </row>
    <row r="122" spans="1:29">
      <c r="A122" s="1" t="s">
        <v>78</v>
      </c>
      <c r="B122" s="1" t="s">
        <v>1</v>
      </c>
      <c r="C122" s="2">
        <v>41975</v>
      </c>
      <c r="D122" s="2">
        <v>41975</v>
      </c>
      <c r="E122" s="2"/>
      <c r="F122" s="1" t="s">
        <v>658</v>
      </c>
      <c r="G122" s="1">
        <v>138.74</v>
      </c>
      <c r="I122" s="1">
        <v>108.9</v>
      </c>
      <c r="J122" s="1" t="s">
        <v>4</v>
      </c>
      <c r="K122" s="1">
        <f>G122-3.09</f>
        <v>135.65</v>
      </c>
      <c r="L122" s="1">
        <f>I122-2.41</f>
        <v>106.49000000000001</v>
      </c>
      <c r="M122" s="1">
        <f>K122-L122</f>
        <v>29.159999999999997</v>
      </c>
      <c r="N122" s="1">
        <f>(K122-L122)/(L122)</f>
        <v>0.27382852850032863</v>
      </c>
      <c r="O122" s="1" t="s">
        <v>659</v>
      </c>
      <c r="P122" s="1">
        <v>9.42</v>
      </c>
      <c r="Q122" s="1">
        <v>50</v>
      </c>
      <c r="R122" s="1" t="s">
        <v>660</v>
      </c>
      <c r="T122" s="1">
        <v>9.85</v>
      </c>
      <c r="U122" s="1">
        <v>50</v>
      </c>
      <c r="V122" s="2">
        <v>41975</v>
      </c>
      <c r="W122" s="2"/>
      <c r="X122" s="1" t="s">
        <v>7</v>
      </c>
      <c r="Y122" s="1" t="s">
        <v>7</v>
      </c>
      <c r="Z122" s="1">
        <v>25</v>
      </c>
      <c r="AA122" s="2">
        <v>41975</v>
      </c>
      <c r="AB122" s="2"/>
      <c r="AC122" s="1" t="s">
        <v>645</v>
      </c>
    </row>
    <row r="123" spans="1:29">
      <c r="A123" s="1" t="s">
        <v>78</v>
      </c>
      <c r="B123" s="1" t="s">
        <v>9</v>
      </c>
      <c r="C123" s="2">
        <v>41975</v>
      </c>
      <c r="D123" s="2">
        <v>41975</v>
      </c>
      <c r="E123" s="2"/>
      <c r="F123" s="1" t="s">
        <v>661</v>
      </c>
      <c r="G123" s="1">
        <v>150.49</v>
      </c>
      <c r="I123" s="1">
        <v>119.2</v>
      </c>
      <c r="J123" s="1" t="s">
        <v>4</v>
      </c>
      <c r="K123" s="1">
        <f>G123-3.09</f>
        <v>147.4</v>
      </c>
      <c r="L123" s="1">
        <f>I123-2.41</f>
        <v>116.79</v>
      </c>
      <c r="M123" s="1">
        <f>K123-L123</f>
        <v>30.61</v>
      </c>
      <c r="N123" s="1">
        <f>(K123-L123)/(L123)</f>
        <v>0.26209435739361242</v>
      </c>
      <c r="O123" s="1" t="s">
        <v>662</v>
      </c>
      <c r="P123" s="1">
        <v>10.19</v>
      </c>
      <c r="Q123" s="1">
        <v>50</v>
      </c>
      <c r="R123" s="1" t="s">
        <v>663</v>
      </c>
      <c r="T123" s="1">
        <v>10.45</v>
      </c>
      <c r="U123" s="1">
        <v>50</v>
      </c>
      <c r="V123" s="2">
        <v>41975</v>
      </c>
      <c r="W123" s="2"/>
      <c r="X123" s="1" t="s">
        <v>7</v>
      </c>
      <c r="Y123" s="1" t="s">
        <v>7</v>
      </c>
      <c r="Z123" s="1">
        <v>25</v>
      </c>
      <c r="AA123" s="2">
        <v>41975</v>
      </c>
      <c r="AB123" s="2"/>
      <c r="AC123" s="1" t="s">
        <v>645</v>
      </c>
    </row>
    <row r="124" spans="1:29">
      <c r="A124" s="1" t="s">
        <v>78</v>
      </c>
      <c r="B124" s="1" t="s">
        <v>13</v>
      </c>
      <c r="C124" s="2">
        <v>41975</v>
      </c>
      <c r="D124" s="2">
        <v>41975</v>
      </c>
      <c r="E124" s="2"/>
      <c r="F124" s="1" t="s">
        <v>664</v>
      </c>
      <c r="G124" s="1">
        <v>122.77</v>
      </c>
      <c r="I124" s="1">
        <v>96.7</v>
      </c>
      <c r="J124" s="1" t="s">
        <v>4</v>
      </c>
      <c r="K124" s="1">
        <f>G124-3.09</f>
        <v>119.67999999999999</v>
      </c>
      <c r="L124" s="1">
        <f>I124-2.41</f>
        <v>94.29</v>
      </c>
      <c r="M124" s="1">
        <f>K124-L124</f>
        <v>25.389999999999986</v>
      </c>
      <c r="N124" s="1">
        <f>(K124-L124)/(L124)</f>
        <v>0.26927563898610651</v>
      </c>
      <c r="O124" s="1" t="s">
        <v>665</v>
      </c>
      <c r="P124" s="1">
        <v>9.59</v>
      </c>
      <c r="Q124" s="1">
        <v>50</v>
      </c>
      <c r="R124" s="1" t="s">
        <v>666</v>
      </c>
      <c r="T124" s="1">
        <v>9.68</v>
      </c>
      <c r="U124" s="1">
        <v>50</v>
      </c>
      <c r="V124" s="2">
        <v>41975</v>
      </c>
      <c r="W124" s="2"/>
      <c r="X124" s="1" t="s">
        <v>7</v>
      </c>
      <c r="Y124" s="1" t="s">
        <v>7</v>
      </c>
      <c r="Z124" s="1">
        <v>25</v>
      </c>
      <c r="AA124" s="2">
        <v>41975</v>
      </c>
      <c r="AB124" s="2"/>
      <c r="AC124" s="1" t="s">
        <v>645</v>
      </c>
    </row>
    <row r="125" spans="1:29">
      <c r="A125" s="1" t="s">
        <v>78</v>
      </c>
      <c r="B125" s="1" t="s">
        <v>17</v>
      </c>
      <c r="C125" s="2">
        <v>41975</v>
      </c>
      <c r="D125" s="2">
        <v>41975</v>
      </c>
      <c r="E125" s="2"/>
      <c r="F125" s="1" t="s">
        <v>667</v>
      </c>
      <c r="G125" s="1">
        <v>153.49</v>
      </c>
      <c r="I125" s="1">
        <v>122.2</v>
      </c>
      <c r="J125" s="1" t="s">
        <v>4</v>
      </c>
      <c r="K125" s="1">
        <f>G125-3.09</f>
        <v>150.4</v>
      </c>
      <c r="L125" s="1">
        <f>I125-2.41</f>
        <v>119.79</v>
      </c>
      <c r="M125" s="1">
        <f>K125-L125</f>
        <v>30.61</v>
      </c>
      <c r="N125" s="1">
        <f>(K125-L125)/(L125)</f>
        <v>0.25553051172885882</v>
      </c>
      <c r="O125" s="1" t="s">
        <v>668</v>
      </c>
      <c r="P125" s="1">
        <v>10.56</v>
      </c>
      <c r="Q125" s="1">
        <v>50</v>
      </c>
      <c r="R125" s="1" t="s">
        <v>669</v>
      </c>
      <c r="T125" s="1">
        <v>9.5</v>
      </c>
      <c r="U125" s="1">
        <v>50</v>
      </c>
      <c r="V125" s="2">
        <v>41975</v>
      </c>
      <c r="W125" s="2"/>
      <c r="X125" s="1" t="s">
        <v>7</v>
      </c>
      <c r="Y125" s="1" t="s">
        <v>7</v>
      </c>
      <c r="Z125" s="1">
        <v>25</v>
      </c>
      <c r="AA125" s="2">
        <v>41975</v>
      </c>
      <c r="AB125" s="2"/>
      <c r="AC125" s="1" t="s">
        <v>645</v>
      </c>
    </row>
    <row r="126" spans="1:29">
      <c r="A126" s="1" t="s">
        <v>78</v>
      </c>
      <c r="B126" s="1" t="s">
        <v>21</v>
      </c>
      <c r="C126" s="2">
        <v>41975</v>
      </c>
      <c r="D126" s="2">
        <v>41975</v>
      </c>
      <c r="E126" s="2"/>
      <c r="F126" s="1" t="s">
        <v>670</v>
      </c>
      <c r="G126" s="1">
        <v>158.44999999999999</v>
      </c>
      <c r="I126" s="1">
        <v>125.7</v>
      </c>
      <c r="J126" s="1" t="s">
        <v>4</v>
      </c>
      <c r="K126" s="1">
        <f>G126-3.09</f>
        <v>155.35999999999999</v>
      </c>
      <c r="L126" s="1">
        <f>I126-2.41</f>
        <v>123.29</v>
      </c>
      <c r="M126" s="1">
        <f>K126-L126</f>
        <v>32.069999999999979</v>
      </c>
      <c r="N126" s="1">
        <f>(K126-L126)/(L126)</f>
        <v>0.26011841998540008</v>
      </c>
      <c r="O126" s="1" t="s">
        <v>671</v>
      </c>
      <c r="P126" s="1">
        <v>10.45</v>
      </c>
      <c r="Q126" s="1">
        <v>50</v>
      </c>
      <c r="R126" s="1" t="s">
        <v>672</v>
      </c>
      <c r="T126" s="1">
        <v>10.050000000000001</v>
      </c>
      <c r="U126" s="1">
        <v>50</v>
      </c>
      <c r="V126" s="2">
        <v>41975</v>
      </c>
      <c r="W126" s="2"/>
      <c r="X126" s="1" t="s">
        <v>7</v>
      </c>
      <c r="Y126" s="1" t="s">
        <v>7</v>
      </c>
      <c r="Z126" s="1">
        <v>25</v>
      </c>
      <c r="AA126" s="2">
        <v>41975</v>
      </c>
      <c r="AB126" s="2"/>
      <c r="AC126" s="1" t="s">
        <v>645</v>
      </c>
    </row>
    <row r="127" spans="1:29">
      <c r="A127" s="1" t="s">
        <v>388</v>
      </c>
      <c r="B127" s="1" t="s">
        <v>1</v>
      </c>
      <c r="C127" s="2">
        <v>41975</v>
      </c>
      <c r="D127" s="2">
        <v>41975</v>
      </c>
      <c r="E127" s="2"/>
      <c r="F127" s="1" t="s">
        <v>673</v>
      </c>
      <c r="G127" s="1">
        <v>169.78</v>
      </c>
      <c r="I127" s="1">
        <v>142.30000000000001</v>
      </c>
      <c r="J127" s="1" t="s">
        <v>4</v>
      </c>
      <c r="K127" s="1">
        <f>G127-3.09</f>
        <v>166.69</v>
      </c>
      <c r="L127" s="1">
        <f>I127-2.41</f>
        <v>139.89000000000001</v>
      </c>
      <c r="M127" s="1">
        <f>K127-L127</f>
        <v>26.799999999999983</v>
      </c>
      <c r="N127" s="1">
        <f>(K127-L127)/(L127)</f>
        <v>0.19157909786260618</v>
      </c>
      <c r="O127" s="1" t="s">
        <v>674</v>
      </c>
      <c r="P127" s="1">
        <v>9.65</v>
      </c>
      <c r="Q127" s="1">
        <v>50</v>
      </c>
      <c r="R127" s="1" t="s">
        <v>675</v>
      </c>
      <c r="T127" s="1">
        <v>9.61</v>
      </c>
      <c r="U127" s="1">
        <v>50</v>
      </c>
      <c r="V127" s="2">
        <v>41975</v>
      </c>
      <c r="W127" s="2"/>
      <c r="X127" s="1" t="s">
        <v>7</v>
      </c>
      <c r="Y127" s="1" t="s">
        <v>7</v>
      </c>
      <c r="Z127" s="1">
        <v>25</v>
      </c>
      <c r="AA127" s="2">
        <v>41975</v>
      </c>
      <c r="AB127" s="2"/>
      <c r="AC127" s="1" t="s">
        <v>645</v>
      </c>
    </row>
    <row r="128" spans="1:29">
      <c r="A128" s="1" t="s">
        <v>388</v>
      </c>
      <c r="B128" s="1" t="s">
        <v>9</v>
      </c>
      <c r="C128" s="2">
        <v>41975</v>
      </c>
      <c r="D128" s="2">
        <v>41975</v>
      </c>
      <c r="E128" s="2"/>
      <c r="F128" s="1" t="s">
        <v>676</v>
      </c>
      <c r="G128" s="1">
        <v>133.22</v>
      </c>
      <c r="I128" s="1">
        <v>109.9</v>
      </c>
      <c r="J128" s="1" t="s">
        <v>4</v>
      </c>
      <c r="K128" s="1">
        <f>G128-3.09</f>
        <v>130.13</v>
      </c>
      <c r="L128" s="1">
        <f>I128-2.41</f>
        <v>107.49000000000001</v>
      </c>
      <c r="M128" s="1">
        <f>K128-L128</f>
        <v>22.639999999999986</v>
      </c>
      <c r="N128" s="1">
        <f>(K128-L128)/(L128)</f>
        <v>0.21062424411573155</v>
      </c>
      <c r="O128" s="1" t="s">
        <v>677</v>
      </c>
      <c r="P128" s="1">
        <v>9.6</v>
      </c>
      <c r="Q128" s="1">
        <v>50</v>
      </c>
      <c r="R128" s="1" t="s">
        <v>678</v>
      </c>
      <c r="T128" s="1">
        <v>10.17</v>
      </c>
      <c r="U128" s="1">
        <v>50</v>
      </c>
      <c r="V128" s="2">
        <v>41975</v>
      </c>
      <c r="W128" s="2"/>
      <c r="X128" s="1" t="s">
        <v>7</v>
      </c>
      <c r="Y128" s="1" t="s">
        <v>7</v>
      </c>
      <c r="Z128" s="1">
        <v>25</v>
      </c>
      <c r="AA128" s="2">
        <v>41975</v>
      </c>
      <c r="AB128" s="2"/>
      <c r="AC128" s="1" t="s">
        <v>645</v>
      </c>
    </row>
    <row r="129" spans="1:29">
      <c r="A129" s="1" t="s">
        <v>388</v>
      </c>
      <c r="B129" s="1" t="s">
        <v>13</v>
      </c>
      <c r="C129" s="2">
        <v>41975</v>
      </c>
      <c r="D129" s="2">
        <v>41975</v>
      </c>
      <c r="E129" s="2"/>
      <c r="F129" s="1" t="s">
        <v>679</v>
      </c>
      <c r="G129" s="1">
        <v>149.76</v>
      </c>
      <c r="I129" s="1">
        <v>126.1</v>
      </c>
      <c r="J129" s="1" t="s">
        <v>4</v>
      </c>
      <c r="K129" s="1">
        <f>G129-3.09</f>
        <v>146.66999999999999</v>
      </c>
      <c r="L129" s="1">
        <f>I129-2.41</f>
        <v>123.69</v>
      </c>
      <c r="M129" s="1">
        <f>K129-L129</f>
        <v>22.97999999999999</v>
      </c>
      <c r="N129" s="1">
        <f>(K129-L129)/(L129)</f>
        <v>0.18578704826582579</v>
      </c>
      <c r="O129" s="1" t="s">
        <v>680</v>
      </c>
      <c r="P129" s="1">
        <v>9.5</v>
      </c>
      <c r="Q129" s="1">
        <v>50</v>
      </c>
      <c r="R129" s="1" t="s">
        <v>681</v>
      </c>
      <c r="T129" s="1">
        <v>10.06</v>
      </c>
      <c r="U129" s="1">
        <v>50</v>
      </c>
      <c r="V129" s="2">
        <v>41975</v>
      </c>
      <c r="W129" s="2"/>
      <c r="X129" s="1" t="s">
        <v>7</v>
      </c>
      <c r="Y129" s="1" t="s">
        <v>7</v>
      </c>
      <c r="Z129" s="1">
        <v>25</v>
      </c>
      <c r="AA129" s="2">
        <v>41975</v>
      </c>
      <c r="AB129" s="2"/>
      <c r="AC129" s="1" t="s">
        <v>645</v>
      </c>
    </row>
    <row r="130" spans="1:29">
      <c r="A130" s="1" t="s">
        <v>388</v>
      </c>
      <c r="B130" s="1" t="s">
        <v>17</v>
      </c>
      <c r="C130" s="2">
        <v>41975</v>
      </c>
      <c r="D130" s="2">
        <v>41975</v>
      </c>
      <c r="E130" s="2"/>
      <c r="F130" s="1" t="s">
        <v>682</v>
      </c>
      <c r="G130" s="1">
        <v>130.63999999999999</v>
      </c>
      <c r="I130" s="1">
        <v>108.6</v>
      </c>
      <c r="J130" s="1" t="s">
        <v>4</v>
      </c>
      <c r="K130" s="1">
        <f>G130-3.09</f>
        <v>127.54999999999998</v>
      </c>
      <c r="L130" s="1">
        <f>I130-2.41</f>
        <v>106.19</v>
      </c>
      <c r="M130" s="1">
        <f>K130-L130</f>
        <v>21.359999999999985</v>
      </c>
      <c r="N130" s="1">
        <f>(K130-L130)/(L130)</f>
        <v>0.20114888407571321</v>
      </c>
      <c r="O130" s="1" t="s">
        <v>683</v>
      </c>
      <c r="P130" s="1">
        <v>9.7100000000000009</v>
      </c>
      <c r="Q130" s="1">
        <v>50</v>
      </c>
      <c r="R130" s="1" t="s">
        <v>684</v>
      </c>
      <c r="T130" s="1">
        <v>10.19</v>
      </c>
      <c r="U130" s="1">
        <v>50</v>
      </c>
      <c r="V130" s="2">
        <v>41975</v>
      </c>
      <c r="W130" s="2"/>
      <c r="X130" s="1" t="s">
        <v>7</v>
      </c>
      <c r="Y130" s="1" t="s">
        <v>7</v>
      </c>
      <c r="Z130" s="1">
        <v>25</v>
      </c>
      <c r="AA130" s="2">
        <v>41975</v>
      </c>
      <c r="AB130" s="2"/>
      <c r="AC130" s="1" t="s">
        <v>645</v>
      </c>
    </row>
    <row r="131" spans="1:29">
      <c r="A131" s="1" t="s">
        <v>388</v>
      </c>
      <c r="B131" s="1" t="s">
        <v>21</v>
      </c>
      <c r="C131" s="2">
        <v>41975</v>
      </c>
      <c r="D131" s="2">
        <v>41975</v>
      </c>
      <c r="E131" s="2"/>
      <c r="F131" s="1" t="s">
        <v>685</v>
      </c>
      <c r="G131" s="1">
        <v>166.35</v>
      </c>
      <c r="I131" s="1">
        <v>140.19999999999999</v>
      </c>
      <c r="J131" s="1" t="s">
        <v>4</v>
      </c>
      <c r="K131" s="1">
        <f>G131-3.09</f>
        <v>163.26</v>
      </c>
      <c r="L131" s="1">
        <f>I131-2.41</f>
        <v>137.79</v>
      </c>
      <c r="M131" s="1">
        <f>K131-L131</f>
        <v>25.47</v>
      </c>
      <c r="N131" s="1">
        <f>(K131-L131)/(L131)</f>
        <v>0.18484650555192686</v>
      </c>
      <c r="O131" s="1" t="s">
        <v>686</v>
      </c>
      <c r="P131" s="1">
        <v>10.15</v>
      </c>
      <c r="Q131" s="1">
        <v>50</v>
      </c>
      <c r="R131" s="1" t="s">
        <v>687</v>
      </c>
      <c r="T131" s="1">
        <v>10.45</v>
      </c>
      <c r="U131" s="1">
        <v>50</v>
      </c>
      <c r="V131" s="2">
        <v>41975</v>
      </c>
      <c r="W131" s="2"/>
      <c r="X131" s="1" t="s">
        <v>7</v>
      </c>
      <c r="Y131" s="1" t="s">
        <v>7</v>
      </c>
      <c r="Z131" s="1">
        <v>25</v>
      </c>
      <c r="AA131" s="2">
        <v>41975</v>
      </c>
      <c r="AB131" s="2"/>
      <c r="AC131" s="1" t="s">
        <v>645</v>
      </c>
    </row>
    <row r="132" spans="1:29">
      <c r="A132" s="1" t="s">
        <v>371</v>
      </c>
      <c r="B132" s="1" t="s">
        <v>1</v>
      </c>
      <c r="C132" s="2" t="s">
        <v>1013</v>
      </c>
      <c r="D132" s="2" t="s">
        <v>1013</v>
      </c>
      <c r="E132" s="2" t="s">
        <v>1014</v>
      </c>
      <c r="F132" s="1" t="s">
        <v>1015</v>
      </c>
      <c r="G132" s="1">
        <v>124.7</v>
      </c>
      <c r="H132" s="1">
        <v>123.9</v>
      </c>
      <c r="I132" s="1">
        <v>111.9</v>
      </c>
      <c r="J132" s="1" t="s">
        <v>4</v>
      </c>
      <c r="K132" s="1">
        <f>G132-3.09</f>
        <v>121.61</v>
      </c>
      <c r="L132" s="1">
        <f>I132-2.41</f>
        <v>109.49000000000001</v>
      </c>
      <c r="M132" s="1">
        <f>K132-L132</f>
        <v>12.11999999999999</v>
      </c>
      <c r="N132" s="1">
        <f>(K132-L132)/(L132)</f>
        <v>0.110695040642981</v>
      </c>
      <c r="O132" s="1" t="s">
        <v>1016</v>
      </c>
      <c r="P132" s="1">
        <v>9.91</v>
      </c>
      <c r="Q132" s="1">
        <v>50</v>
      </c>
      <c r="R132" s="1" t="s">
        <v>1017</v>
      </c>
      <c r="S132" s="1">
        <v>57.29</v>
      </c>
      <c r="T132" s="1">
        <v>10.050000000000001</v>
      </c>
      <c r="U132" s="1">
        <v>50</v>
      </c>
      <c r="V132" s="2" t="s">
        <v>1018</v>
      </c>
      <c r="W132" s="2" t="s">
        <v>1019</v>
      </c>
      <c r="AA132" s="3"/>
      <c r="AB132" s="3"/>
    </row>
    <row r="133" spans="1:29">
      <c r="A133" s="1" t="s">
        <v>371</v>
      </c>
      <c r="B133" s="1" t="s">
        <v>9</v>
      </c>
      <c r="C133" s="2" t="s">
        <v>1013</v>
      </c>
      <c r="D133" s="2" t="s">
        <v>1013</v>
      </c>
      <c r="E133" s="2" t="s">
        <v>1014</v>
      </c>
      <c r="F133" s="1" t="s">
        <v>1020</v>
      </c>
      <c r="G133" s="1">
        <v>127.81</v>
      </c>
      <c r="H133" s="1">
        <v>127.1</v>
      </c>
      <c r="I133" s="1">
        <v>115.4</v>
      </c>
      <c r="J133" s="1" t="s">
        <v>4</v>
      </c>
      <c r="K133" s="1">
        <f>G133-3.09</f>
        <v>124.72</v>
      </c>
      <c r="L133" s="1">
        <f>I133-2.41</f>
        <v>112.99000000000001</v>
      </c>
      <c r="M133" s="1">
        <f>K133-L133</f>
        <v>11.72999999999999</v>
      </c>
      <c r="N133" s="1">
        <f>(K133-L133)/(L133)</f>
        <v>0.10381449685812894</v>
      </c>
      <c r="O133" s="1" t="s">
        <v>1021</v>
      </c>
      <c r="P133" s="1">
        <v>10.38</v>
      </c>
      <c r="Q133" s="1">
        <v>50</v>
      </c>
      <c r="R133" s="1" t="s">
        <v>1022</v>
      </c>
      <c r="S133" s="1">
        <v>53.85</v>
      </c>
      <c r="T133" s="1">
        <v>10.38</v>
      </c>
      <c r="U133" s="1">
        <v>50</v>
      </c>
      <c r="V133" s="2" t="s">
        <v>1018</v>
      </c>
      <c r="W133" s="2" t="s">
        <v>1019</v>
      </c>
      <c r="AA133" s="3"/>
      <c r="AB133" s="3"/>
    </row>
    <row r="134" spans="1:29">
      <c r="A134" s="1" t="s">
        <v>371</v>
      </c>
      <c r="B134" s="1" t="s">
        <v>13</v>
      </c>
      <c r="C134" s="2" t="s">
        <v>1013</v>
      </c>
      <c r="D134" s="2" t="s">
        <v>1013</v>
      </c>
      <c r="E134" s="2" t="s">
        <v>1014</v>
      </c>
      <c r="F134" s="1" t="s">
        <v>1023</v>
      </c>
      <c r="G134" s="1">
        <v>114.15</v>
      </c>
      <c r="H134" s="1">
        <v>113.4</v>
      </c>
      <c r="I134" s="1">
        <v>103.8</v>
      </c>
      <c r="J134" s="1" t="s">
        <v>4</v>
      </c>
      <c r="K134" s="1">
        <f>G134-3.09</f>
        <v>111.06</v>
      </c>
      <c r="L134" s="1">
        <f>I134-2.41</f>
        <v>101.39</v>
      </c>
      <c r="M134" s="1">
        <f>K134-L134</f>
        <v>9.6700000000000017</v>
      </c>
      <c r="N134" s="1">
        <f>(K134-L134)/(L134)</f>
        <v>9.5374297267975167E-2</v>
      </c>
      <c r="O134" s="1" t="s">
        <v>1024</v>
      </c>
      <c r="P134" s="1">
        <v>10.79</v>
      </c>
      <c r="Q134" s="1">
        <v>50</v>
      </c>
      <c r="R134" s="1" t="s">
        <v>1025</v>
      </c>
      <c r="S134" s="1">
        <v>54.7</v>
      </c>
      <c r="T134" s="1">
        <v>10.33</v>
      </c>
      <c r="U134" s="1">
        <v>50</v>
      </c>
      <c r="V134" s="2" t="s">
        <v>1018</v>
      </c>
      <c r="W134" s="2" t="s">
        <v>1019</v>
      </c>
      <c r="AA134" s="3"/>
      <c r="AB134" s="3"/>
    </row>
    <row r="135" spans="1:29">
      <c r="A135" s="1" t="s">
        <v>371</v>
      </c>
      <c r="B135" s="1" t="s">
        <v>17</v>
      </c>
      <c r="C135" s="2" t="s">
        <v>1013</v>
      </c>
      <c r="D135" s="2" t="s">
        <v>1013</v>
      </c>
      <c r="E135" s="2" t="s">
        <v>1014</v>
      </c>
      <c r="F135" s="1" t="s">
        <v>1026</v>
      </c>
      <c r="G135" s="1">
        <v>126.27</v>
      </c>
      <c r="H135" s="1">
        <v>125.4</v>
      </c>
      <c r="I135" s="1">
        <v>111.6</v>
      </c>
      <c r="J135" s="1" t="s">
        <v>4</v>
      </c>
      <c r="K135" s="1">
        <f>G135-3.09</f>
        <v>123.17999999999999</v>
      </c>
      <c r="L135" s="1">
        <f>I135-2.41</f>
        <v>109.19</v>
      </c>
      <c r="M135" s="1">
        <f>K135-L135</f>
        <v>13.989999999999995</v>
      </c>
      <c r="N135" s="1">
        <f>(K135-L135)/(L135)</f>
        <v>0.12812528619836977</v>
      </c>
      <c r="O135" s="1" t="s">
        <v>1027</v>
      </c>
      <c r="P135" s="1">
        <v>9.59</v>
      </c>
      <c r="Q135" s="1">
        <v>50</v>
      </c>
      <c r="R135" s="1" t="s">
        <v>1028</v>
      </c>
      <c r="S135" s="1">
        <v>57.31</v>
      </c>
      <c r="T135" s="1">
        <v>10.119999999999999</v>
      </c>
      <c r="U135" s="1">
        <v>50</v>
      </c>
      <c r="V135" s="2" t="s">
        <v>1018</v>
      </c>
      <c r="W135" s="2" t="s">
        <v>1019</v>
      </c>
      <c r="AA135" s="3"/>
      <c r="AB135" s="3"/>
    </row>
    <row r="136" spans="1:29">
      <c r="A136" s="1" t="s">
        <v>371</v>
      </c>
      <c r="B136" s="1" t="s">
        <v>21</v>
      </c>
      <c r="C136" s="2" t="s">
        <v>1013</v>
      </c>
      <c r="D136" s="2" t="s">
        <v>1013</v>
      </c>
      <c r="E136" s="2" t="s">
        <v>1014</v>
      </c>
      <c r="F136" s="1" t="s">
        <v>1029</v>
      </c>
      <c r="G136" s="1">
        <v>167.24</v>
      </c>
      <c r="H136" s="1">
        <v>166.2</v>
      </c>
      <c r="I136" s="1">
        <v>153.69999999999999</v>
      </c>
      <c r="J136" s="1" t="s">
        <v>4</v>
      </c>
      <c r="K136" s="1">
        <f>G136-3.09</f>
        <v>164.15</v>
      </c>
      <c r="L136" s="1">
        <f>I136-2.41</f>
        <v>151.29</v>
      </c>
      <c r="M136" s="1">
        <f>K136-L136</f>
        <v>12.860000000000014</v>
      </c>
      <c r="N136" s="1">
        <f>(K136-L136)/(L136)</f>
        <v>8.5002313437768623E-2</v>
      </c>
      <c r="O136" s="1" t="s">
        <v>1030</v>
      </c>
      <c r="P136" s="1">
        <v>10.039999999999999</v>
      </c>
      <c r="Q136" s="1">
        <v>50</v>
      </c>
      <c r="R136" s="1" t="s">
        <v>1031</v>
      </c>
      <c r="S136" s="1">
        <v>53.59</v>
      </c>
      <c r="T136" s="1">
        <v>9.9</v>
      </c>
      <c r="U136" s="1">
        <v>50</v>
      </c>
      <c r="V136" s="2" t="s">
        <v>1018</v>
      </c>
      <c r="W136" s="2" t="s">
        <v>1019</v>
      </c>
      <c r="AA136" s="3"/>
      <c r="AB136" s="3"/>
    </row>
    <row r="137" spans="1:29">
      <c r="A137" s="1" t="s">
        <v>78</v>
      </c>
      <c r="B137" s="1" t="s">
        <v>1</v>
      </c>
      <c r="C137" s="2" t="s">
        <v>1013</v>
      </c>
      <c r="D137" s="2" t="s">
        <v>1013</v>
      </c>
      <c r="E137" s="2" t="s">
        <v>1014</v>
      </c>
      <c r="F137" s="1" t="s">
        <v>1032</v>
      </c>
      <c r="G137" s="1">
        <v>120.39</v>
      </c>
      <c r="H137" s="1">
        <v>119.5</v>
      </c>
      <c r="I137" s="1">
        <v>103</v>
      </c>
      <c r="J137" s="1" t="s">
        <v>4</v>
      </c>
      <c r="K137" s="1">
        <f>G137-3.09</f>
        <v>117.3</v>
      </c>
      <c r="L137" s="1">
        <f>I137-2.41</f>
        <v>100.59</v>
      </c>
      <c r="M137" s="1">
        <f>K137-L137</f>
        <v>16.709999999999994</v>
      </c>
      <c r="N137" s="1">
        <f>(K137-L137)/(L137)</f>
        <v>0.1661198926334625</v>
      </c>
      <c r="O137" s="1" t="s">
        <v>1033</v>
      </c>
      <c r="P137" s="1">
        <v>10.35</v>
      </c>
      <c r="Q137" s="1">
        <v>50</v>
      </c>
      <c r="R137" s="1" t="s">
        <v>1034</v>
      </c>
      <c r="S137" s="1">
        <v>54.19</v>
      </c>
      <c r="T137" s="1">
        <v>10.06</v>
      </c>
      <c r="U137" s="1">
        <v>50</v>
      </c>
      <c r="V137" s="2" t="s">
        <v>1018</v>
      </c>
      <c r="W137" s="2" t="s">
        <v>1019</v>
      </c>
      <c r="AA137" s="3"/>
      <c r="AB137" s="3"/>
    </row>
    <row r="138" spans="1:29">
      <c r="A138" s="1" t="s">
        <v>78</v>
      </c>
      <c r="B138" s="1" t="s">
        <v>9</v>
      </c>
      <c r="C138" s="2" t="s">
        <v>1013</v>
      </c>
      <c r="D138" s="2" t="s">
        <v>1013</v>
      </c>
      <c r="E138" s="2" t="s">
        <v>1014</v>
      </c>
      <c r="F138" s="1" t="s">
        <v>1035</v>
      </c>
      <c r="G138" s="1">
        <v>151.68</v>
      </c>
      <c r="H138" s="1">
        <v>150.80000000000001</v>
      </c>
      <c r="I138" s="1">
        <v>128.6</v>
      </c>
      <c r="J138" s="1" t="s">
        <v>4</v>
      </c>
      <c r="K138" s="1">
        <f>G138-3.09</f>
        <v>148.59</v>
      </c>
      <c r="L138" s="1">
        <f>I138-2.41</f>
        <v>126.19</v>
      </c>
      <c r="M138" s="1">
        <f>K138-L138</f>
        <v>22.400000000000006</v>
      </c>
      <c r="N138" s="1">
        <f>(K138-L138)/(L138)</f>
        <v>0.17751010381171253</v>
      </c>
      <c r="O138" s="1" t="s">
        <v>1036</v>
      </c>
      <c r="P138" s="1">
        <v>10.09</v>
      </c>
      <c r="Q138" s="1">
        <v>50</v>
      </c>
      <c r="R138" s="1" t="s">
        <v>1037</v>
      </c>
      <c r="S138" s="1">
        <v>50.6</v>
      </c>
      <c r="T138" s="1">
        <v>9.65</v>
      </c>
      <c r="U138" s="1">
        <v>50</v>
      </c>
      <c r="V138" s="2" t="s">
        <v>1018</v>
      </c>
      <c r="W138" s="2" t="s">
        <v>1019</v>
      </c>
      <c r="AA138" s="3"/>
      <c r="AB138" s="3"/>
    </row>
    <row r="139" spans="1:29">
      <c r="A139" s="1" t="s">
        <v>78</v>
      </c>
      <c r="B139" s="1" t="s">
        <v>13</v>
      </c>
      <c r="C139" s="2" t="s">
        <v>1013</v>
      </c>
      <c r="D139" s="2" t="s">
        <v>1013</v>
      </c>
      <c r="E139" s="2" t="s">
        <v>1014</v>
      </c>
      <c r="F139" s="1" t="s">
        <v>1038</v>
      </c>
      <c r="G139" s="1">
        <v>158.97999999999999</v>
      </c>
      <c r="H139" s="1">
        <v>157.80000000000001</v>
      </c>
      <c r="I139" s="1">
        <v>135.9</v>
      </c>
      <c r="J139" s="1" t="s">
        <v>4</v>
      </c>
      <c r="K139" s="1">
        <f>G139-3.09</f>
        <v>155.88999999999999</v>
      </c>
      <c r="L139" s="1">
        <f>I139-2.41</f>
        <v>133.49</v>
      </c>
      <c r="M139" s="1">
        <f>K139-L139</f>
        <v>22.399999999999977</v>
      </c>
      <c r="N139" s="1">
        <f>(K139-L139)/(L139)</f>
        <v>0.16780283167278429</v>
      </c>
      <c r="O139" s="1" t="s">
        <v>1039</v>
      </c>
      <c r="P139" s="1">
        <v>9.81</v>
      </c>
      <c r="Q139" s="1">
        <v>50</v>
      </c>
      <c r="R139" s="1" t="s">
        <v>1040</v>
      </c>
      <c r="S139" s="1">
        <v>51.35</v>
      </c>
      <c r="T139" s="1">
        <v>10.48</v>
      </c>
      <c r="U139" s="1">
        <v>50</v>
      </c>
      <c r="V139" s="2" t="s">
        <v>1018</v>
      </c>
      <c r="W139" s="2" t="s">
        <v>1019</v>
      </c>
      <c r="AA139" s="3"/>
      <c r="AB139" s="3"/>
    </row>
    <row r="140" spans="1:29">
      <c r="A140" s="1" t="s">
        <v>78</v>
      </c>
      <c r="B140" s="1" t="s">
        <v>17</v>
      </c>
      <c r="C140" s="2" t="s">
        <v>1013</v>
      </c>
      <c r="D140" s="2" t="s">
        <v>1013</v>
      </c>
      <c r="E140" s="2" t="s">
        <v>1014</v>
      </c>
      <c r="F140" s="1" t="s">
        <v>1041</v>
      </c>
      <c r="G140" s="1">
        <v>164.35</v>
      </c>
      <c r="H140" s="1">
        <v>163.19999999999999</v>
      </c>
      <c r="I140" s="1">
        <v>138.1</v>
      </c>
      <c r="J140" s="1" t="s">
        <v>4</v>
      </c>
      <c r="K140" s="1">
        <f>G140-3.09</f>
        <v>161.26</v>
      </c>
      <c r="L140" s="1">
        <f>I140-2.41</f>
        <v>135.69</v>
      </c>
      <c r="M140" s="1">
        <f>K140-L140</f>
        <v>25.569999999999993</v>
      </c>
      <c r="N140" s="1">
        <f>(K140-L140)/(L140)</f>
        <v>0.18844424791804845</v>
      </c>
      <c r="O140" s="1" t="s">
        <v>1042</v>
      </c>
      <c r="P140" s="1">
        <v>10.62</v>
      </c>
      <c r="Q140" s="1">
        <v>50</v>
      </c>
      <c r="R140" s="1" t="s">
        <v>1043</v>
      </c>
      <c r="S140" s="1">
        <v>54.54</v>
      </c>
      <c r="T140" s="1">
        <v>9.6300000000000008</v>
      </c>
      <c r="U140" s="1">
        <v>50</v>
      </c>
      <c r="V140" s="5" t="s">
        <v>1018</v>
      </c>
      <c r="W140" s="5" t="s">
        <v>1019</v>
      </c>
      <c r="AA140" s="3"/>
      <c r="AB140" s="3"/>
    </row>
    <row r="141" spans="1:29">
      <c r="A141" s="1" t="s">
        <v>78</v>
      </c>
      <c r="B141" s="1" t="s">
        <v>21</v>
      </c>
      <c r="C141" s="2" t="s">
        <v>1013</v>
      </c>
      <c r="D141" s="2" t="s">
        <v>1013</v>
      </c>
      <c r="E141" s="2" t="s">
        <v>1014</v>
      </c>
      <c r="F141" s="1" t="s">
        <v>1044</v>
      </c>
      <c r="G141" s="1">
        <v>154.5</v>
      </c>
      <c r="H141" s="1">
        <v>153.5</v>
      </c>
      <c r="I141" s="1">
        <v>131.9</v>
      </c>
      <c r="J141" s="1" t="s">
        <v>4</v>
      </c>
      <c r="K141" s="1">
        <f>G141-3.09</f>
        <v>151.41</v>
      </c>
      <c r="L141" s="1">
        <f>I141-2.41</f>
        <v>129.49</v>
      </c>
      <c r="M141" s="1">
        <f>K141-L141</f>
        <v>21.919999999999987</v>
      </c>
      <c r="N141" s="1">
        <f>(K141-L141)/(L141)</f>
        <v>0.16927948104100693</v>
      </c>
      <c r="O141" s="1" t="s">
        <v>1045</v>
      </c>
      <c r="P141" s="1">
        <v>10.63</v>
      </c>
      <c r="Q141" s="1">
        <v>50</v>
      </c>
      <c r="R141" s="1" t="s">
        <v>1046</v>
      </c>
      <c r="S141" s="1">
        <v>56.9</v>
      </c>
      <c r="T141" s="1">
        <v>10.07</v>
      </c>
      <c r="U141" s="1">
        <v>50</v>
      </c>
      <c r="V141" s="5" t="s">
        <v>1018</v>
      </c>
      <c r="W141" s="5" t="s">
        <v>1019</v>
      </c>
      <c r="AA141" s="3"/>
      <c r="AB141" s="3"/>
    </row>
    <row r="142" spans="1:29">
      <c r="A142" s="1" t="s">
        <v>0</v>
      </c>
      <c r="B142" s="1" t="s">
        <v>1</v>
      </c>
      <c r="C142" s="2" t="s">
        <v>2</v>
      </c>
      <c r="D142" s="2" t="s">
        <v>2</v>
      </c>
      <c r="E142" s="2"/>
      <c r="F142" s="1" t="s">
        <v>3</v>
      </c>
      <c r="G142" s="1">
        <v>138.77000000000001</v>
      </c>
      <c r="I142" s="1">
        <v>108.1</v>
      </c>
      <c r="J142" s="1" t="s">
        <v>4</v>
      </c>
      <c r="K142" s="1">
        <f>G142-3.09</f>
        <v>135.68</v>
      </c>
      <c r="L142" s="1">
        <f>I142-2.41</f>
        <v>105.69</v>
      </c>
      <c r="M142" s="1">
        <f>K142-L142</f>
        <v>29.990000000000009</v>
      </c>
      <c r="N142" s="1">
        <f>(K142-L142)/(L142)</f>
        <v>0.28375437600529863</v>
      </c>
      <c r="O142" s="1" t="s">
        <v>5</v>
      </c>
      <c r="P142" s="1">
        <v>9.67</v>
      </c>
      <c r="Q142" s="1">
        <v>50</v>
      </c>
      <c r="R142" s="1" t="s">
        <v>6</v>
      </c>
      <c r="T142" s="1">
        <v>9.93</v>
      </c>
      <c r="U142" s="1">
        <v>50</v>
      </c>
      <c r="V142" s="2" t="s">
        <v>2</v>
      </c>
      <c r="W142" s="2"/>
      <c r="X142" s="1" t="s">
        <v>7</v>
      </c>
      <c r="Y142" s="1" t="s">
        <v>7</v>
      </c>
      <c r="Z142" s="1">
        <v>25</v>
      </c>
      <c r="AA142" s="2" t="s">
        <v>2</v>
      </c>
      <c r="AB142" s="2"/>
      <c r="AC142" s="1" t="s">
        <v>8</v>
      </c>
    </row>
    <row r="143" spans="1:29">
      <c r="A143" s="1" t="s">
        <v>0</v>
      </c>
      <c r="B143" s="1" t="s">
        <v>9</v>
      </c>
      <c r="C143" s="2" t="s">
        <v>2</v>
      </c>
      <c r="D143" s="2" t="s">
        <v>2</v>
      </c>
      <c r="E143" s="2"/>
      <c r="F143" s="1" t="s">
        <v>10</v>
      </c>
      <c r="G143" s="1">
        <v>159.09</v>
      </c>
      <c r="I143" s="1">
        <v>122.6</v>
      </c>
      <c r="J143" s="1" t="s">
        <v>4</v>
      </c>
      <c r="K143" s="1">
        <f>G143-3.09</f>
        <v>156</v>
      </c>
      <c r="L143" s="1">
        <f>I143-2.41</f>
        <v>120.19</v>
      </c>
      <c r="M143" s="1">
        <f>K143-L143</f>
        <v>35.81</v>
      </c>
      <c r="N143" s="1">
        <f>(K143-L143)/(L143)</f>
        <v>0.29794492054247446</v>
      </c>
      <c r="O143" s="1" t="s">
        <v>11</v>
      </c>
      <c r="P143" s="1">
        <v>10.02</v>
      </c>
      <c r="Q143" s="1">
        <v>50</v>
      </c>
      <c r="R143" s="1" t="s">
        <v>12</v>
      </c>
      <c r="T143" s="1">
        <v>9.68</v>
      </c>
      <c r="U143" s="1">
        <v>50</v>
      </c>
      <c r="V143" s="2" t="s">
        <v>2</v>
      </c>
      <c r="W143" s="2"/>
      <c r="X143" s="1" t="s">
        <v>7</v>
      </c>
      <c r="Y143" s="1" t="s">
        <v>7</v>
      </c>
      <c r="Z143" s="1">
        <v>25</v>
      </c>
      <c r="AA143" s="2" t="s">
        <v>2</v>
      </c>
      <c r="AB143" s="2"/>
      <c r="AC143" s="1" t="s">
        <v>8</v>
      </c>
    </row>
    <row r="144" spans="1:29">
      <c r="A144" s="1" t="s">
        <v>0</v>
      </c>
      <c r="B144" s="1" t="s">
        <v>13</v>
      </c>
      <c r="C144" s="2" t="s">
        <v>2</v>
      </c>
      <c r="D144" s="2" t="s">
        <v>2</v>
      </c>
      <c r="E144" s="2"/>
      <c r="F144" s="1" t="s">
        <v>14</v>
      </c>
      <c r="G144" s="1">
        <v>129.91</v>
      </c>
      <c r="I144" s="1">
        <v>102.8</v>
      </c>
      <c r="J144" s="1" t="s">
        <v>4</v>
      </c>
      <c r="K144" s="1">
        <f>G144-3.09</f>
        <v>126.82</v>
      </c>
      <c r="L144" s="1">
        <f>I144-2.41</f>
        <v>100.39</v>
      </c>
      <c r="M144" s="1">
        <f>K144-L144</f>
        <v>26.429999999999993</v>
      </c>
      <c r="N144" s="1">
        <f>(K144-L144)/(L144)</f>
        <v>0.26327323438589495</v>
      </c>
      <c r="O144" s="1" t="s">
        <v>15</v>
      </c>
      <c r="P144" s="1">
        <v>10</v>
      </c>
      <c r="Q144" s="1">
        <v>50</v>
      </c>
      <c r="R144" s="1" t="s">
        <v>16</v>
      </c>
      <c r="T144" s="1">
        <v>10.07</v>
      </c>
      <c r="U144" s="1">
        <v>50</v>
      </c>
      <c r="V144" s="2" t="s">
        <v>2</v>
      </c>
      <c r="W144" s="2"/>
      <c r="X144" s="1" t="s">
        <v>7</v>
      </c>
      <c r="Y144" s="1" t="s">
        <v>7</v>
      </c>
      <c r="Z144" s="1">
        <v>25</v>
      </c>
      <c r="AA144" s="2" t="s">
        <v>2</v>
      </c>
      <c r="AB144" s="2"/>
      <c r="AC144" s="1" t="s">
        <v>8</v>
      </c>
    </row>
    <row r="145" spans="1:29">
      <c r="A145" s="1" t="s">
        <v>0</v>
      </c>
      <c r="B145" s="1" t="s">
        <v>17</v>
      </c>
      <c r="C145" s="2" t="s">
        <v>2</v>
      </c>
      <c r="D145" s="2" t="s">
        <v>2</v>
      </c>
      <c r="E145" s="2"/>
      <c r="F145" s="1" t="s">
        <v>18</v>
      </c>
      <c r="G145" s="1">
        <v>124.57</v>
      </c>
      <c r="I145" s="1">
        <v>97.1</v>
      </c>
      <c r="J145" s="1" t="s">
        <v>4</v>
      </c>
      <c r="K145" s="1">
        <f>G145-3.09</f>
        <v>121.47999999999999</v>
      </c>
      <c r="L145" s="1">
        <f>I145-2.41</f>
        <v>94.69</v>
      </c>
      <c r="M145" s="1">
        <f>K145-L145</f>
        <v>26.789999999999992</v>
      </c>
      <c r="N145" s="1">
        <f>(K145-L145)/(L145)</f>
        <v>0.28292322314922369</v>
      </c>
      <c r="O145" s="1" t="s">
        <v>19</v>
      </c>
      <c r="P145" s="1">
        <v>9.9</v>
      </c>
      <c r="Q145" s="1">
        <v>50</v>
      </c>
      <c r="R145" s="1" t="s">
        <v>20</v>
      </c>
      <c r="T145" s="1">
        <v>10.24</v>
      </c>
      <c r="U145" s="1">
        <v>50</v>
      </c>
      <c r="V145" s="2" t="s">
        <v>2</v>
      </c>
      <c r="W145" s="2"/>
      <c r="X145" s="1" t="s">
        <v>7</v>
      </c>
      <c r="Y145" s="1" t="s">
        <v>7</v>
      </c>
      <c r="Z145" s="1">
        <v>25</v>
      </c>
      <c r="AA145" s="2" t="s">
        <v>2</v>
      </c>
      <c r="AB145" s="2"/>
      <c r="AC145" s="1" t="s">
        <v>8</v>
      </c>
    </row>
    <row r="146" spans="1:29">
      <c r="A146" s="1" t="s">
        <v>0</v>
      </c>
      <c r="B146" s="1" t="s">
        <v>21</v>
      </c>
      <c r="C146" s="2" t="s">
        <v>2</v>
      </c>
      <c r="D146" s="2" t="s">
        <v>2</v>
      </c>
      <c r="E146" s="2"/>
      <c r="F146" s="1" t="s">
        <v>22</v>
      </c>
      <c r="G146" s="1">
        <v>116.56</v>
      </c>
      <c r="I146" s="1">
        <v>93.5</v>
      </c>
      <c r="J146" s="1" t="s">
        <v>4</v>
      </c>
      <c r="K146" s="1">
        <f>G146-3.09</f>
        <v>113.47</v>
      </c>
      <c r="L146" s="1">
        <f>I146-2.41</f>
        <v>91.09</v>
      </c>
      <c r="M146" s="1">
        <f>K146-L146</f>
        <v>22.379999999999995</v>
      </c>
      <c r="N146" s="1">
        <f>(K146-L146)/(L146)</f>
        <v>0.24569107476122509</v>
      </c>
      <c r="O146" s="1" t="s">
        <v>23</v>
      </c>
      <c r="P146" s="1">
        <v>10.48</v>
      </c>
      <c r="Q146" s="1">
        <v>50</v>
      </c>
      <c r="R146" s="1" t="s">
        <v>24</v>
      </c>
      <c r="T146" s="1">
        <v>10.47</v>
      </c>
      <c r="U146" s="1">
        <v>50</v>
      </c>
      <c r="V146" s="2" t="s">
        <v>2</v>
      </c>
      <c r="W146" s="2"/>
      <c r="X146" s="1" t="s">
        <v>7</v>
      </c>
      <c r="Y146" s="1" t="s">
        <v>7</v>
      </c>
      <c r="Z146" s="1">
        <v>25</v>
      </c>
      <c r="AA146" s="2" t="s">
        <v>2</v>
      </c>
      <c r="AB146" s="2"/>
      <c r="AC146" s="1" t="s">
        <v>8</v>
      </c>
    </row>
    <row r="147" spans="1:29">
      <c r="A147" s="1" t="s">
        <v>25</v>
      </c>
      <c r="B147" s="1" t="s">
        <v>1</v>
      </c>
      <c r="C147" s="2" t="s">
        <v>2</v>
      </c>
      <c r="D147" s="2" t="s">
        <v>2</v>
      </c>
      <c r="E147" s="2"/>
      <c r="F147" s="1" t="s">
        <v>26</v>
      </c>
      <c r="G147" s="1">
        <v>159.69</v>
      </c>
      <c r="I147" s="1">
        <v>133.5</v>
      </c>
      <c r="J147" s="1" t="s">
        <v>4</v>
      </c>
      <c r="K147" s="1">
        <f>G147-3.09</f>
        <v>156.6</v>
      </c>
      <c r="L147" s="1">
        <f>I147-2.41</f>
        <v>131.09</v>
      </c>
      <c r="M147" s="1">
        <f>K147-L147</f>
        <v>25.509999999999991</v>
      </c>
      <c r="N147" s="1">
        <f>(K147-L147)/(L147)</f>
        <v>0.19459913036844909</v>
      </c>
      <c r="O147" s="1" t="s">
        <v>27</v>
      </c>
      <c r="P147" s="1">
        <v>10.65</v>
      </c>
      <c r="Q147" s="1">
        <v>50</v>
      </c>
      <c r="R147" s="1" t="s">
        <v>28</v>
      </c>
      <c r="T147" s="1">
        <v>9.85</v>
      </c>
      <c r="U147" s="1">
        <v>50</v>
      </c>
      <c r="V147" s="2" t="s">
        <v>2</v>
      </c>
      <c r="W147" s="2"/>
      <c r="X147" s="1" t="s">
        <v>7</v>
      </c>
      <c r="Y147" s="1" t="s">
        <v>7</v>
      </c>
      <c r="Z147" s="1">
        <v>25</v>
      </c>
      <c r="AA147" s="2" t="s">
        <v>2</v>
      </c>
      <c r="AB147" s="2"/>
      <c r="AC147" s="1" t="s">
        <v>8</v>
      </c>
    </row>
    <row r="148" spans="1:29">
      <c r="A148" s="1" t="s">
        <v>25</v>
      </c>
      <c r="B148" s="1" t="s">
        <v>9</v>
      </c>
      <c r="C148" s="2" t="s">
        <v>2</v>
      </c>
      <c r="D148" s="2" t="s">
        <v>2</v>
      </c>
      <c r="E148" s="2"/>
      <c r="F148" s="1" t="s">
        <v>29</v>
      </c>
      <c r="G148" s="1">
        <v>141.15</v>
      </c>
      <c r="I148" s="1">
        <v>116.3</v>
      </c>
      <c r="J148" s="1" t="s">
        <v>4</v>
      </c>
      <c r="K148" s="1">
        <f>G148-3.09</f>
        <v>138.06</v>
      </c>
      <c r="L148" s="1">
        <f>I148-2.41</f>
        <v>113.89</v>
      </c>
      <c r="M148" s="1">
        <f>K148-L148</f>
        <v>24.17</v>
      </c>
      <c r="N148" s="1">
        <f>(K148-L148)/(L148)</f>
        <v>0.21222231978224604</v>
      </c>
      <c r="O148" s="1" t="s">
        <v>30</v>
      </c>
      <c r="P148" s="1">
        <v>10.4</v>
      </c>
      <c r="Q148" s="1">
        <v>50</v>
      </c>
      <c r="R148" s="1" t="s">
        <v>31</v>
      </c>
      <c r="T148" s="1">
        <v>9.6199999999999992</v>
      </c>
      <c r="U148" s="1">
        <v>50</v>
      </c>
      <c r="V148" s="2" t="s">
        <v>2</v>
      </c>
      <c r="W148" s="2"/>
      <c r="X148" s="1" t="s">
        <v>7</v>
      </c>
      <c r="Y148" s="1" t="s">
        <v>7</v>
      </c>
      <c r="Z148" s="1">
        <v>25</v>
      </c>
      <c r="AA148" s="2" t="s">
        <v>2</v>
      </c>
      <c r="AB148" s="2"/>
      <c r="AC148" s="1" t="s">
        <v>8</v>
      </c>
    </row>
    <row r="149" spans="1:29">
      <c r="A149" s="1" t="s">
        <v>25</v>
      </c>
      <c r="B149" s="1" t="s">
        <v>13</v>
      </c>
      <c r="C149" s="2" t="s">
        <v>2</v>
      </c>
      <c r="D149" s="2" t="s">
        <v>2</v>
      </c>
      <c r="E149" s="2"/>
      <c r="F149" s="1" t="s">
        <v>32</v>
      </c>
      <c r="G149" s="1">
        <v>166.74</v>
      </c>
      <c r="I149" s="1">
        <v>135.6</v>
      </c>
      <c r="J149" s="1" t="s">
        <v>4</v>
      </c>
      <c r="K149" s="1">
        <f>G149-3.09</f>
        <v>163.65</v>
      </c>
      <c r="L149" s="1">
        <f>I149-2.41</f>
        <v>133.19</v>
      </c>
      <c r="M149" s="1">
        <f>K149-L149</f>
        <v>30.460000000000008</v>
      </c>
      <c r="N149" s="1">
        <f>(K149-L149)/(L149)</f>
        <v>0.22869584803663945</v>
      </c>
      <c r="O149" s="1" t="s">
        <v>33</v>
      </c>
      <c r="P149" s="1">
        <v>10.5</v>
      </c>
      <c r="Q149" s="1">
        <v>50</v>
      </c>
      <c r="R149" s="1" t="s">
        <v>34</v>
      </c>
      <c r="T149" s="1">
        <v>9.94</v>
      </c>
      <c r="U149" s="1">
        <v>50</v>
      </c>
      <c r="V149" s="2" t="s">
        <v>2</v>
      </c>
      <c r="W149" s="2"/>
      <c r="X149" s="1" t="s">
        <v>7</v>
      </c>
      <c r="Y149" s="1" t="s">
        <v>7</v>
      </c>
      <c r="Z149" s="1">
        <v>25</v>
      </c>
      <c r="AA149" s="2" t="s">
        <v>2</v>
      </c>
      <c r="AB149" s="2"/>
      <c r="AC149" s="1" t="s">
        <v>8</v>
      </c>
    </row>
    <row r="150" spans="1:29">
      <c r="A150" s="1" t="s">
        <v>25</v>
      </c>
      <c r="B150" s="1" t="s">
        <v>17</v>
      </c>
      <c r="C150" s="2" t="s">
        <v>2</v>
      </c>
      <c r="D150" s="2" t="s">
        <v>2</v>
      </c>
      <c r="E150" s="2"/>
      <c r="F150" s="1" t="s">
        <v>35</v>
      </c>
      <c r="G150" s="1">
        <v>181.94</v>
      </c>
      <c r="I150" s="1">
        <v>151.6</v>
      </c>
      <c r="J150" s="1" t="s">
        <v>4</v>
      </c>
      <c r="K150" s="1">
        <f>G150-3.09</f>
        <v>178.85</v>
      </c>
      <c r="L150" s="1">
        <f>I150-2.41</f>
        <v>149.19</v>
      </c>
      <c r="M150" s="1">
        <f>K150-L150</f>
        <v>29.659999999999997</v>
      </c>
      <c r="N150" s="1">
        <f>(K150-L150)/(L150)</f>
        <v>0.19880689054226153</v>
      </c>
      <c r="O150" s="1" t="s">
        <v>36</v>
      </c>
      <c r="P150" s="1">
        <v>10.18</v>
      </c>
      <c r="Q150" s="1">
        <v>50</v>
      </c>
      <c r="R150" s="1" t="s">
        <v>37</v>
      </c>
      <c r="T150" s="1">
        <v>10.25</v>
      </c>
      <c r="U150" s="1">
        <v>50</v>
      </c>
      <c r="V150" s="2" t="s">
        <v>2</v>
      </c>
      <c r="W150" s="2"/>
      <c r="X150" s="1" t="s">
        <v>7</v>
      </c>
      <c r="Y150" s="1" t="s">
        <v>7</v>
      </c>
      <c r="Z150" s="1">
        <v>25</v>
      </c>
      <c r="AA150" s="2" t="s">
        <v>2</v>
      </c>
      <c r="AB150" s="2"/>
      <c r="AC150" s="1" t="s">
        <v>8</v>
      </c>
    </row>
    <row r="151" spans="1:29">
      <c r="A151" s="1" t="s">
        <v>25</v>
      </c>
      <c r="B151" s="1" t="s">
        <v>21</v>
      </c>
      <c r="C151" s="2" t="s">
        <v>2</v>
      </c>
      <c r="D151" s="2" t="s">
        <v>2</v>
      </c>
      <c r="E151" s="2"/>
      <c r="F151" s="1" t="s">
        <v>38</v>
      </c>
      <c r="G151" s="1">
        <v>144.36000000000001</v>
      </c>
      <c r="I151" s="1">
        <v>117.1</v>
      </c>
      <c r="J151" s="1" t="s">
        <v>4</v>
      </c>
      <c r="K151" s="1">
        <f>G151-3.09</f>
        <v>141.27000000000001</v>
      </c>
      <c r="L151" s="1">
        <f>I151-2.41</f>
        <v>114.69</v>
      </c>
      <c r="M151" s="1">
        <f>K151-L151</f>
        <v>26.580000000000013</v>
      </c>
      <c r="N151" s="1">
        <f>(K151-L151)/(L151)</f>
        <v>0.23175516609992164</v>
      </c>
      <c r="O151" s="1" t="s">
        <v>39</v>
      </c>
      <c r="P151" s="1">
        <v>10.15</v>
      </c>
      <c r="Q151" s="1">
        <v>50</v>
      </c>
      <c r="R151" s="1" t="s">
        <v>40</v>
      </c>
      <c r="T151" s="1">
        <v>10.07</v>
      </c>
      <c r="U151" s="1">
        <v>50</v>
      </c>
      <c r="V151" s="2" t="s">
        <v>2</v>
      </c>
      <c r="W151" s="2"/>
      <c r="X151" s="1" t="s">
        <v>7</v>
      </c>
      <c r="Y151" s="1" t="s">
        <v>7</v>
      </c>
      <c r="Z151" s="1">
        <v>25</v>
      </c>
      <c r="AA151" s="2" t="s">
        <v>2</v>
      </c>
      <c r="AB151" s="2"/>
      <c r="AC151" s="1" t="s">
        <v>8</v>
      </c>
    </row>
    <row r="152" spans="1:29">
      <c r="A152" s="1" t="s">
        <v>162</v>
      </c>
      <c r="B152" s="1" t="s">
        <v>1</v>
      </c>
      <c r="C152" s="2" t="s">
        <v>1014</v>
      </c>
      <c r="D152" s="2" t="s">
        <v>1014</v>
      </c>
      <c r="E152" s="2" t="s">
        <v>1048</v>
      </c>
      <c r="F152" s="1" t="s">
        <v>1049</v>
      </c>
      <c r="G152" s="1">
        <v>166.71</v>
      </c>
      <c r="H152" s="1">
        <v>166</v>
      </c>
      <c r="I152" s="1">
        <v>146.19999999999999</v>
      </c>
      <c r="J152" s="1" t="s">
        <v>4</v>
      </c>
      <c r="K152" s="1">
        <f>G152-3.09</f>
        <v>163.62</v>
      </c>
      <c r="L152" s="1">
        <f>I152-2.41</f>
        <v>143.79</v>
      </c>
      <c r="M152" s="1">
        <f>K152-L152</f>
        <v>19.830000000000013</v>
      </c>
      <c r="N152" s="1">
        <f>(K152-L152)/(L152)</f>
        <v>0.13790945128312132</v>
      </c>
      <c r="O152" s="1" t="s">
        <v>1050</v>
      </c>
      <c r="P152" s="1">
        <v>9.82</v>
      </c>
      <c r="Q152" s="1">
        <v>50</v>
      </c>
      <c r="R152" s="1" t="s">
        <v>1051</v>
      </c>
      <c r="S152" s="1">
        <v>51.65</v>
      </c>
      <c r="T152" s="1">
        <v>9.8800000000000008</v>
      </c>
      <c r="U152" s="1">
        <v>50</v>
      </c>
      <c r="V152" s="2" t="s">
        <v>1019</v>
      </c>
      <c r="W152" s="2" t="s">
        <v>1052</v>
      </c>
      <c r="AA152" s="3"/>
      <c r="AB152" s="3"/>
    </row>
    <row r="153" spans="1:29">
      <c r="A153" s="1" t="s">
        <v>162</v>
      </c>
      <c r="B153" s="1" t="s">
        <v>9</v>
      </c>
      <c r="C153" s="2" t="s">
        <v>1014</v>
      </c>
      <c r="D153" s="2" t="s">
        <v>1014</v>
      </c>
      <c r="E153" s="2" t="s">
        <v>1048</v>
      </c>
      <c r="F153" s="1" t="s">
        <v>1053</v>
      </c>
      <c r="G153" s="1">
        <v>151.96</v>
      </c>
      <c r="H153" s="1">
        <v>151.30000000000001</v>
      </c>
      <c r="I153" s="1">
        <v>127.6</v>
      </c>
      <c r="J153" s="1" t="s">
        <v>4</v>
      </c>
      <c r="K153" s="1">
        <f>G153-3.09</f>
        <v>148.87</v>
      </c>
      <c r="L153" s="1">
        <f>I153-2.41</f>
        <v>125.19</v>
      </c>
      <c r="M153" s="1">
        <f>K153-L153</f>
        <v>23.680000000000007</v>
      </c>
      <c r="N153" s="1">
        <f>(K153-L153)/(L153)</f>
        <v>0.18915248821790884</v>
      </c>
      <c r="O153" s="1" t="s">
        <v>1054</v>
      </c>
      <c r="P153" s="1">
        <v>10.33</v>
      </c>
      <c r="Q153" s="1">
        <v>50</v>
      </c>
      <c r="R153" s="1" t="s">
        <v>1055</v>
      </c>
      <c r="S153" s="1">
        <v>51.36</v>
      </c>
      <c r="T153" s="1">
        <v>10.75</v>
      </c>
      <c r="U153" s="1">
        <v>50</v>
      </c>
      <c r="V153" s="2" t="s">
        <v>1019</v>
      </c>
      <c r="W153" s="2" t="s">
        <v>1052</v>
      </c>
      <c r="AA153" s="3"/>
      <c r="AB153" s="3"/>
    </row>
    <row r="154" spans="1:29">
      <c r="A154" s="1" t="s">
        <v>162</v>
      </c>
      <c r="B154" s="1" t="s">
        <v>13</v>
      </c>
      <c r="C154" s="2" t="s">
        <v>1014</v>
      </c>
      <c r="D154" s="2" t="s">
        <v>1014</v>
      </c>
      <c r="E154" s="2" t="s">
        <v>1048</v>
      </c>
      <c r="F154" s="1" t="s">
        <v>1056</v>
      </c>
      <c r="G154" s="1">
        <v>195.23</v>
      </c>
      <c r="H154" s="1">
        <v>194.6</v>
      </c>
      <c r="I154" s="1">
        <v>168.2</v>
      </c>
      <c r="J154" s="1" t="s">
        <v>4</v>
      </c>
      <c r="K154" s="1">
        <f>G154-3.09</f>
        <v>192.14</v>
      </c>
      <c r="L154" s="1">
        <f>I154-2.41</f>
        <v>165.79</v>
      </c>
      <c r="M154" s="1">
        <f>K154-L154</f>
        <v>26.349999999999994</v>
      </c>
      <c r="N154" s="1">
        <f>(K154-L154)/(L154)</f>
        <v>0.15893600337776703</v>
      </c>
      <c r="O154" s="1" t="s">
        <v>1057</v>
      </c>
      <c r="P154" s="1">
        <v>10.57</v>
      </c>
      <c r="Q154" s="1">
        <v>50</v>
      </c>
      <c r="R154" s="1" t="s">
        <v>1058</v>
      </c>
      <c r="S154" s="1">
        <v>53.49</v>
      </c>
      <c r="T154" s="1">
        <v>10.3</v>
      </c>
      <c r="U154" s="1">
        <v>50</v>
      </c>
      <c r="V154" s="2" t="s">
        <v>1019</v>
      </c>
      <c r="W154" s="2" t="s">
        <v>1052</v>
      </c>
      <c r="AA154" s="3"/>
      <c r="AB154" s="3"/>
    </row>
    <row r="155" spans="1:29">
      <c r="A155" s="1" t="s">
        <v>162</v>
      </c>
      <c r="B155" s="1" t="s">
        <v>17</v>
      </c>
      <c r="C155" s="2" t="s">
        <v>1014</v>
      </c>
      <c r="D155" s="2" t="s">
        <v>1014</v>
      </c>
      <c r="E155" s="2" t="s">
        <v>1048</v>
      </c>
      <c r="F155" s="1" t="s">
        <v>1059</v>
      </c>
      <c r="G155" s="1">
        <v>152.19</v>
      </c>
      <c r="H155" s="1">
        <v>151.6</v>
      </c>
      <c r="I155" s="1">
        <v>129.5</v>
      </c>
      <c r="J155" s="1" t="s">
        <v>4</v>
      </c>
      <c r="K155" s="1">
        <f>G155-3.09</f>
        <v>149.1</v>
      </c>
      <c r="L155" s="1">
        <f>I155-2.41</f>
        <v>127.09</v>
      </c>
      <c r="M155" s="1">
        <f>K155-L155</f>
        <v>22.009999999999991</v>
      </c>
      <c r="N155" s="1">
        <f>(K155-L155)/(L155)</f>
        <v>0.17318435754189937</v>
      </c>
      <c r="O155" s="1" t="s">
        <v>1060</v>
      </c>
      <c r="P155" s="1">
        <v>9.56</v>
      </c>
      <c r="Q155" s="1">
        <v>50</v>
      </c>
      <c r="R155" s="1" t="s">
        <v>1061</v>
      </c>
      <c r="S155" s="1">
        <v>60.49</v>
      </c>
      <c r="T155" s="1">
        <v>10.93</v>
      </c>
      <c r="U155" s="1">
        <v>50</v>
      </c>
      <c r="V155" s="2" t="s">
        <v>1019</v>
      </c>
      <c r="W155" s="2" t="s">
        <v>1052</v>
      </c>
      <c r="AA155" s="3"/>
      <c r="AB155" s="3"/>
    </row>
    <row r="156" spans="1:29">
      <c r="A156" s="1" t="s">
        <v>162</v>
      </c>
      <c r="B156" s="1" t="s">
        <v>21</v>
      </c>
      <c r="C156" s="2" t="s">
        <v>1014</v>
      </c>
      <c r="D156" s="2" t="s">
        <v>1014</v>
      </c>
      <c r="E156" s="2" t="s">
        <v>1048</v>
      </c>
      <c r="F156" s="1" t="s">
        <v>1062</v>
      </c>
      <c r="G156" s="1">
        <v>147.66999999999999</v>
      </c>
      <c r="H156" s="1">
        <v>147</v>
      </c>
      <c r="I156" s="1">
        <v>128.30000000000001</v>
      </c>
      <c r="J156" s="1" t="s">
        <v>4</v>
      </c>
      <c r="K156" s="1">
        <f>G156-3.09</f>
        <v>144.57999999999998</v>
      </c>
      <c r="L156" s="1">
        <f>I156-2.41</f>
        <v>125.89000000000001</v>
      </c>
      <c r="M156" s="1">
        <f>K156-L156</f>
        <v>18.689999999999969</v>
      </c>
      <c r="N156" s="1">
        <f>(K156-L156)/(L156)</f>
        <v>0.14846294383985995</v>
      </c>
      <c r="O156" s="1" t="s">
        <v>1063</v>
      </c>
      <c r="P156" s="1">
        <v>10.26</v>
      </c>
      <c r="Q156" s="1">
        <v>50</v>
      </c>
      <c r="R156" s="1" t="s">
        <v>1064</v>
      </c>
      <c r="S156" s="1">
        <v>54.83</v>
      </c>
      <c r="T156" s="1">
        <v>10.24</v>
      </c>
      <c r="U156" s="1">
        <v>50</v>
      </c>
      <c r="V156" s="2" t="s">
        <v>1019</v>
      </c>
      <c r="W156" s="2" t="s">
        <v>1052</v>
      </c>
      <c r="AA156" s="3"/>
      <c r="AB156" s="3"/>
    </row>
    <row r="157" spans="1:29">
      <c r="A157" s="1" t="s">
        <v>303</v>
      </c>
      <c r="B157" s="1" t="s">
        <v>1</v>
      </c>
      <c r="C157" s="2" t="s">
        <v>1014</v>
      </c>
      <c r="D157" s="2" t="s">
        <v>1014</v>
      </c>
      <c r="E157" s="2" t="s">
        <v>1048</v>
      </c>
      <c r="F157" s="1" t="s">
        <v>1065</v>
      </c>
      <c r="G157" s="1">
        <v>153.76</v>
      </c>
      <c r="H157" s="1">
        <v>152.9</v>
      </c>
      <c r="I157" s="1">
        <v>130</v>
      </c>
      <c r="J157" s="1" t="s">
        <v>4</v>
      </c>
      <c r="K157" s="1">
        <f>G157-3.09</f>
        <v>150.66999999999999</v>
      </c>
      <c r="L157" s="1">
        <f>I157-2.41</f>
        <v>127.59</v>
      </c>
      <c r="M157" s="1">
        <f>K157-L157</f>
        <v>23.079999999999984</v>
      </c>
      <c r="N157" s="1">
        <f>(K157-L157)/(L157)</f>
        <v>0.18089191942942223</v>
      </c>
      <c r="O157" s="1" t="s">
        <v>1066</v>
      </c>
      <c r="P157" s="1">
        <v>10.7</v>
      </c>
      <c r="Q157" s="1">
        <v>50</v>
      </c>
      <c r="R157" s="1" t="s">
        <v>1067</v>
      </c>
      <c r="S157" s="1">
        <v>55.57</v>
      </c>
      <c r="T157" s="1">
        <v>10.56</v>
      </c>
      <c r="U157" s="1">
        <v>50</v>
      </c>
      <c r="V157" s="2" t="s">
        <v>1019</v>
      </c>
      <c r="W157" s="2" t="s">
        <v>1052</v>
      </c>
      <c r="AA157" s="3"/>
      <c r="AB157" s="3"/>
    </row>
    <row r="158" spans="1:29">
      <c r="A158" s="1" t="s">
        <v>303</v>
      </c>
      <c r="B158" s="1" t="s">
        <v>9</v>
      </c>
      <c r="C158" s="2" t="s">
        <v>1014</v>
      </c>
      <c r="D158" s="2" t="s">
        <v>1014</v>
      </c>
      <c r="E158" s="2" t="s">
        <v>1048</v>
      </c>
      <c r="F158" s="1" t="s">
        <v>1068</v>
      </c>
      <c r="G158" s="1">
        <v>149.96</v>
      </c>
      <c r="H158" s="1">
        <v>149.19999999999999</v>
      </c>
      <c r="I158" s="1">
        <v>126.3</v>
      </c>
      <c r="J158" s="1" t="s">
        <v>4</v>
      </c>
      <c r="K158" s="1">
        <f>G158-3.09</f>
        <v>146.87</v>
      </c>
      <c r="L158" s="1">
        <f>I158-2.41</f>
        <v>123.89</v>
      </c>
      <c r="M158" s="1">
        <f>K158-L158</f>
        <v>22.980000000000004</v>
      </c>
      <c r="N158" s="1">
        <f>(K158-L158)/(L158)</f>
        <v>0.18548712567600295</v>
      </c>
      <c r="O158" s="1" t="s">
        <v>1069</v>
      </c>
      <c r="P158" s="1">
        <v>9.8800000000000008</v>
      </c>
      <c r="Q158" s="1">
        <v>50</v>
      </c>
      <c r="R158" s="1" t="s">
        <v>1070</v>
      </c>
      <c r="S158" s="1">
        <v>58.07</v>
      </c>
      <c r="T158" s="1">
        <v>10.71</v>
      </c>
      <c r="U158" s="1">
        <v>50</v>
      </c>
      <c r="V158" s="2" t="s">
        <v>1019</v>
      </c>
      <c r="W158" s="2" t="s">
        <v>1052</v>
      </c>
      <c r="AA158" s="3"/>
      <c r="AB158" s="3"/>
    </row>
    <row r="159" spans="1:29">
      <c r="A159" s="1" t="s">
        <v>303</v>
      </c>
      <c r="B159" s="1" t="s">
        <v>13</v>
      </c>
      <c r="C159" s="2" t="s">
        <v>1014</v>
      </c>
      <c r="D159" s="2" t="s">
        <v>1014</v>
      </c>
      <c r="E159" s="2" t="s">
        <v>1048</v>
      </c>
      <c r="F159" s="1" t="s">
        <v>1071</v>
      </c>
      <c r="G159" s="1">
        <v>180.22</v>
      </c>
      <c r="H159" s="1">
        <v>179.3</v>
      </c>
      <c r="I159" s="1">
        <v>153.19999999999999</v>
      </c>
      <c r="J159" s="1" t="s">
        <v>4</v>
      </c>
      <c r="K159" s="1">
        <f>G159-3.09</f>
        <v>177.13</v>
      </c>
      <c r="L159" s="1">
        <f>I159-2.41</f>
        <v>150.79</v>
      </c>
      <c r="M159" s="1">
        <f>K159-L159</f>
        <v>26.340000000000003</v>
      </c>
      <c r="N159" s="1">
        <f>(K159-L159)/(L159)</f>
        <v>0.17468001856887064</v>
      </c>
      <c r="O159" s="1" t="s">
        <v>1072</v>
      </c>
      <c r="P159" s="1">
        <v>10.24</v>
      </c>
      <c r="Q159" s="1">
        <v>50</v>
      </c>
      <c r="R159" s="1" t="s">
        <v>1073</v>
      </c>
      <c r="S159" s="1">
        <v>49.86</v>
      </c>
      <c r="T159" s="1">
        <v>9.74</v>
      </c>
      <c r="U159" s="1">
        <v>50</v>
      </c>
      <c r="V159" s="2" t="s">
        <v>1019</v>
      </c>
      <c r="W159" s="2" t="s">
        <v>1052</v>
      </c>
      <c r="AA159" s="3"/>
      <c r="AB159" s="3"/>
    </row>
    <row r="160" spans="1:29">
      <c r="A160" s="1" t="s">
        <v>303</v>
      </c>
      <c r="B160" s="1" t="s">
        <v>17</v>
      </c>
      <c r="C160" s="2" t="s">
        <v>1014</v>
      </c>
      <c r="D160" s="2" t="s">
        <v>1014</v>
      </c>
      <c r="E160" s="2" t="s">
        <v>1048</v>
      </c>
      <c r="F160" s="1" t="s">
        <v>1074</v>
      </c>
      <c r="G160" s="1">
        <v>172.38</v>
      </c>
      <c r="H160" s="1">
        <v>171.6</v>
      </c>
      <c r="I160" s="1">
        <v>146.9</v>
      </c>
      <c r="J160" s="1" t="s">
        <v>4</v>
      </c>
      <c r="K160" s="1">
        <f>G160-3.09</f>
        <v>169.29</v>
      </c>
      <c r="L160" s="1">
        <f>I160-2.41</f>
        <v>144.49</v>
      </c>
      <c r="M160" s="1">
        <f>K160-L160</f>
        <v>24.799999999999983</v>
      </c>
      <c r="N160" s="1">
        <f>(K160-L160)/(L160)</f>
        <v>0.17163817565229414</v>
      </c>
      <c r="O160" s="1" t="s">
        <v>1075</v>
      </c>
      <c r="P160" s="1">
        <v>10.02</v>
      </c>
      <c r="Q160" s="1">
        <v>50</v>
      </c>
      <c r="R160" s="1" t="s">
        <v>1076</v>
      </c>
      <c r="S160" s="1">
        <v>52.29</v>
      </c>
      <c r="T160" s="1">
        <v>9.8000000000000007</v>
      </c>
      <c r="U160" s="1">
        <v>50</v>
      </c>
      <c r="V160" s="5" t="s">
        <v>1019</v>
      </c>
      <c r="W160" s="5" t="s">
        <v>1052</v>
      </c>
      <c r="AA160" s="3"/>
      <c r="AB160" s="3"/>
    </row>
    <row r="161" spans="1:29">
      <c r="A161" s="1" t="s">
        <v>303</v>
      </c>
      <c r="B161" s="1" t="s">
        <v>21</v>
      </c>
      <c r="C161" s="2" t="s">
        <v>1014</v>
      </c>
      <c r="D161" s="2" t="s">
        <v>1014</v>
      </c>
      <c r="E161" s="2" t="s">
        <v>1048</v>
      </c>
      <c r="F161" s="1" t="s">
        <v>1077</v>
      </c>
      <c r="G161" s="1">
        <v>163.08000000000001</v>
      </c>
      <c r="H161" s="1">
        <v>162.19999999999999</v>
      </c>
      <c r="I161" s="1">
        <v>140.30000000000001</v>
      </c>
      <c r="J161" s="1" t="s">
        <v>4</v>
      </c>
      <c r="K161" s="1">
        <f>G161-3.09</f>
        <v>159.99</v>
      </c>
      <c r="L161" s="1">
        <f>I161-2.41</f>
        <v>137.89000000000001</v>
      </c>
      <c r="M161" s="1">
        <f>K161-L161</f>
        <v>22.099999999999994</v>
      </c>
      <c r="N161" s="1">
        <f>(K161-L161)/(L161)</f>
        <v>0.16027268112263393</v>
      </c>
      <c r="O161" s="1" t="s">
        <v>1078</v>
      </c>
      <c r="P161" s="1">
        <v>10.29</v>
      </c>
      <c r="Q161" s="1">
        <v>50</v>
      </c>
      <c r="R161" s="1" t="s">
        <v>1079</v>
      </c>
      <c r="S161" s="1">
        <v>49.27</v>
      </c>
      <c r="T161" s="1">
        <v>10.199999999999999</v>
      </c>
      <c r="U161" s="1">
        <v>50</v>
      </c>
      <c r="V161" s="5" t="s">
        <v>1019</v>
      </c>
      <c r="W161" s="5" t="s">
        <v>1052</v>
      </c>
      <c r="AA161" s="3"/>
      <c r="AB161" s="3"/>
    </row>
    <row r="162" spans="1:29">
      <c r="A162" s="1" t="s">
        <v>180</v>
      </c>
      <c r="B162" s="1" t="s">
        <v>1</v>
      </c>
      <c r="C162" s="2" t="s">
        <v>287</v>
      </c>
      <c r="D162" s="2" t="s">
        <v>287</v>
      </c>
      <c r="E162" s="2"/>
      <c r="F162" s="1" t="s">
        <v>288</v>
      </c>
      <c r="G162" s="1">
        <v>61.73</v>
      </c>
      <c r="I162" s="1">
        <v>47.8</v>
      </c>
      <c r="J162" s="1" t="s">
        <v>4</v>
      </c>
      <c r="K162" s="1">
        <f>G162-3.09</f>
        <v>58.64</v>
      </c>
      <c r="L162" s="1">
        <f>I162-2.41</f>
        <v>45.39</v>
      </c>
      <c r="M162" s="1">
        <f>K162-L162</f>
        <v>13.25</v>
      </c>
      <c r="N162" s="1">
        <f>(K162-L162)/(L162)</f>
        <v>0.29191451861643536</v>
      </c>
      <c r="O162" s="1" t="s">
        <v>289</v>
      </c>
      <c r="P162" s="1">
        <v>10.08</v>
      </c>
      <c r="Q162" s="1">
        <v>50</v>
      </c>
      <c r="R162" s="1" t="s">
        <v>290</v>
      </c>
      <c r="T162" s="1">
        <v>11.63</v>
      </c>
      <c r="U162" s="1">
        <v>50</v>
      </c>
      <c r="V162" s="2"/>
      <c r="W162" s="2"/>
      <c r="AA162" s="3"/>
      <c r="AB162" s="3"/>
    </row>
    <row r="163" spans="1:29">
      <c r="A163" s="1" t="s">
        <v>180</v>
      </c>
      <c r="B163" s="1" t="s">
        <v>9</v>
      </c>
      <c r="C163" s="2" t="s">
        <v>287</v>
      </c>
      <c r="D163" s="2" t="s">
        <v>287</v>
      </c>
      <c r="E163" s="2"/>
      <c r="F163" s="1" t="s">
        <v>291</v>
      </c>
      <c r="G163" s="1">
        <v>53.62</v>
      </c>
      <c r="I163" s="1">
        <v>42.6</v>
      </c>
      <c r="J163" s="1" t="s">
        <v>4</v>
      </c>
      <c r="K163" s="1">
        <f>G163-3.09</f>
        <v>50.53</v>
      </c>
      <c r="L163" s="1">
        <f>I163-2.41</f>
        <v>40.19</v>
      </c>
      <c r="M163" s="1">
        <f>K163-L163</f>
        <v>10.340000000000003</v>
      </c>
      <c r="N163" s="1">
        <f>(K163-L163)/(L163)</f>
        <v>0.25727792983329195</v>
      </c>
      <c r="O163" s="1" t="s">
        <v>292</v>
      </c>
      <c r="P163" s="1">
        <v>11.06</v>
      </c>
      <c r="Q163" s="1">
        <v>50</v>
      </c>
      <c r="R163" s="1" t="s">
        <v>293</v>
      </c>
      <c r="T163" s="1">
        <v>10.39</v>
      </c>
      <c r="U163" s="1">
        <v>50</v>
      </c>
      <c r="V163" s="2"/>
      <c r="W163" s="2"/>
      <c r="AA163" s="3"/>
      <c r="AB163" s="3"/>
    </row>
    <row r="164" spans="1:29">
      <c r="A164" s="1" t="s">
        <v>180</v>
      </c>
      <c r="B164" s="1" t="s">
        <v>13</v>
      </c>
      <c r="C164" s="2" t="s">
        <v>287</v>
      </c>
      <c r="D164" s="2" t="s">
        <v>287</v>
      </c>
      <c r="E164" s="2"/>
      <c r="F164" s="1" t="s">
        <v>294</v>
      </c>
      <c r="G164" s="1">
        <v>66.83</v>
      </c>
      <c r="I164" s="1">
        <v>48.6</v>
      </c>
      <c r="J164" s="1" t="s">
        <v>4</v>
      </c>
      <c r="K164" s="1">
        <f>G164-3.09</f>
        <v>63.739999999999995</v>
      </c>
      <c r="L164" s="1">
        <f>I164-2.41</f>
        <v>46.19</v>
      </c>
      <c r="M164" s="1">
        <f>K164-L164</f>
        <v>17.549999999999997</v>
      </c>
      <c r="N164" s="1">
        <f>(K164-L164)/(L164)</f>
        <v>0.37995237064299625</v>
      </c>
      <c r="O164" s="1" t="s">
        <v>295</v>
      </c>
      <c r="P164" s="1">
        <v>9.1300000000000008</v>
      </c>
      <c r="Q164" s="1">
        <v>50</v>
      </c>
      <c r="R164" s="1" t="s">
        <v>296</v>
      </c>
      <c r="T164" s="1">
        <v>9.91</v>
      </c>
      <c r="U164" s="1">
        <v>50</v>
      </c>
      <c r="V164" s="2"/>
      <c r="W164" s="2"/>
      <c r="AA164" s="3"/>
      <c r="AB164" s="3"/>
    </row>
    <row r="165" spans="1:29">
      <c r="A165" s="1" t="s">
        <v>180</v>
      </c>
      <c r="B165" s="1" t="s">
        <v>17</v>
      </c>
      <c r="C165" s="2" t="s">
        <v>287</v>
      </c>
      <c r="D165" s="2" t="s">
        <v>287</v>
      </c>
      <c r="E165" s="2"/>
      <c r="F165" s="1" t="s">
        <v>297</v>
      </c>
      <c r="G165" s="1">
        <v>49.87</v>
      </c>
      <c r="I165" s="1">
        <v>39.299999999999997</v>
      </c>
      <c r="J165" s="1" t="s">
        <v>4</v>
      </c>
      <c r="K165" s="1">
        <f>G165-3.09</f>
        <v>46.78</v>
      </c>
      <c r="L165" s="1">
        <f>I165-2.41</f>
        <v>36.89</v>
      </c>
      <c r="M165" s="1">
        <f>K165-L165</f>
        <v>9.89</v>
      </c>
      <c r="N165" s="1">
        <f>(K165-L165)/(L165)</f>
        <v>0.26809433450799675</v>
      </c>
      <c r="O165" s="1" t="s">
        <v>298</v>
      </c>
      <c r="P165" s="1">
        <v>8.25</v>
      </c>
      <c r="Q165" s="1">
        <v>50</v>
      </c>
      <c r="R165" s="1" t="s">
        <v>299</v>
      </c>
      <c r="T165" s="1">
        <v>5.9</v>
      </c>
      <c r="U165" s="1">
        <v>50</v>
      </c>
      <c r="V165" s="2"/>
      <c r="W165" s="2"/>
      <c r="AA165" s="3"/>
      <c r="AB165" s="3"/>
    </row>
    <row r="166" spans="1:29">
      <c r="A166" s="1" t="s">
        <v>180</v>
      </c>
      <c r="B166" s="1" t="s">
        <v>21</v>
      </c>
      <c r="C166" s="2" t="s">
        <v>287</v>
      </c>
      <c r="D166" s="2" t="s">
        <v>287</v>
      </c>
      <c r="E166" s="2"/>
      <c r="F166" s="1" t="s">
        <v>300</v>
      </c>
      <c r="G166" s="1">
        <v>58.92</v>
      </c>
      <c r="I166" s="1">
        <v>46.4</v>
      </c>
      <c r="J166" s="1" t="s">
        <v>4</v>
      </c>
      <c r="K166" s="1">
        <f>G166-3.09</f>
        <v>55.83</v>
      </c>
      <c r="L166" s="1">
        <f>I166-2.41</f>
        <v>43.989999999999995</v>
      </c>
      <c r="M166" s="1">
        <f>K166-L166</f>
        <v>11.840000000000003</v>
      </c>
      <c r="N166" s="1">
        <f>(K166-L166)/(L166)</f>
        <v>0.26915208001818608</v>
      </c>
      <c r="O166" s="1" t="s">
        <v>301</v>
      </c>
      <c r="P166" s="1">
        <v>11.16</v>
      </c>
      <c r="Q166" s="1">
        <v>50</v>
      </c>
      <c r="R166" s="1" t="s">
        <v>302</v>
      </c>
      <c r="T166" s="1">
        <v>9.76</v>
      </c>
      <c r="U166" s="1">
        <v>50</v>
      </c>
      <c r="V166" s="2"/>
      <c r="W166" s="2"/>
      <c r="AA166" s="3"/>
      <c r="AB166" s="3"/>
    </row>
    <row r="167" spans="1:29">
      <c r="A167" s="1" t="s">
        <v>303</v>
      </c>
      <c r="B167" s="1" t="s">
        <v>1</v>
      </c>
      <c r="C167" s="2" t="s">
        <v>287</v>
      </c>
      <c r="D167" s="2" t="s">
        <v>287</v>
      </c>
      <c r="E167" s="2"/>
      <c r="F167" s="1" t="s">
        <v>304</v>
      </c>
      <c r="G167" s="1">
        <v>30.66</v>
      </c>
      <c r="I167" s="1">
        <v>20.3</v>
      </c>
      <c r="J167" s="1" t="s">
        <v>4</v>
      </c>
      <c r="K167" s="1">
        <f>G167-3.09</f>
        <v>27.57</v>
      </c>
      <c r="L167" s="1">
        <f>I167-2.41</f>
        <v>17.89</v>
      </c>
      <c r="M167" s="1">
        <f>K167-L167</f>
        <v>9.68</v>
      </c>
      <c r="N167" s="1">
        <f>(K167-L167)/(L167)</f>
        <v>0.54108440469536045</v>
      </c>
      <c r="O167" s="1" t="s">
        <v>305</v>
      </c>
      <c r="P167" s="1">
        <v>7.66</v>
      </c>
      <c r="Q167" s="1">
        <v>50</v>
      </c>
      <c r="R167" s="1" t="s">
        <v>306</v>
      </c>
      <c r="T167" s="1">
        <v>3.8</v>
      </c>
      <c r="U167" s="1">
        <v>50</v>
      </c>
      <c r="V167" s="2"/>
      <c r="W167" s="2"/>
      <c r="AA167" s="3"/>
      <c r="AB167" s="3"/>
      <c r="AC167" s="1" t="s">
        <v>307</v>
      </c>
    </row>
    <row r="168" spans="1:29">
      <c r="A168" s="1" t="s">
        <v>303</v>
      </c>
      <c r="B168" s="1" t="s">
        <v>9</v>
      </c>
      <c r="C168" s="2" t="s">
        <v>287</v>
      </c>
      <c r="D168" s="2" t="s">
        <v>287</v>
      </c>
      <c r="E168" s="2"/>
      <c r="F168" s="1" t="s">
        <v>308</v>
      </c>
      <c r="G168" s="1">
        <v>51.86</v>
      </c>
      <c r="I168" s="1">
        <v>40.700000000000003</v>
      </c>
      <c r="J168" s="1" t="s">
        <v>4</v>
      </c>
      <c r="K168" s="1">
        <f>G168-3.09</f>
        <v>48.769999999999996</v>
      </c>
      <c r="L168" s="1">
        <f>I168-2.41</f>
        <v>38.290000000000006</v>
      </c>
      <c r="M168" s="1">
        <f>K168-L168</f>
        <v>10.47999999999999</v>
      </c>
      <c r="N168" s="1">
        <f>(K168-L168)/(L168)</f>
        <v>0.27370070514494615</v>
      </c>
      <c r="O168" s="1" t="s">
        <v>309</v>
      </c>
      <c r="P168" s="1">
        <v>7.51</v>
      </c>
      <c r="Q168" s="1">
        <v>50</v>
      </c>
      <c r="R168" s="1" t="s">
        <v>310</v>
      </c>
      <c r="T168" s="1">
        <v>8.14</v>
      </c>
      <c r="U168" s="1">
        <v>50</v>
      </c>
      <c r="V168" s="2"/>
      <c r="W168" s="2"/>
      <c r="AA168" s="3"/>
      <c r="AB168" s="3"/>
    </row>
    <row r="169" spans="1:29">
      <c r="A169" s="1" t="s">
        <v>303</v>
      </c>
      <c r="B169" s="1" t="s">
        <v>13</v>
      </c>
      <c r="C169" s="2" t="s">
        <v>287</v>
      </c>
      <c r="D169" s="2" t="s">
        <v>287</v>
      </c>
      <c r="E169" s="2"/>
      <c r="F169" s="1" t="s">
        <v>311</v>
      </c>
      <c r="G169" s="1">
        <v>53.04</v>
      </c>
      <c r="I169" s="1">
        <v>42</v>
      </c>
      <c r="J169" s="1" t="s">
        <v>4</v>
      </c>
      <c r="K169" s="1">
        <f>G169-3.09</f>
        <v>49.95</v>
      </c>
      <c r="L169" s="1">
        <f>I169-2.41</f>
        <v>39.590000000000003</v>
      </c>
      <c r="M169" s="1">
        <f>K169-L169</f>
        <v>10.36</v>
      </c>
      <c r="N169" s="1">
        <f>(K169-L169)/(L169)</f>
        <v>0.26168224299065418</v>
      </c>
      <c r="O169" s="1" t="s">
        <v>312</v>
      </c>
      <c r="P169" s="1">
        <v>9.15</v>
      </c>
      <c r="Q169" s="1">
        <v>50</v>
      </c>
      <c r="R169" s="1" t="s">
        <v>313</v>
      </c>
      <c r="T169" s="1">
        <v>4.88</v>
      </c>
      <c r="U169" s="1">
        <v>50</v>
      </c>
      <c r="V169" s="2"/>
      <c r="W169" s="2"/>
      <c r="AA169" s="3"/>
      <c r="AB169" s="3"/>
      <c r="AC169" s="1" t="s">
        <v>307</v>
      </c>
    </row>
    <row r="170" spans="1:29">
      <c r="A170" s="1" t="s">
        <v>303</v>
      </c>
      <c r="B170" s="1" t="s">
        <v>17</v>
      </c>
      <c r="C170" s="2" t="s">
        <v>287</v>
      </c>
      <c r="D170" s="2" t="s">
        <v>287</v>
      </c>
      <c r="E170" s="2"/>
      <c r="F170" s="1" t="s">
        <v>314</v>
      </c>
      <c r="G170" s="1">
        <v>40.840000000000003</v>
      </c>
      <c r="I170" s="1">
        <v>32.9</v>
      </c>
      <c r="J170" s="1" t="s">
        <v>4</v>
      </c>
      <c r="K170" s="1">
        <f>G170-3.09</f>
        <v>37.75</v>
      </c>
      <c r="L170" s="1">
        <f>I170-2.41</f>
        <v>30.49</v>
      </c>
      <c r="M170" s="1">
        <f>K170-L170</f>
        <v>7.2600000000000016</v>
      </c>
      <c r="N170" s="1">
        <f>(K170-L170)/(L170)</f>
        <v>0.23811085601836673</v>
      </c>
      <c r="O170" s="1" t="s">
        <v>315</v>
      </c>
      <c r="P170" s="1">
        <v>7.84</v>
      </c>
      <c r="Q170" s="1">
        <v>50</v>
      </c>
      <c r="R170" s="1" t="s">
        <v>316</v>
      </c>
      <c r="T170" s="1">
        <v>5.68</v>
      </c>
      <c r="U170" s="1">
        <v>50</v>
      </c>
      <c r="V170" s="2"/>
      <c r="W170" s="2"/>
      <c r="AA170" s="3"/>
      <c r="AB170" s="3"/>
      <c r="AC170" s="1" t="s">
        <v>307</v>
      </c>
    </row>
    <row r="171" spans="1:29">
      <c r="A171" s="1" t="s">
        <v>303</v>
      </c>
      <c r="B171" s="1" t="s">
        <v>21</v>
      </c>
      <c r="C171" s="2" t="s">
        <v>287</v>
      </c>
      <c r="D171" s="2" t="s">
        <v>287</v>
      </c>
      <c r="E171" s="2"/>
      <c r="F171" s="1" t="s">
        <v>317</v>
      </c>
      <c r="G171" s="1">
        <v>33.53</v>
      </c>
      <c r="I171" s="1">
        <v>25.7</v>
      </c>
      <c r="J171" s="1" t="s">
        <v>4</v>
      </c>
      <c r="K171" s="1">
        <f>G171-3.09</f>
        <v>30.44</v>
      </c>
      <c r="L171" s="1">
        <f>I171-2.41</f>
        <v>23.29</v>
      </c>
      <c r="M171" s="1">
        <f>K171-L171</f>
        <v>7.1500000000000021</v>
      </c>
      <c r="N171" s="1">
        <f>(K171-L171)/(L171)</f>
        <v>0.30699871189351663</v>
      </c>
      <c r="O171" s="1" t="s">
        <v>318</v>
      </c>
      <c r="P171" s="1">
        <v>7.95</v>
      </c>
      <c r="Q171" s="1">
        <v>50</v>
      </c>
      <c r="R171" s="1" t="s">
        <v>319</v>
      </c>
      <c r="T171" s="1">
        <v>3.24</v>
      </c>
      <c r="U171" s="1">
        <v>50</v>
      </c>
      <c r="V171" s="2"/>
      <c r="W171" s="2"/>
      <c r="AA171" s="3"/>
      <c r="AB171" s="3"/>
      <c r="AC171" s="1" t="s">
        <v>307</v>
      </c>
    </row>
    <row r="172" spans="1:29">
      <c r="A172" s="1" t="s">
        <v>320</v>
      </c>
      <c r="B172" s="1" t="s">
        <v>1</v>
      </c>
      <c r="C172" s="2" t="s">
        <v>287</v>
      </c>
      <c r="D172" s="2" t="s">
        <v>287</v>
      </c>
      <c r="E172" s="2"/>
      <c r="F172" s="1" t="s">
        <v>321</v>
      </c>
      <c r="G172" s="1">
        <v>89.79</v>
      </c>
      <c r="I172" s="1">
        <v>71.7</v>
      </c>
      <c r="J172" s="1" t="s">
        <v>4</v>
      </c>
      <c r="K172" s="1">
        <f>G172-3.09</f>
        <v>86.7</v>
      </c>
      <c r="L172" s="1">
        <f>I172-2.41</f>
        <v>69.290000000000006</v>
      </c>
      <c r="M172" s="1">
        <f>K172-L172</f>
        <v>17.409999999999997</v>
      </c>
      <c r="N172" s="1">
        <f>(K172-L172)/(L172)</f>
        <v>0.25126280848607296</v>
      </c>
      <c r="O172" s="1" t="s">
        <v>322</v>
      </c>
      <c r="P172" s="1">
        <v>10.11</v>
      </c>
      <c r="Q172" s="1">
        <v>50</v>
      </c>
      <c r="R172" s="1" t="s">
        <v>323</v>
      </c>
      <c r="T172" s="1">
        <v>11.55</v>
      </c>
      <c r="U172" s="1">
        <v>50</v>
      </c>
      <c r="V172" s="2"/>
      <c r="W172" s="2"/>
      <c r="AA172" s="3"/>
      <c r="AB172" s="3"/>
      <c r="AC172" s="1" t="s">
        <v>324</v>
      </c>
    </row>
    <row r="173" spans="1:29">
      <c r="A173" s="1" t="s">
        <v>320</v>
      </c>
      <c r="B173" s="1" t="s">
        <v>9</v>
      </c>
      <c r="C173" s="2" t="s">
        <v>287</v>
      </c>
      <c r="D173" s="2" t="s">
        <v>287</v>
      </c>
      <c r="E173" s="2"/>
      <c r="F173" s="1" t="s">
        <v>325</v>
      </c>
      <c r="G173" s="1">
        <v>87.11</v>
      </c>
      <c r="I173" s="1">
        <v>67.599999999999994</v>
      </c>
      <c r="J173" s="1" t="s">
        <v>4</v>
      </c>
      <c r="K173" s="1">
        <f>G173-3.09</f>
        <v>84.02</v>
      </c>
      <c r="L173" s="1">
        <f>I173-2.41</f>
        <v>65.19</v>
      </c>
      <c r="M173" s="1">
        <f>K173-L173</f>
        <v>18.829999999999998</v>
      </c>
      <c r="N173" s="1">
        <f>(K173-L173)/(L173)</f>
        <v>0.28884798281945084</v>
      </c>
      <c r="O173" s="1" t="s">
        <v>326</v>
      </c>
      <c r="P173" s="1">
        <v>9.07</v>
      </c>
      <c r="Q173" s="1">
        <v>50</v>
      </c>
      <c r="R173" s="1" t="s">
        <v>327</v>
      </c>
      <c r="T173" s="1">
        <v>8.86</v>
      </c>
      <c r="U173" s="1">
        <v>50</v>
      </c>
      <c r="V173" s="2"/>
      <c r="W173" s="2"/>
      <c r="AA173" s="3"/>
      <c r="AB173" s="3"/>
      <c r="AC173" s="1" t="s">
        <v>328</v>
      </c>
    </row>
    <row r="174" spans="1:29">
      <c r="A174" s="1" t="s">
        <v>320</v>
      </c>
      <c r="B174" s="1" t="s">
        <v>13</v>
      </c>
      <c r="C174" s="2" t="s">
        <v>287</v>
      </c>
      <c r="D174" s="2" t="s">
        <v>287</v>
      </c>
      <c r="E174" s="2"/>
      <c r="F174" s="1" t="s">
        <v>329</v>
      </c>
      <c r="G174" s="1">
        <v>121.02</v>
      </c>
      <c r="I174" s="1">
        <v>93.1</v>
      </c>
      <c r="J174" s="1" t="s">
        <v>4</v>
      </c>
      <c r="K174" s="1">
        <f>G174-3.09</f>
        <v>117.92999999999999</v>
      </c>
      <c r="L174" s="1">
        <f>I174-2.41</f>
        <v>90.69</v>
      </c>
      <c r="M174" s="1">
        <f>K174-L174</f>
        <v>27.239999999999995</v>
      </c>
      <c r="N174" s="1">
        <f>(K174-L174)/(L174)</f>
        <v>0.30036387694343364</v>
      </c>
      <c r="O174" s="1" t="s">
        <v>330</v>
      </c>
      <c r="P174" s="1">
        <v>9.56</v>
      </c>
      <c r="Q174" s="1">
        <v>50</v>
      </c>
      <c r="R174" s="1" t="s">
        <v>331</v>
      </c>
      <c r="T174" s="1">
        <v>10.79</v>
      </c>
      <c r="U174" s="1">
        <v>50</v>
      </c>
      <c r="V174" s="2"/>
      <c r="W174" s="2"/>
      <c r="AA174" s="3"/>
      <c r="AB174" s="3"/>
      <c r="AC174" s="1" t="s">
        <v>328</v>
      </c>
    </row>
    <row r="175" spans="1:29">
      <c r="A175" s="1" t="s">
        <v>320</v>
      </c>
      <c r="B175" s="1" t="s">
        <v>17</v>
      </c>
      <c r="C175" s="2" t="s">
        <v>287</v>
      </c>
      <c r="D175" s="2" t="s">
        <v>287</v>
      </c>
      <c r="E175" s="2"/>
      <c r="F175" s="1" t="s">
        <v>332</v>
      </c>
      <c r="G175" s="1">
        <v>159.69</v>
      </c>
      <c r="I175" s="1">
        <v>119.4</v>
      </c>
      <c r="J175" s="1" t="s">
        <v>4</v>
      </c>
      <c r="K175" s="1">
        <f>G175-3.09</f>
        <v>156.6</v>
      </c>
      <c r="L175" s="1">
        <f>I175-2.41</f>
        <v>116.99000000000001</v>
      </c>
      <c r="M175" s="1">
        <f>K175-L175</f>
        <v>39.609999999999985</v>
      </c>
      <c r="N175" s="1">
        <f>(K175-L175)/(L175)</f>
        <v>0.33857594666210772</v>
      </c>
      <c r="O175" s="1" t="s">
        <v>333</v>
      </c>
      <c r="P175" s="1">
        <v>9.33</v>
      </c>
      <c r="Q175" s="1">
        <v>50</v>
      </c>
      <c r="R175" s="1" t="s">
        <v>334</v>
      </c>
      <c r="T175" s="1">
        <v>10.58</v>
      </c>
      <c r="U175" s="1">
        <v>50</v>
      </c>
      <c r="V175" s="5"/>
      <c r="W175" s="5"/>
      <c r="AA175" s="3"/>
      <c r="AB175" s="3"/>
      <c r="AC175" s="1" t="s">
        <v>328</v>
      </c>
    </row>
    <row r="176" spans="1:29">
      <c r="A176" s="1" t="s">
        <v>320</v>
      </c>
      <c r="B176" s="1" t="s">
        <v>21</v>
      </c>
      <c r="C176" s="2" t="s">
        <v>287</v>
      </c>
      <c r="D176" s="2" t="s">
        <v>287</v>
      </c>
      <c r="E176" s="2"/>
      <c r="F176" s="1" t="s">
        <v>335</v>
      </c>
      <c r="G176" s="1">
        <v>153.07</v>
      </c>
      <c r="I176" s="1">
        <v>124.4</v>
      </c>
      <c r="J176" s="1" t="s">
        <v>4</v>
      </c>
      <c r="K176" s="1">
        <f>G176-3.09</f>
        <v>149.97999999999999</v>
      </c>
      <c r="L176" s="1">
        <f>I176-2.41</f>
        <v>121.99000000000001</v>
      </c>
      <c r="M176" s="1">
        <f>K176-L176</f>
        <v>27.989999999999981</v>
      </c>
      <c r="N176" s="1">
        <f>(K176-L176)/(L176)</f>
        <v>0.2294450364783997</v>
      </c>
      <c r="O176" s="1" t="s">
        <v>336</v>
      </c>
      <c r="P176" s="1">
        <v>9.2100000000000009</v>
      </c>
      <c r="Q176" s="1">
        <v>50</v>
      </c>
      <c r="R176" s="1" t="s">
        <v>337</v>
      </c>
      <c r="T176" s="1">
        <v>11.58</v>
      </c>
      <c r="U176" s="1">
        <v>50</v>
      </c>
      <c r="V176" s="5"/>
      <c r="W176" s="5"/>
      <c r="AA176" s="3"/>
      <c r="AB176" s="3"/>
      <c r="AC176" s="1" t="s">
        <v>328</v>
      </c>
    </row>
    <row r="177" spans="1:29">
      <c r="A177" s="1" t="s">
        <v>371</v>
      </c>
      <c r="B177" s="1" t="s">
        <v>1</v>
      </c>
      <c r="C177" s="2" t="s">
        <v>1321</v>
      </c>
      <c r="D177" s="2" t="s">
        <v>1321</v>
      </c>
      <c r="E177" s="2"/>
      <c r="F177" s="1" t="s">
        <v>1365</v>
      </c>
      <c r="G177" s="1">
        <v>161.33000000000001</v>
      </c>
      <c r="H177" s="1">
        <v>162.1</v>
      </c>
      <c r="I177" s="1">
        <v>149.19999999999999</v>
      </c>
      <c r="J177" s="1" t="s">
        <v>1366</v>
      </c>
      <c r="K177" s="1">
        <f>G177-3.09</f>
        <v>158.24</v>
      </c>
      <c r="L177" s="1">
        <f>I177-4.8</f>
        <v>144.39999999999998</v>
      </c>
      <c r="M177" s="1">
        <f>K177-L177</f>
        <v>13.840000000000032</v>
      </c>
      <c r="N177" s="1">
        <f>(K177-L177)/(L177)</f>
        <v>9.5844875346260627E-2</v>
      </c>
      <c r="O177" s="1" t="s">
        <v>1367</v>
      </c>
      <c r="P177" s="1">
        <v>10.220000000000001</v>
      </c>
      <c r="Q177" s="1">
        <v>50</v>
      </c>
      <c r="R177" s="1" t="s">
        <v>1368</v>
      </c>
      <c r="S177" s="1">
        <v>9.65</v>
      </c>
      <c r="T177" s="1">
        <v>9.65</v>
      </c>
      <c r="U177" s="1">
        <v>50</v>
      </c>
      <c r="V177" s="3"/>
      <c r="W177" s="3"/>
      <c r="AA177" s="3"/>
      <c r="AB177" s="3"/>
    </row>
    <row r="178" spans="1:29">
      <c r="A178" s="1" t="s">
        <v>371</v>
      </c>
      <c r="B178" s="1" t="s">
        <v>9</v>
      </c>
      <c r="C178" s="2" t="s">
        <v>1321</v>
      </c>
      <c r="D178" s="2" t="s">
        <v>1321</v>
      </c>
      <c r="E178" s="2"/>
      <c r="F178" s="1" t="s">
        <v>1369</v>
      </c>
      <c r="G178" s="1">
        <v>157.31</v>
      </c>
      <c r="H178" s="1">
        <v>158.19999999999999</v>
      </c>
      <c r="I178" s="1">
        <v>145.19999999999999</v>
      </c>
      <c r="J178" s="1" t="s">
        <v>1366</v>
      </c>
      <c r="K178" s="1">
        <f>G178-3.09</f>
        <v>154.22</v>
      </c>
      <c r="L178" s="1">
        <f>I178-4.8</f>
        <v>140.39999999999998</v>
      </c>
      <c r="M178" s="1">
        <f>K178-L178</f>
        <v>13.820000000000022</v>
      </c>
      <c r="N178" s="1">
        <f>(K178-L178)/(L178)</f>
        <v>9.8433048433048606E-2</v>
      </c>
      <c r="O178" s="1" t="s">
        <v>1370</v>
      </c>
      <c r="P178" s="1">
        <v>10.02</v>
      </c>
      <c r="Q178" s="1">
        <v>50</v>
      </c>
      <c r="R178" s="1" t="s">
        <v>1371</v>
      </c>
      <c r="S178" s="1">
        <v>9.7200000000000006</v>
      </c>
      <c r="T178" s="1">
        <v>9.7200000000000006</v>
      </c>
      <c r="U178" s="1">
        <v>50</v>
      </c>
      <c r="V178" s="3"/>
      <c r="W178" s="3"/>
      <c r="AA178" s="3"/>
      <c r="AB178" s="3"/>
    </row>
    <row r="179" spans="1:29">
      <c r="A179" s="1" t="s">
        <v>371</v>
      </c>
      <c r="B179" s="1" t="s">
        <v>13</v>
      </c>
      <c r="C179" s="2" t="s">
        <v>1321</v>
      </c>
      <c r="D179" s="2" t="s">
        <v>1321</v>
      </c>
      <c r="E179" s="2"/>
      <c r="F179" s="1" t="s">
        <v>1372</v>
      </c>
      <c r="G179" s="1">
        <v>179.99</v>
      </c>
      <c r="H179" s="1">
        <v>180.8</v>
      </c>
      <c r="I179" s="1">
        <v>167.2</v>
      </c>
      <c r="J179" s="1" t="s">
        <v>1366</v>
      </c>
      <c r="K179" s="1">
        <f>G179-3.09</f>
        <v>176.9</v>
      </c>
      <c r="L179" s="1">
        <f>I179-4.8</f>
        <v>162.39999999999998</v>
      </c>
      <c r="M179" s="1">
        <f>K179-L179</f>
        <v>14.500000000000028</v>
      </c>
      <c r="N179" s="1">
        <f>(K179-L179)/(L179)</f>
        <v>8.9285714285714468E-2</v>
      </c>
      <c r="O179" s="1" t="s">
        <v>1373</v>
      </c>
      <c r="P179" s="1">
        <v>10.57</v>
      </c>
      <c r="Q179" s="1">
        <v>50</v>
      </c>
      <c r="R179" s="1" t="s">
        <v>1374</v>
      </c>
      <c r="S179" s="1">
        <v>10.029999999999999</v>
      </c>
      <c r="T179" s="1">
        <v>10.029999999999999</v>
      </c>
      <c r="U179" s="1">
        <v>50</v>
      </c>
      <c r="V179" s="3"/>
      <c r="W179" s="3"/>
      <c r="AA179" s="3"/>
      <c r="AB179" s="3"/>
    </row>
    <row r="180" spans="1:29">
      <c r="A180" s="1" t="s">
        <v>371</v>
      </c>
      <c r="B180" s="1" t="s">
        <v>17</v>
      </c>
      <c r="C180" s="2" t="s">
        <v>1321</v>
      </c>
      <c r="D180" s="2" t="s">
        <v>1321</v>
      </c>
      <c r="E180" s="2"/>
      <c r="F180" s="1" t="s">
        <v>1375</v>
      </c>
      <c r="G180" s="1">
        <v>137.66</v>
      </c>
      <c r="H180" s="1">
        <v>138.69999999999999</v>
      </c>
      <c r="I180" s="1">
        <v>126.4</v>
      </c>
      <c r="J180" s="1" t="s">
        <v>1366</v>
      </c>
      <c r="K180" s="1">
        <f>G180-3.09</f>
        <v>134.57</v>
      </c>
      <c r="L180" s="1">
        <f>I180-4.8</f>
        <v>121.60000000000001</v>
      </c>
      <c r="M180" s="1">
        <f>K180-L180</f>
        <v>12.969999999999985</v>
      </c>
      <c r="N180" s="1">
        <f>(K180-L180)/(L180)</f>
        <v>0.10666118421052619</v>
      </c>
      <c r="O180" s="1" t="s">
        <v>1376</v>
      </c>
      <c r="P180" s="1">
        <v>10.1</v>
      </c>
      <c r="Q180" s="1">
        <v>50</v>
      </c>
      <c r="R180" s="1" t="s">
        <v>1377</v>
      </c>
      <c r="S180" s="1">
        <v>10.050000000000001</v>
      </c>
      <c r="T180" s="1">
        <v>10.050000000000001</v>
      </c>
      <c r="U180" s="1">
        <v>50</v>
      </c>
      <c r="V180" s="3"/>
      <c r="W180" s="3"/>
      <c r="AA180" s="3"/>
      <c r="AB180" s="3"/>
    </row>
    <row r="181" spans="1:29">
      <c r="A181" s="1" t="s">
        <v>371</v>
      </c>
      <c r="B181" s="1" t="s">
        <v>21</v>
      </c>
      <c r="C181" s="2" t="s">
        <v>1321</v>
      </c>
      <c r="D181" s="2" t="s">
        <v>1321</v>
      </c>
      <c r="E181" s="2"/>
      <c r="F181" s="1" t="s">
        <v>1378</v>
      </c>
      <c r="G181" s="1">
        <v>152.5</v>
      </c>
      <c r="H181" s="1">
        <v>153.4</v>
      </c>
      <c r="I181" s="1">
        <v>141.4</v>
      </c>
      <c r="J181" s="1" t="s">
        <v>1366</v>
      </c>
      <c r="K181" s="1">
        <f>G181-3.09</f>
        <v>149.41</v>
      </c>
      <c r="L181" s="1">
        <f>I181-4.8</f>
        <v>136.6</v>
      </c>
      <c r="M181" s="1">
        <f>K181-L181</f>
        <v>12.810000000000002</v>
      </c>
      <c r="N181" s="1">
        <f>(K181-L181)/(L181)</f>
        <v>9.3777452415812618E-2</v>
      </c>
      <c r="O181" s="1" t="s">
        <v>1379</v>
      </c>
      <c r="P181" s="1">
        <v>10.64</v>
      </c>
      <c r="Q181" s="1">
        <v>50</v>
      </c>
      <c r="R181" s="1" t="s">
        <v>1380</v>
      </c>
      <c r="S181" s="1">
        <v>9.9499999999999993</v>
      </c>
      <c r="T181" s="1">
        <v>9.9499999999999993</v>
      </c>
      <c r="U181" s="1">
        <v>50</v>
      </c>
      <c r="V181" s="3"/>
      <c r="W181" s="3"/>
      <c r="AA181" s="3"/>
      <c r="AB181" s="3"/>
    </row>
    <row r="182" spans="1:29">
      <c r="A182" s="1" t="s">
        <v>162</v>
      </c>
      <c r="B182" s="1" t="s">
        <v>1</v>
      </c>
      <c r="C182" s="2" t="s">
        <v>1321</v>
      </c>
      <c r="D182" s="2" t="s">
        <v>1321</v>
      </c>
      <c r="E182" s="2"/>
      <c r="F182" s="1" t="s">
        <v>1381</v>
      </c>
      <c r="G182" s="1">
        <v>150.69</v>
      </c>
      <c r="H182" s="1">
        <v>151.5</v>
      </c>
      <c r="I182" s="1">
        <v>137.1</v>
      </c>
      <c r="J182" s="1" t="s">
        <v>1366</v>
      </c>
      <c r="K182" s="1">
        <f>G182-3.09</f>
        <v>147.6</v>
      </c>
      <c r="L182" s="1">
        <f>I182-4.8</f>
        <v>132.29999999999998</v>
      </c>
      <c r="M182" s="1">
        <f>K182-L182</f>
        <v>15.300000000000011</v>
      </c>
      <c r="N182" s="1">
        <f>(K182-L182)/(L182)</f>
        <v>0.11564625850340146</v>
      </c>
      <c r="O182" s="1" t="s">
        <v>1382</v>
      </c>
      <c r="P182" s="1">
        <v>10.45</v>
      </c>
      <c r="Q182" s="1">
        <v>50</v>
      </c>
      <c r="R182" s="1" t="s">
        <v>1383</v>
      </c>
      <c r="S182" s="1">
        <v>9.9600000000000009</v>
      </c>
      <c r="T182" s="1">
        <v>9.9600000000000009</v>
      </c>
      <c r="U182" s="1">
        <v>50</v>
      </c>
      <c r="V182" s="3"/>
      <c r="W182" s="3"/>
      <c r="AA182" s="3"/>
      <c r="AB182" s="3"/>
    </row>
    <row r="183" spans="1:29">
      <c r="A183" s="1" t="s">
        <v>162</v>
      </c>
      <c r="B183" s="1" t="s">
        <v>9</v>
      </c>
      <c r="C183" s="2" t="s">
        <v>1321</v>
      </c>
      <c r="D183" s="2" t="s">
        <v>1321</v>
      </c>
      <c r="E183" s="2"/>
      <c r="F183" s="1" t="s">
        <v>1384</v>
      </c>
      <c r="G183" s="1">
        <v>133.56</v>
      </c>
      <c r="H183" s="1">
        <v>134.5</v>
      </c>
      <c r="I183" s="1">
        <v>123</v>
      </c>
      <c r="J183" s="1" t="s">
        <v>1366</v>
      </c>
      <c r="K183" s="1">
        <f>G183-3.09</f>
        <v>130.47</v>
      </c>
      <c r="L183" s="1">
        <f>I183-4.8</f>
        <v>118.2</v>
      </c>
      <c r="M183" s="1">
        <f>K183-L183</f>
        <v>12.269999999999996</v>
      </c>
      <c r="N183" s="1">
        <f>(K183-L183)/(L183)</f>
        <v>0.10380710659898473</v>
      </c>
      <c r="O183" s="1" t="s">
        <v>1385</v>
      </c>
      <c r="P183" s="1">
        <v>10.39</v>
      </c>
      <c r="Q183" s="1">
        <v>50</v>
      </c>
      <c r="R183" s="1" t="s">
        <v>1386</v>
      </c>
      <c r="S183" s="1">
        <v>10.28</v>
      </c>
      <c r="T183" s="1">
        <v>10.28</v>
      </c>
      <c r="U183" s="1">
        <v>50</v>
      </c>
      <c r="V183" s="3"/>
      <c r="W183" s="3"/>
      <c r="AA183" s="3"/>
      <c r="AB183" s="3"/>
    </row>
    <row r="184" spans="1:29">
      <c r="A184" s="1" t="s">
        <v>162</v>
      </c>
      <c r="B184" s="1" t="s">
        <v>13</v>
      </c>
      <c r="C184" s="2" t="s">
        <v>1321</v>
      </c>
      <c r="D184" s="2" t="s">
        <v>1321</v>
      </c>
      <c r="E184" s="2"/>
      <c r="F184" s="1" t="s">
        <v>1387</v>
      </c>
      <c r="G184" s="1">
        <v>147.63</v>
      </c>
      <c r="H184" s="1">
        <v>148.80000000000001</v>
      </c>
      <c r="I184" s="1">
        <v>134.1</v>
      </c>
      <c r="J184" s="1" t="s">
        <v>1366</v>
      </c>
      <c r="K184" s="1">
        <f>G184-3.09</f>
        <v>144.54</v>
      </c>
      <c r="L184" s="1">
        <f>I184-4.8</f>
        <v>129.29999999999998</v>
      </c>
      <c r="M184" s="1">
        <f>K184-L184</f>
        <v>15.240000000000009</v>
      </c>
      <c r="N184" s="1">
        <f>(K184-L184)/(L184)</f>
        <v>0.11786542923433883</v>
      </c>
      <c r="O184" s="1" t="s">
        <v>1388</v>
      </c>
      <c r="P184" s="1">
        <v>10.42</v>
      </c>
      <c r="Q184" s="1">
        <v>50</v>
      </c>
      <c r="R184" s="1" t="s">
        <v>1389</v>
      </c>
      <c r="S184" s="1">
        <v>10.14</v>
      </c>
      <c r="T184" s="1">
        <v>10.14</v>
      </c>
      <c r="U184" s="1">
        <v>50</v>
      </c>
      <c r="V184" s="3"/>
      <c r="W184" s="3"/>
      <c r="AA184" s="3"/>
      <c r="AB184" s="3"/>
    </row>
    <row r="185" spans="1:29">
      <c r="A185" s="1" t="s">
        <v>162</v>
      </c>
      <c r="B185" s="1" t="s">
        <v>17</v>
      </c>
      <c r="C185" s="2" t="s">
        <v>1321</v>
      </c>
      <c r="D185" s="2" t="s">
        <v>1321</v>
      </c>
      <c r="E185" s="2"/>
      <c r="F185" s="1" t="s">
        <v>1390</v>
      </c>
      <c r="G185" s="1">
        <v>188.29</v>
      </c>
      <c r="H185" s="1">
        <v>189.1</v>
      </c>
      <c r="I185" s="1">
        <v>169.1</v>
      </c>
      <c r="J185" s="1" t="s">
        <v>1366</v>
      </c>
      <c r="K185" s="1">
        <f>G185-3.09</f>
        <v>185.2</v>
      </c>
      <c r="L185" s="1">
        <f>I185-4.8</f>
        <v>164.29999999999998</v>
      </c>
      <c r="M185" s="1">
        <f>K185-L185</f>
        <v>20.900000000000006</v>
      </c>
      <c r="N185" s="1">
        <f>(K185-L185)/(L185)</f>
        <v>0.12720632988435793</v>
      </c>
      <c r="O185" s="1" t="s">
        <v>1391</v>
      </c>
      <c r="P185" s="1">
        <v>9.94</v>
      </c>
      <c r="Q185" s="1">
        <v>50</v>
      </c>
      <c r="R185" s="1" t="s">
        <v>1392</v>
      </c>
      <c r="S185" s="1">
        <v>9.77</v>
      </c>
      <c r="T185" s="1">
        <v>9.77</v>
      </c>
      <c r="U185" s="1">
        <v>50</v>
      </c>
      <c r="V185" s="3"/>
      <c r="W185" s="3"/>
      <c r="AA185" s="3"/>
      <c r="AB185" s="3"/>
    </row>
    <row r="186" spans="1:29">
      <c r="A186" s="1" t="s">
        <v>162</v>
      </c>
      <c r="B186" s="1" t="s">
        <v>21</v>
      </c>
      <c r="C186" s="2" t="s">
        <v>1321</v>
      </c>
      <c r="D186" s="2" t="s">
        <v>1321</v>
      </c>
      <c r="E186" s="2"/>
      <c r="F186" s="1" t="s">
        <v>1393</v>
      </c>
      <c r="G186" s="1">
        <v>170.58</v>
      </c>
      <c r="H186" s="1">
        <v>171.3</v>
      </c>
      <c r="I186" s="1">
        <v>154.69999999999999</v>
      </c>
      <c r="J186" s="1" t="s">
        <v>1366</v>
      </c>
      <c r="K186" s="1">
        <f>G186-3.09</f>
        <v>167.49</v>
      </c>
      <c r="L186" s="1">
        <f>I186-4.8</f>
        <v>149.89999999999998</v>
      </c>
      <c r="M186" s="1">
        <f>K186-L186</f>
        <v>17.590000000000032</v>
      </c>
      <c r="N186" s="1">
        <f>(K186-L186)/(L186)</f>
        <v>0.11734489659773205</v>
      </c>
      <c r="O186" s="1" t="s">
        <v>1394</v>
      </c>
      <c r="P186" s="1">
        <v>9.8800000000000008</v>
      </c>
      <c r="Q186" s="1">
        <v>50</v>
      </c>
      <c r="R186" s="1" t="s">
        <v>1395</v>
      </c>
      <c r="S186" s="1">
        <v>10.119999999999999</v>
      </c>
      <c r="T186" s="1">
        <v>10.119999999999999</v>
      </c>
      <c r="U186" s="1">
        <v>50</v>
      </c>
      <c r="V186" s="3"/>
      <c r="W186" s="3"/>
      <c r="AA186" s="3"/>
      <c r="AB186" s="3"/>
    </row>
    <row r="187" spans="1:29">
      <c r="A187" s="1" t="s">
        <v>78</v>
      </c>
      <c r="B187" s="1" t="s">
        <v>1</v>
      </c>
      <c r="C187" s="2" t="s">
        <v>1321</v>
      </c>
      <c r="D187" s="2" t="s">
        <v>1321</v>
      </c>
      <c r="E187" s="2"/>
      <c r="F187" s="1" t="s">
        <v>1396</v>
      </c>
      <c r="G187" s="1">
        <v>170.14</v>
      </c>
      <c r="H187" s="1">
        <v>170.8</v>
      </c>
      <c r="I187" s="1">
        <v>144.80000000000001</v>
      </c>
      <c r="J187" s="1" t="s">
        <v>1366</v>
      </c>
      <c r="K187" s="1">
        <f>G187-3.09</f>
        <v>167.04999999999998</v>
      </c>
      <c r="L187" s="1">
        <f>I187-4.8</f>
        <v>140</v>
      </c>
      <c r="M187" s="1">
        <f>K187-L187</f>
        <v>27.049999999999983</v>
      </c>
      <c r="N187" s="1">
        <f>(K187-L187)/(L187)</f>
        <v>0.19321428571428559</v>
      </c>
      <c r="O187" s="1" t="s">
        <v>1397</v>
      </c>
      <c r="P187" s="1">
        <v>10.63</v>
      </c>
      <c r="Q187" s="1">
        <v>50</v>
      </c>
      <c r="R187" s="1" t="s">
        <v>1398</v>
      </c>
      <c r="S187" s="1">
        <v>10.87</v>
      </c>
      <c r="T187" s="1">
        <v>10.87</v>
      </c>
      <c r="U187" s="1">
        <v>50</v>
      </c>
      <c r="V187" s="3"/>
      <c r="W187" s="3"/>
      <c r="AA187" s="3"/>
      <c r="AB187" s="3"/>
    </row>
    <row r="188" spans="1:29">
      <c r="A188" s="1" t="s">
        <v>78</v>
      </c>
      <c r="B188" s="1" t="s">
        <v>9</v>
      </c>
      <c r="C188" s="2" t="s">
        <v>1321</v>
      </c>
      <c r="D188" s="2" t="s">
        <v>1321</v>
      </c>
      <c r="E188" s="2"/>
      <c r="F188" s="1" t="s">
        <v>1399</v>
      </c>
      <c r="G188" s="1">
        <v>149.30000000000001</v>
      </c>
      <c r="H188" s="1">
        <v>150.1</v>
      </c>
      <c r="I188" s="1">
        <v>128.4</v>
      </c>
      <c r="J188" s="1" t="s">
        <v>1366</v>
      </c>
      <c r="K188" s="1">
        <f>G188-3.09</f>
        <v>146.21</v>
      </c>
      <c r="L188" s="1">
        <f>I188-4.8</f>
        <v>123.60000000000001</v>
      </c>
      <c r="M188" s="1">
        <f>K188-L188</f>
        <v>22.61</v>
      </c>
      <c r="N188" s="1">
        <f>(K188-L188)/(L188)</f>
        <v>0.18292880258899674</v>
      </c>
      <c r="O188" s="1" t="s">
        <v>1400</v>
      </c>
      <c r="P188" s="1">
        <v>9.9</v>
      </c>
      <c r="Q188" s="1">
        <v>50</v>
      </c>
      <c r="R188" s="1" t="s">
        <v>1401</v>
      </c>
      <c r="S188" s="1">
        <v>10.42</v>
      </c>
      <c r="T188" s="1">
        <v>10.42</v>
      </c>
      <c r="U188" s="1">
        <v>50</v>
      </c>
      <c r="V188" s="3"/>
      <c r="W188" s="3"/>
      <c r="AA188" s="3"/>
      <c r="AB188" s="3"/>
    </row>
    <row r="189" spans="1:29">
      <c r="A189" s="1" t="s">
        <v>78</v>
      </c>
      <c r="B189" s="1" t="s">
        <v>13</v>
      </c>
      <c r="C189" s="2" t="s">
        <v>1321</v>
      </c>
      <c r="D189" s="2" t="s">
        <v>1321</v>
      </c>
      <c r="E189" s="2"/>
      <c r="F189" s="1" t="s">
        <v>1402</v>
      </c>
      <c r="G189" s="1">
        <v>159.77000000000001</v>
      </c>
      <c r="H189" s="1">
        <v>160.4</v>
      </c>
      <c r="I189" s="1">
        <v>138.5</v>
      </c>
      <c r="J189" s="1" t="s">
        <v>1366</v>
      </c>
      <c r="K189" s="1">
        <f>G189-3.09</f>
        <v>156.68</v>
      </c>
      <c r="L189" s="1">
        <f>I189-4.8</f>
        <v>133.69999999999999</v>
      </c>
      <c r="M189" s="1">
        <f>K189-L189</f>
        <v>22.980000000000018</v>
      </c>
      <c r="N189" s="1">
        <f>(K189-L189)/(L189)</f>
        <v>0.17187733732236365</v>
      </c>
      <c r="O189" s="1" t="s">
        <v>1403</v>
      </c>
      <c r="P189" s="1">
        <v>10.41</v>
      </c>
      <c r="Q189" s="1">
        <v>50</v>
      </c>
      <c r="R189" s="1" t="s">
        <v>1404</v>
      </c>
      <c r="S189" s="1">
        <v>9.25</v>
      </c>
      <c r="T189" s="1">
        <v>9.25</v>
      </c>
      <c r="U189" s="1">
        <v>50</v>
      </c>
      <c r="V189" s="3"/>
      <c r="W189" s="3"/>
      <c r="AA189" s="3"/>
      <c r="AB189" s="3"/>
    </row>
    <row r="190" spans="1:29">
      <c r="A190" s="1" t="s">
        <v>78</v>
      </c>
      <c r="B190" s="1" t="s">
        <v>17</v>
      </c>
      <c r="C190" s="2" t="s">
        <v>1321</v>
      </c>
      <c r="D190" s="2" t="s">
        <v>1321</v>
      </c>
      <c r="E190" s="2"/>
      <c r="F190" s="1" t="s">
        <v>1405</v>
      </c>
      <c r="G190" s="1">
        <v>137.66</v>
      </c>
      <c r="H190" s="1">
        <v>138.4</v>
      </c>
      <c r="I190" s="1">
        <v>119.7</v>
      </c>
      <c r="J190" s="1" t="s">
        <v>1366</v>
      </c>
      <c r="K190" s="1">
        <f>G190-3.09</f>
        <v>134.57</v>
      </c>
      <c r="L190" s="1">
        <f>I190-4.8</f>
        <v>114.9</v>
      </c>
      <c r="M190" s="1">
        <f>K190-L190</f>
        <v>19.669999999999987</v>
      </c>
      <c r="N190" s="1">
        <f>(K190-L190)/(L190)</f>
        <v>0.17119234116623139</v>
      </c>
      <c r="O190" s="1" t="s">
        <v>1406</v>
      </c>
      <c r="P190" s="1">
        <v>10.46</v>
      </c>
      <c r="Q190" s="1">
        <v>50</v>
      </c>
      <c r="R190" s="1" t="s">
        <v>1407</v>
      </c>
      <c r="S190" s="1">
        <v>10.039999999999999</v>
      </c>
      <c r="T190" s="1">
        <v>10.039999999999999</v>
      </c>
      <c r="U190" s="1">
        <v>50</v>
      </c>
      <c r="V190" s="3"/>
      <c r="W190" s="3"/>
      <c r="AA190" s="3"/>
      <c r="AB190" s="3"/>
    </row>
    <row r="191" spans="1:29">
      <c r="A191" s="1" t="s">
        <v>78</v>
      </c>
      <c r="B191" s="1" t="s">
        <v>21</v>
      </c>
      <c r="C191" s="2" t="s">
        <v>1321</v>
      </c>
      <c r="D191" s="2" t="s">
        <v>1321</v>
      </c>
      <c r="E191" s="2"/>
      <c r="F191" s="1" t="s">
        <v>1408</v>
      </c>
      <c r="G191" s="1">
        <v>178.65</v>
      </c>
      <c r="H191" s="1">
        <v>178.9</v>
      </c>
      <c r="I191" s="1">
        <v>151.80000000000001</v>
      </c>
      <c r="J191" s="1" t="s">
        <v>1366</v>
      </c>
      <c r="K191" s="1">
        <f>G191-3.09</f>
        <v>175.56</v>
      </c>
      <c r="L191" s="1">
        <f>I191-4.8</f>
        <v>147</v>
      </c>
      <c r="M191" s="1">
        <f>K191-L191</f>
        <v>28.560000000000002</v>
      </c>
      <c r="N191" s="1">
        <f>(K191-L191)/(L191)</f>
        <v>0.19428571428571431</v>
      </c>
      <c r="O191" s="1" t="s">
        <v>1409</v>
      </c>
      <c r="P191" s="1">
        <v>9.8699999999999992</v>
      </c>
      <c r="Q191" s="1">
        <v>50</v>
      </c>
      <c r="R191" s="1" t="s">
        <v>1410</v>
      </c>
      <c r="S191" s="1">
        <v>9.67</v>
      </c>
      <c r="T191" s="1">
        <v>9.67</v>
      </c>
      <c r="U191" s="1">
        <v>50</v>
      </c>
      <c r="V191" s="3"/>
      <c r="W191" s="3"/>
      <c r="AA191" s="3"/>
      <c r="AB191" s="3"/>
    </row>
    <row r="192" spans="1:29">
      <c r="A192" s="1" t="s">
        <v>25</v>
      </c>
      <c r="B192" s="1" t="s">
        <v>1</v>
      </c>
      <c r="C192" s="2" t="s">
        <v>340</v>
      </c>
      <c r="D192" s="2" t="s">
        <v>340</v>
      </c>
      <c r="E192" s="2"/>
      <c r="F192" s="1" t="s">
        <v>341</v>
      </c>
      <c r="G192" s="1">
        <v>181.76</v>
      </c>
      <c r="I192" s="1">
        <v>144.19999999999999</v>
      </c>
      <c r="J192" s="1" t="s">
        <v>4</v>
      </c>
      <c r="K192" s="1">
        <f>G192-3.09</f>
        <v>178.67</v>
      </c>
      <c r="L192" s="1">
        <f>I192-2.41</f>
        <v>141.79</v>
      </c>
      <c r="M192" s="1">
        <f>K192-L192</f>
        <v>36.879999999999995</v>
      </c>
      <c r="N192" s="1">
        <f>(K192-L192)/(L192)</f>
        <v>0.26010296917977288</v>
      </c>
      <c r="O192" s="1" t="s">
        <v>342</v>
      </c>
      <c r="Q192" s="1">
        <v>50</v>
      </c>
      <c r="R192" s="1" t="s">
        <v>343</v>
      </c>
      <c r="U192" s="1">
        <v>50</v>
      </c>
      <c r="V192" s="2"/>
      <c r="W192" s="2"/>
      <c r="AA192" s="3"/>
      <c r="AB192" s="3"/>
      <c r="AC192" s="1" t="s">
        <v>99</v>
      </c>
    </row>
    <row r="193" spans="1:29">
      <c r="A193" s="1" t="s">
        <v>25</v>
      </c>
      <c r="B193" s="1" t="s">
        <v>9</v>
      </c>
      <c r="C193" s="2" t="s">
        <v>340</v>
      </c>
      <c r="D193" s="2" t="s">
        <v>340</v>
      </c>
      <c r="E193" s="2"/>
      <c r="F193" s="1" t="s">
        <v>344</v>
      </c>
      <c r="G193" s="1">
        <v>173.29</v>
      </c>
      <c r="I193" s="1">
        <v>139</v>
      </c>
      <c r="J193" s="1" t="s">
        <v>4</v>
      </c>
      <c r="K193" s="1">
        <f>G193-3.09</f>
        <v>170.2</v>
      </c>
      <c r="L193" s="1">
        <f>I193-2.41</f>
        <v>136.59</v>
      </c>
      <c r="M193" s="1">
        <f>K193-L193</f>
        <v>33.609999999999985</v>
      </c>
      <c r="N193" s="1">
        <f>(K193-L193)/(L193)</f>
        <v>0.2460648656563437</v>
      </c>
      <c r="O193" s="1" t="s">
        <v>345</v>
      </c>
      <c r="Q193" s="1">
        <v>50</v>
      </c>
      <c r="R193" s="1" t="s">
        <v>346</v>
      </c>
      <c r="U193" s="1">
        <v>50</v>
      </c>
      <c r="V193" s="2"/>
      <c r="W193" s="2"/>
      <c r="AA193" s="3"/>
      <c r="AB193" s="3"/>
      <c r="AC193" s="1" t="s">
        <v>99</v>
      </c>
    </row>
    <row r="194" spans="1:29">
      <c r="A194" s="1" t="s">
        <v>25</v>
      </c>
      <c r="B194" s="1" t="s">
        <v>13</v>
      </c>
      <c r="C194" s="2" t="s">
        <v>340</v>
      </c>
      <c r="D194" s="2" t="s">
        <v>340</v>
      </c>
      <c r="E194" s="2"/>
      <c r="F194" s="1" t="s">
        <v>347</v>
      </c>
      <c r="G194" s="1">
        <v>162.69</v>
      </c>
      <c r="I194" s="1">
        <v>129.6</v>
      </c>
      <c r="J194" s="1" t="s">
        <v>4</v>
      </c>
      <c r="K194" s="1">
        <f>G194-3.09</f>
        <v>159.6</v>
      </c>
      <c r="L194" s="1">
        <f>I194-2.41</f>
        <v>127.19</v>
      </c>
      <c r="M194" s="1">
        <f>K194-L194</f>
        <v>32.409999999999997</v>
      </c>
      <c r="N194" s="1">
        <f>(K194-L194)/(L194)</f>
        <v>0.25481563015960373</v>
      </c>
      <c r="O194" s="1" t="s">
        <v>348</v>
      </c>
      <c r="Q194" s="1">
        <v>50</v>
      </c>
      <c r="R194" s="1" t="s">
        <v>349</v>
      </c>
      <c r="U194" s="1">
        <v>50</v>
      </c>
      <c r="V194" s="2"/>
      <c r="W194" s="2"/>
      <c r="AA194" s="3"/>
      <c r="AB194" s="3"/>
      <c r="AC194" s="1" t="s">
        <v>99</v>
      </c>
    </row>
    <row r="195" spans="1:29">
      <c r="A195" s="1" t="s">
        <v>25</v>
      </c>
      <c r="B195" s="1" t="s">
        <v>17</v>
      </c>
      <c r="C195" s="2" t="s">
        <v>340</v>
      </c>
      <c r="D195" s="2" t="s">
        <v>340</v>
      </c>
      <c r="E195" s="2"/>
      <c r="F195" s="1" t="s">
        <v>350</v>
      </c>
      <c r="G195" s="1">
        <v>159.55000000000001</v>
      </c>
      <c r="I195" s="1">
        <v>125</v>
      </c>
      <c r="J195" s="1" t="s">
        <v>4</v>
      </c>
      <c r="K195" s="1">
        <f>G195-3.09</f>
        <v>156.46</v>
      </c>
      <c r="L195" s="1">
        <f>I195-2.41</f>
        <v>122.59</v>
      </c>
      <c r="M195" s="1">
        <f>K195-L195</f>
        <v>33.870000000000005</v>
      </c>
      <c r="N195" s="1">
        <f>(K195-L195)/(L195)</f>
        <v>0.27628680969083941</v>
      </c>
      <c r="O195" s="1" t="s">
        <v>351</v>
      </c>
      <c r="Q195" s="1">
        <v>50</v>
      </c>
      <c r="R195" s="1" t="s">
        <v>352</v>
      </c>
      <c r="U195" s="1">
        <v>50</v>
      </c>
      <c r="V195" s="2"/>
      <c r="W195" s="2"/>
      <c r="AA195" s="3"/>
      <c r="AB195" s="3"/>
      <c r="AC195" s="1" t="s">
        <v>99</v>
      </c>
    </row>
    <row r="196" spans="1:29">
      <c r="A196" s="1" t="s">
        <v>25</v>
      </c>
      <c r="B196" s="1" t="s">
        <v>21</v>
      </c>
      <c r="C196" s="2" t="s">
        <v>340</v>
      </c>
      <c r="D196" s="2" t="s">
        <v>340</v>
      </c>
      <c r="E196" s="2"/>
      <c r="F196" s="1" t="s">
        <v>353</v>
      </c>
      <c r="G196" s="1">
        <v>127.87</v>
      </c>
      <c r="I196" s="1">
        <v>102.4</v>
      </c>
      <c r="J196" s="1" t="s">
        <v>4</v>
      </c>
      <c r="K196" s="1">
        <f>G196-3.09</f>
        <v>124.78</v>
      </c>
      <c r="L196" s="1">
        <f>I196-2.41</f>
        <v>99.990000000000009</v>
      </c>
      <c r="M196" s="1">
        <f>K196-L196</f>
        <v>24.789999999999992</v>
      </c>
      <c r="N196" s="1">
        <f>(K196-L196)/(L196)</f>
        <v>0.24792479247924781</v>
      </c>
      <c r="O196" s="1" t="s">
        <v>354</v>
      </c>
      <c r="Q196" s="1">
        <v>50</v>
      </c>
      <c r="R196" s="1" t="s">
        <v>355</v>
      </c>
      <c r="U196" s="1">
        <v>50</v>
      </c>
      <c r="V196" s="2"/>
      <c r="W196" s="2"/>
      <c r="AA196" s="3"/>
      <c r="AB196" s="3"/>
      <c r="AC196" s="1" t="s">
        <v>99</v>
      </c>
    </row>
    <row r="197" spans="1:29">
      <c r="A197" s="1" t="s">
        <v>78</v>
      </c>
      <c r="B197" s="1" t="s">
        <v>1</v>
      </c>
      <c r="C197" s="2" t="s">
        <v>340</v>
      </c>
      <c r="D197" s="2" t="s">
        <v>340</v>
      </c>
      <c r="E197" s="2"/>
      <c r="F197" s="1" t="s">
        <v>356</v>
      </c>
      <c r="G197" s="1">
        <v>196.23</v>
      </c>
      <c r="I197" s="1">
        <v>155.80000000000001</v>
      </c>
      <c r="J197" s="1" t="s">
        <v>4</v>
      </c>
      <c r="K197" s="1">
        <f>G197-3.09</f>
        <v>193.14</v>
      </c>
      <c r="L197" s="1">
        <f>I197-2.41</f>
        <v>153.39000000000001</v>
      </c>
      <c r="M197" s="1">
        <f>K197-L197</f>
        <v>39.749999999999972</v>
      </c>
      <c r="N197" s="1">
        <f>(K197-L197)/(L197)</f>
        <v>0.25914336006258537</v>
      </c>
      <c r="O197" s="1" t="s">
        <v>357</v>
      </c>
      <c r="Q197" s="1">
        <v>50</v>
      </c>
      <c r="R197" s="1" t="s">
        <v>358</v>
      </c>
      <c r="U197" s="1">
        <v>50</v>
      </c>
      <c r="V197" s="2"/>
      <c r="W197" s="2"/>
      <c r="AA197" s="3"/>
      <c r="AB197" s="3"/>
      <c r="AC197" s="1" t="s">
        <v>99</v>
      </c>
    </row>
    <row r="198" spans="1:29">
      <c r="A198" s="1" t="s">
        <v>78</v>
      </c>
      <c r="B198" s="1" t="s">
        <v>9</v>
      </c>
      <c r="C198" s="2" t="s">
        <v>340</v>
      </c>
      <c r="D198" s="2" t="s">
        <v>340</v>
      </c>
      <c r="E198" s="2"/>
      <c r="F198" s="1" t="s">
        <v>359</v>
      </c>
      <c r="G198" s="1">
        <v>143.16</v>
      </c>
      <c r="I198" s="1">
        <v>112</v>
      </c>
      <c r="J198" s="1" t="s">
        <v>4</v>
      </c>
      <c r="K198" s="1">
        <f>G198-3.09</f>
        <v>140.07</v>
      </c>
      <c r="L198" s="1">
        <f>I198-2.41</f>
        <v>109.59</v>
      </c>
      <c r="M198" s="1">
        <f>K198-L198</f>
        <v>30.47999999999999</v>
      </c>
      <c r="N198" s="1">
        <f>(K198-L198)/(L198)</f>
        <v>0.27812756638379404</v>
      </c>
      <c r="O198" s="1" t="s">
        <v>360</v>
      </c>
      <c r="Q198" s="1">
        <v>50</v>
      </c>
      <c r="R198" s="1" t="s">
        <v>361</v>
      </c>
      <c r="U198" s="1">
        <v>50</v>
      </c>
      <c r="V198" s="2"/>
      <c r="W198" s="2"/>
      <c r="AA198" s="3"/>
      <c r="AB198" s="3"/>
      <c r="AC198" s="1" t="s">
        <v>99</v>
      </c>
    </row>
    <row r="199" spans="1:29">
      <c r="A199" s="1" t="s">
        <v>78</v>
      </c>
      <c r="B199" s="1" t="s">
        <v>13</v>
      </c>
      <c r="C199" s="2" t="s">
        <v>340</v>
      </c>
      <c r="D199" s="2" t="s">
        <v>340</v>
      </c>
      <c r="E199" s="2"/>
      <c r="F199" s="1" t="s">
        <v>362</v>
      </c>
      <c r="G199" s="1">
        <v>163.21</v>
      </c>
      <c r="I199" s="1">
        <v>125.5</v>
      </c>
      <c r="J199" s="1" t="s">
        <v>4</v>
      </c>
      <c r="K199" s="1">
        <f>G199-3.09</f>
        <v>160.12</v>
      </c>
      <c r="L199" s="1">
        <f>I199-2.41</f>
        <v>123.09</v>
      </c>
      <c r="M199" s="1">
        <f>K199-L199</f>
        <v>37.03</v>
      </c>
      <c r="N199" s="1">
        <f>(K199-L199)/(L199)</f>
        <v>0.30083678609147779</v>
      </c>
      <c r="O199" s="1" t="s">
        <v>363</v>
      </c>
      <c r="Q199" s="1">
        <v>50</v>
      </c>
      <c r="R199" s="1" t="s">
        <v>364</v>
      </c>
      <c r="U199" s="1">
        <v>50</v>
      </c>
      <c r="V199" s="2"/>
      <c r="W199" s="2"/>
      <c r="AA199" s="3"/>
      <c r="AB199" s="3"/>
      <c r="AC199" s="1" t="s">
        <v>99</v>
      </c>
    </row>
    <row r="200" spans="1:29">
      <c r="A200" s="1" t="s">
        <v>78</v>
      </c>
      <c r="B200" s="1" t="s">
        <v>17</v>
      </c>
      <c r="C200" s="2" t="s">
        <v>340</v>
      </c>
      <c r="D200" s="2" t="s">
        <v>340</v>
      </c>
      <c r="E200" s="2"/>
      <c r="F200" s="1" t="s">
        <v>365</v>
      </c>
      <c r="G200" s="1">
        <v>147</v>
      </c>
      <c r="I200" s="1">
        <v>116.1</v>
      </c>
      <c r="J200" s="1" t="s">
        <v>4</v>
      </c>
      <c r="K200" s="1">
        <f>G200-3.09</f>
        <v>143.91</v>
      </c>
      <c r="L200" s="1">
        <f>I200-2.41</f>
        <v>113.69</v>
      </c>
      <c r="M200" s="1">
        <f>K200-L200</f>
        <v>30.22</v>
      </c>
      <c r="N200" s="1">
        <f>(K200-L200)/(L200)</f>
        <v>0.26581053742633476</v>
      </c>
      <c r="O200" s="1" t="s">
        <v>366</v>
      </c>
      <c r="Q200" s="1">
        <v>50</v>
      </c>
      <c r="R200" s="1" t="s">
        <v>367</v>
      </c>
      <c r="U200" s="1">
        <v>50</v>
      </c>
      <c r="V200" s="2"/>
      <c r="W200" s="2"/>
      <c r="AA200" s="3"/>
      <c r="AB200" s="3"/>
      <c r="AC200" s="1" t="s">
        <v>99</v>
      </c>
    </row>
    <row r="201" spans="1:29">
      <c r="A201" s="1" t="s">
        <v>78</v>
      </c>
      <c r="B201" s="1" t="s">
        <v>21</v>
      </c>
      <c r="C201" s="2" t="s">
        <v>340</v>
      </c>
      <c r="D201" s="2" t="s">
        <v>340</v>
      </c>
      <c r="E201" s="2"/>
      <c r="F201" s="1" t="s">
        <v>368</v>
      </c>
      <c r="G201" s="1">
        <v>85.89</v>
      </c>
      <c r="I201" s="1">
        <v>70.900000000000006</v>
      </c>
      <c r="J201" s="1" t="s">
        <v>4</v>
      </c>
      <c r="K201" s="1">
        <f>G201-3.09</f>
        <v>82.8</v>
      </c>
      <c r="L201" s="1">
        <f>I201-2.41</f>
        <v>68.490000000000009</v>
      </c>
      <c r="M201" s="1">
        <f>K201-L201</f>
        <v>14.309999999999988</v>
      </c>
      <c r="N201" s="1">
        <f>(K201-L201)/(L201)</f>
        <v>0.20893561103810754</v>
      </c>
      <c r="O201" s="1" t="s">
        <v>369</v>
      </c>
      <c r="Q201" s="1">
        <v>50</v>
      </c>
      <c r="R201" s="1" t="s">
        <v>370</v>
      </c>
      <c r="U201" s="1">
        <v>50</v>
      </c>
      <c r="V201" s="2"/>
      <c r="W201" s="2"/>
      <c r="AA201" s="3"/>
      <c r="AB201" s="3"/>
      <c r="AC201" s="1" t="s">
        <v>99</v>
      </c>
    </row>
    <row r="202" spans="1:29">
      <c r="A202" s="1" t="s">
        <v>371</v>
      </c>
      <c r="B202" s="1" t="s">
        <v>1</v>
      </c>
      <c r="C202" s="2" t="s">
        <v>340</v>
      </c>
      <c r="D202" s="2" t="s">
        <v>340</v>
      </c>
      <c r="E202" s="2"/>
      <c r="F202" s="1" t="s">
        <v>372</v>
      </c>
      <c r="G202" s="1">
        <v>147.88999999999999</v>
      </c>
      <c r="I202" s="1">
        <v>116.9</v>
      </c>
      <c r="J202" s="1" t="s">
        <v>4</v>
      </c>
      <c r="K202" s="1">
        <f>G202-3.09</f>
        <v>144.79999999999998</v>
      </c>
      <c r="L202" s="1">
        <f>I202-2.41</f>
        <v>114.49000000000001</v>
      </c>
      <c r="M202" s="1">
        <f>K202-L202</f>
        <v>30.309999999999974</v>
      </c>
      <c r="N202" s="1">
        <f>(K202-L202)/(L202)</f>
        <v>0.26473927853961021</v>
      </c>
      <c r="O202" s="1" t="s">
        <v>373</v>
      </c>
      <c r="Q202" s="1">
        <v>50</v>
      </c>
      <c r="R202" s="1" t="s">
        <v>374</v>
      </c>
      <c r="U202" s="1">
        <v>50</v>
      </c>
      <c r="V202" s="2"/>
      <c r="W202" s="2"/>
      <c r="AA202" s="3"/>
      <c r="AB202" s="3"/>
      <c r="AC202" s="1" t="s">
        <v>99</v>
      </c>
    </row>
    <row r="203" spans="1:29">
      <c r="A203" s="1" t="s">
        <v>371</v>
      </c>
      <c r="B203" s="1" t="s">
        <v>9</v>
      </c>
      <c r="C203" s="2" t="s">
        <v>340</v>
      </c>
      <c r="D203" s="2" t="s">
        <v>340</v>
      </c>
      <c r="E203" s="2"/>
      <c r="F203" s="1" t="s">
        <v>375</v>
      </c>
      <c r="G203" s="1">
        <v>137.53</v>
      </c>
      <c r="I203" s="1">
        <v>111.7</v>
      </c>
      <c r="J203" s="1" t="s">
        <v>4</v>
      </c>
      <c r="K203" s="1">
        <f>G203-3.09</f>
        <v>134.44</v>
      </c>
      <c r="L203" s="1">
        <f>I203-2.41</f>
        <v>109.29</v>
      </c>
      <c r="M203" s="1">
        <f>K203-L203</f>
        <v>25.149999999999991</v>
      </c>
      <c r="N203" s="1">
        <f>(K203-L203)/(L203)</f>
        <v>0.23012169457406889</v>
      </c>
      <c r="O203" s="1" t="s">
        <v>376</v>
      </c>
      <c r="Q203" s="1">
        <v>50</v>
      </c>
      <c r="R203" s="1" t="s">
        <v>377</v>
      </c>
      <c r="U203" s="1">
        <v>50</v>
      </c>
      <c r="V203" s="2"/>
      <c r="W203" s="2"/>
      <c r="AA203" s="3"/>
      <c r="AB203" s="3"/>
      <c r="AC203" s="1" t="s">
        <v>99</v>
      </c>
    </row>
    <row r="204" spans="1:29">
      <c r="A204" s="1" t="s">
        <v>371</v>
      </c>
      <c r="B204" s="1" t="s">
        <v>13</v>
      </c>
      <c r="C204" s="2" t="s">
        <v>340</v>
      </c>
      <c r="D204" s="2" t="s">
        <v>340</v>
      </c>
      <c r="E204" s="2"/>
      <c r="F204" s="1" t="s">
        <v>378</v>
      </c>
      <c r="G204" s="1">
        <v>166.69</v>
      </c>
      <c r="I204" s="1">
        <v>135.80000000000001</v>
      </c>
      <c r="J204" s="1" t="s">
        <v>4</v>
      </c>
      <c r="K204" s="1">
        <f>G204-3.09</f>
        <v>163.6</v>
      </c>
      <c r="L204" s="1">
        <f>I204-2.41</f>
        <v>133.39000000000001</v>
      </c>
      <c r="M204" s="1">
        <f>K204-L204</f>
        <v>30.20999999999998</v>
      </c>
      <c r="N204" s="1">
        <f>(K204-L204)/(L204)</f>
        <v>0.2264787465327234</v>
      </c>
      <c r="O204" s="1" t="s">
        <v>379</v>
      </c>
      <c r="Q204" s="1">
        <v>50</v>
      </c>
      <c r="R204" s="1" t="s">
        <v>380</v>
      </c>
      <c r="U204" s="1">
        <v>50</v>
      </c>
      <c r="V204" s="2"/>
      <c r="W204" s="2"/>
      <c r="AA204" s="3"/>
      <c r="AB204" s="3"/>
      <c r="AC204" s="1" t="s">
        <v>99</v>
      </c>
    </row>
    <row r="205" spans="1:29">
      <c r="A205" s="1" t="s">
        <v>371</v>
      </c>
      <c r="B205" s="1" t="s">
        <v>17</v>
      </c>
      <c r="C205" s="2" t="s">
        <v>340</v>
      </c>
      <c r="D205" s="2" t="s">
        <v>340</v>
      </c>
      <c r="E205" s="2"/>
      <c r="F205" s="1" t="s">
        <v>381</v>
      </c>
      <c r="G205" s="1">
        <v>166.66</v>
      </c>
      <c r="I205" s="1">
        <v>133.6</v>
      </c>
      <c r="J205" s="1" t="s">
        <v>4</v>
      </c>
      <c r="K205" s="1">
        <f>G205-3.09</f>
        <v>163.57</v>
      </c>
      <c r="L205" s="1">
        <f>I205-2.41</f>
        <v>131.19</v>
      </c>
      <c r="M205" s="1">
        <f>K205-L205</f>
        <v>32.379999999999995</v>
      </c>
      <c r="N205" s="1">
        <f>(K205-L205)/(L205)</f>
        <v>0.24681759280432958</v>
      </c>
      <c r="O205" s="1" t="s">
        <v>382</v>
      </c>
      <c r="Q205" s="1">
        <v>50</v>
      </c>
      <c r="R205" s="1" t="s">
        <v>383</v>
      </c>
      <c r="U205" s="1">
        <v>50</v>
      </c>
      <c r="V205" s="5"/>
      <c r="W205" s="5"/>
      <c r="AA205" s="3"/>
      <c r="AB205" s="3"/>
      <c r="AC205" s="1" t="s">
        <v>99</v>
      </c>
    </row>
    <row r="206" spans="1:29">
      <c r="A206" s="1" t="s">
        <v>371</v>
      </c>
      <c r="B206" s="1" t="s">
        <v>21</v>
      </c>
      <c r="C206" s="2" t="s">
        <v>340</v>
      </c>
      <c r="D206" s="2" t="s">
        <v>340</v>
      </c>
      <c r="E206" s="2"/>
      <c r="F206" s="1" t="s">
        <v>384</v>
      </c>
      <c r="G206" s="1">
        <v>144.63999999999999</v>
      </c>
      <c r="I206" s="1">
        <v>114.5</v>
      </c>
      <c r="J206" s="1" t="s">
        <v>4</v>
      </c>
      <c r="K206" s="1">
        <f>G206-3.09</f>
        <v>141.54999999999998</v>
      </c>
      <c r="L206" s="1">
        <f>I206-2.41</f>
        <v>112.09</v>
      </c>
      <c r="M206" s="1">
        <f>K206-L206</f>
        <v>29.45999999999998</v>
      </c>
      <c r="N206" s="1">
        <f>(K206-L206)/(L206)</f>
        <v>0.26282451601391721</v>
      </c>
      <c r="O206" s="1" t="s">
        <v>385</v>
      </c>
      <c r="Q206" s="1">
        <v>50</v>
      </c>
      <c r="R206" s="1" t="s">
        <v>386</v>
      </c>
      <c r="U206" s="1">
        <v>50</v>
      </c>
      <c r="V206" s="5"/>
      <c r="W206" s="5"/>
      <c r="AA206" s="3"/>
      <c r="AB206" s="3"/>
      <c r="AC206" s="1" t="s">
        <v>99</v>
      </c>
    </row>
    <row r="207" spans="1:29">
      <c r="A207" s="1" t="s">
        <v>25</v>
      </c>
      <c r="B207" s="1" t="s">
        <v>1</v>
      </c>
      <c r="C207" s="2" t="s">
        <v>45</v>
      </c>
      <c r="D207" s="2" t="s">
        <v>45</v>
      </c>
      <c r="E207" s="2"/>
      <c r="F207" s="1" t="s">
        <v>46</v>
      </c>
      <c r="G207" s="1">
        <v>158.38999999999999</v>
      </c>
      <c r="I207" s="1">
        <v>123.6</v>
      </c>
      <c r="J207" s="1" t="s">
        <v>4</v>
      </c>
      <c r="K207" s="1">
        <f>G207-3.09</f>
        <v>155.29999999999998</v>
      </c>
      <c r="L207" s="1">
        <f>I207-2.41</f>
        <v>121.19</v>
      </c>
      <c r="M207" s="1">
        <f>K207-L207</f>
        <v>34.109999999999985</v>
      </c>
      <c r="N207" s="1">
        <f>(K207-L207)/(L207)</f>
        <v>0.28145886624308925</v>
      </c>
      <c r="O207" s="1" t="s">
        <v>47</v>
      </c>
      <c r="P207" s="1">
        <v>9.94</v>
      </c>
      <c r="Q207" s="1">
        <v>50</v>
      </c>
      <c r="R207" s="1" t="s">
        <v>48</v>
      </c>
      <c r="T207" s="1">
        <v>10.199999999999999</v>
      </c>
      <c r="U207" s="1">
        <v>50</v>
      </c>
      <c r="V207" s="2" t="s">
        <v>45</v>
      </c>
      <c r="W207" s="2"/>
      <c r="X207" s="1" t="s">
        <v>7</v>
      </c>
      <c r="Y207" s="1" t="s">
        <v>7</v>
      </c>
      <c r="Z207" s="1">
        <v>25</v>
      </c>
      <c r="AA207" s="2" t="s">
        <v>45</v>
      </c>
      <c r="AB207" s="2"/>
    </row>
    <row r="208" spans="1:29">
      <c r="A208" s="1" t="s">
        <v>25</v>
      </c>
      <c r="B208" s="1" t="s">
        <v>9</v>
      </c>
      <c r="C208" s="2" t="s">
        <v>45</v>
      </c>
      <c r="D208" s="2" t="s">
        <v>45</v>
      </c>
      <c r="E208" s="2"/>
      <c r="F208" s="1" t="s">
        <v>49</v>
      </c>
      <c r="G208" s="1">
        <v>170.5</v>
      </c>
      <c r="I208" s="1">
        <v>135.19999999999999</v>
      </c>
      <c r="J208" s="1" t="s">
        <v>4</v>
      </c>
      <c r="K208" s="1">
        <f>G208-3.09</f>
        <v>167.41</v>
      </c>
      <c r="L208" s="1">
        <f>I208-2.41</f>
        <v>132.79</v>
      </c>
      <c r="M208" s="1">
        <f>K208-L208</f>
        <v>34.620000000000005</v>
      </c>
      <c r="N208" s="1">
        <f>(K208-L208)/(L208)</f>
        <v>0.26071240304239784</v>
      </c>
      <c r="O208" s="1" t="s">
        <v>50</v>
      </c>
      <c r="P208" s="1">
        <v>10.02</v>
      </c>
      <c r="Q208" s="1">
        <v>50</v>
      </c>
      <c r="R208" s="1" t="s">
        <v>51</v>
      </c>
      <c r="T208" s="1">
        <v>10.220000000000001</v>
      </c>
      <c r="U208" s="1">
        <v>50</v>
      </c>
      <c r="V208" s="2" t="s">
        <v>45</v>
      </c>
      <c r="W208" s="2"/>
      <c r="X208" s="1" t="s">
        <v>7</v>
      </c>
      <c r="Y208" s="1" t="s">
        <v>7</v>
      </c>
      <c r="Z208" s="1">
        <v>25</v>
      </c>
      <c r="AA208" s="2" t="s">
        <v>45</v>
      </c>
      <c r="AB208" s="2"/>
    </row>
    <row r="209" spans="1:29">
      <c r="A209" s="1" t="s">
        <v>25</v>
      </c>
      <c r="B209" s="1" t="s">
        <v>13</v>
      </c>
      <c r="C209" s="2" t="s">
        <v>45</v>
      </c>
      <c r="D209" s="2" t="s">
        <v>45</v>
      </c>
      <c r="E209" s="2"/>
      <c r="F209" s="1" t="s">
        <v>52</v>
      </c>
      <c r="G209" s="1">
        <v>120.55</v>
      </c>
      <c r="I209" s="1">
        <v>92.7</v>
      </c>
      <c r="J209" s="1" t="s">
        <v>4</v>
      </c>
      <c r="K209" s="1">
        <f>G209-3.09</f>
        <v>117.46</v>
      </c>
      <c r="L209" s="1">
        <f>I209-2.41</f>
        <v>90.29</v>
      </c>
      <c r="M209" s="1">
        <f>K209-L209</f>
        <v>27.169999999999987</v>
      </c>
      <c r="N209" s="1">
        <f>(K209-L209)/(L209)</f>
        <v>0.30091926016170101</v>
      </c>
      <c r="O209" s="1" t="s">
        <v>53</v>
      </c>
      <c r="P209" s="1">
        <v>9.69</v>
      </c>
      <c r="Q209" s="1">
        <v>50</v>
      </c>
      <c r="R209" s="1" t="s">
        <v>54</v>
      </c>
      <c r="T209" s="1">
        <v>10.26</v>
      </c>
      <c r="U209" s="1">
        <v>50</v>
      </c>
      <c r="V209" s="2" t="s">
        <v>45</v>
      </c>
      <c r="W209" s="2"/>
      <c r="X209" s="1" t="s">
        <v>7</v>
      </c>
      <c r="Y209" s="1" t="s">
        <v>7</v>
      </c>
      <c r="Z209" s="1">
        <v>25</v>
      </c>
      <c r="AA209" s="2" t="s">
        <v>45</v>
      </c>
      <c r="AB209" s="2"/>
    </row>
    <row r="210" spans="1:29">
      <c r="A210" s="1" t="s">
        <v>25</v>
      </c>
      <c r="B210" s="1" t="s">
        <v>17</v>
      </c>
      <c r="C210" s="2" t="s">
        <v>45</v>
      </c>
      <c r="D210" s="2" t="s">
        <v>45</v>
      </c>
      <c r="E210" s="2"/>
      <c r="F210" s="1" t="s">
        <v>55</v>
      </c>
      <c r="G210" s="1">
        <v>173.96</v>
      </c>
      <c r="I210" s="1">
        <v>139.80000000000001</v>
      </c>
      <c r="J210" s="1" t="s">
        <v>4</v>
      </c>
      <c r="K210" s="1">
        <f>G210-3.09</f>
        <v>170.87</v>
      </c>
      <c r="L210" s="1">
        <f>I210-2.41</f>
        <v>137.39000000000001</v>
      </c>
      <c r="M210" s="1">
        <f>K210-L210</f>
        <v>33.47999999999999</v>
      </c>
      <c r="N210" s="1">
        <f>(K210-L210)/(L210)</f>
        <v>0.2436858577771307</v>
      </c>
      <c r="O210" s="1" t="s">
        <v>56</v>
      </c>
      <c r="P210" s="1">
        <v>9.73</v>
      </c>
      <c r="Q210" s="1">
        <v>50</v>
      </c>
      <c r="R210" s="1" t="s">
        <v>57</v>
      </c>
      <c r="T210" s="1">
        <v>9.7799999999999994</v>
      </c>
      <c r="U210" s="1">
        <v>50</v>
      </c>
      <c r="V210" s="2" t="s">
        <v>45</v>
      </c>
      <c r="W210" s="2"/>
      <c r="X210" s="1" t="s">
        <v>7</v>
      </c>
      <c r="Y210" s="1" t="s">
        <v>7</v>
      </c>
      <c r="Z210" s="1">
        <v>25</v>
      </c>
      <c r="AA210" s="2" t="s">
        <v>45</v>
      </c>
      <c r="AB210" s="2"/>
    </row>
    <row r="211" spans="1:29">
      <c r="A211" s="1" t="s">
        <v>25</v>
      </c>
      <c r="B211" s="1" t="s">
        <v>21</v>
      </c>
      <c r="C211" s="2" t="s">
        <v>45</v>
      </c>
      <c r="D211" s="2" t="s">
        <v>45</v>
      </c>
      <c r="E211" s="2"/>
      <c r="F211" s="1" t="s">
        <v>58</v>
      </c>
      <c r="G211" s="1">
        <v>172.44</v>
      </c>
      <c r="I211" s="1">
        <v>136.30000000000001</v>
      </c>
      <c r="J211" s="1" t="s">
        <v>4</v>
      </c>
      <c r="K211" s="1">
        <f>G211-3.09</f>
        <v>169.35</v>
      </c>
      <c r="L211" s="1">
        <f>I211-2.41</f>
        <v>133.89000000000001</v>
      </c>
      <c r="M211" s="1">
        <f>K211-L211</f>
        <v>35.45999999999998</v>
      </c>
      <c r="N211" s="1">
        <f>(K211-L211)/(L211)</f>
        <v>0.26484427515124337</v>
      </c>
      <c r="O211" s="1" t="s">
        <v>59</v>
      </c>
      <c r="P211" s="1">
        <v>10.050000000000001</v>
      </c>
      <c r="Q211" s="1">
        <v>50</v>
      </c>
      <c r="R211" s="1" t="s">
        <v>60</v>
      </c>
      <c r="T211" s="1">
        <v>10.4</v>
      </c>
      <c r="U211" s="1">
        <v>50</v>
      </c>
      <c r="V211" s="2" t="s">
        <v>45</v>
      </c>
      <c r="W211" s="2"/>
      <c r="X211" s="1" t="s">
        <v>7</v>
      </c>
      <c r="Y211" s="1" t="s">
        <v>7</v>
      </c>
      <c r="Z211" s="1">
        <v>25</v>
      </c>
      <c r="AA211" s="2" t="s">
        <v>45</v>
      </c>
      <c r="AB211" s="2"/>
    </row>
    <row r="212" spans="1:29">
      <c r="A212" s="1" t="s">
        <v>0</v>
      </c>
      <c r="B212" s="1" t="s">
        <v>1</v>
      </c>
      <c r="C212" s="2" t="s">
        <v>689</v>
      </c>
      <c r="D212" s="2" t="s">
        <v>689</v>
      </c>
      <c r="E212" s="2"/>
      <c r="F212" s="1" t="s">
        <v>690</v>
      </c>
      <c r="G212" s="1">
        <v>123.41</v>
      </c>
      <c r="I212" s="1">
        <v>98.6</v>
      </c>
      <c r="J212" s="1" t="s">
        <v>4</v>
      </c>
      <c r="K212" s="1">
        <f>G212-3.09</f>
        <v>120.32</v>
      </c>
      <c r="L212" s="1">
        <f>I212-2.41</f>
        <v>96.19</v>
      </c>
      <c r="M212" s="1">
        <f>K212-L212</f>
        <v>24.129999999999995</v>
      </c>
      <c r="N212" s="1">
        <f>(K212-L212)/(L212)</f>
        <v>0.250857677513255</v>
      </c>
      <c r="O212" s="1" t="s">
        <v>691</v>
      </c>
      <c r="P212" s="1">
        <v>10.31</v>
      </c>
      <c r="Q212" s="1">
        <v>50</v>
      </c>
      <c r="R212" s="1" t="s">
        <v>692</v>
      </c>
      <c r="T212" s="1">
        <v>10.050000000000001</v>
      </c>
      <c r="U212" s="1">
        <v>50</v>
      </c>
      <c r="V212" s="2" t="s">
        <v>689</v>
      </c>
      <c r="W212" s="2"/>
      <c r="X212" s="1" t="s">
        <v>7</v>
      </c>
      <c r="Y212" s="1" t="s">
        <v>7</v>
      </c>
      <c r="Z212" s="1">
        <v>25</v>
      </c>
      <c r="AA212" s="2" t="s">
        <v>689</v>
      </c>
      <c r="AB212" s="2"/>
      <c r="AC212" s="1" t="s">
        <v>693</v>
      </c>
    </row>
    <row r="213" spans="1:29">
      <c r="A213" s="1" t="s">
        <v>0</v>
      </c>
      <c r="B213" s="1" t="s">
        <v>9</v>
      </c>
      <c r="C213" s="2" t="s">
        <v>689</v>
      </c>
      <c r="D213" s="2" t="s">
        <v>689</v>
      </c>
      <c r="E213" s="2"/>
      <c r="F213" s="1" t="s">
        <v>694</v>
      </c>
      <c r="G213" s="1">
        <v>177.91</v>
      </c>
      <c r="I213" s="1">
        <v>146</v>
      </c>
      <c r="J213" s="1" t="s">
        <v>4</v>
      </c>
      <c r="K213" s="1">
        <f>G213-3.09</f>
        <v>174.82</v>
      </c>
      <c r="L213" s="1">
        <f>I213-2.41</f>
        <v>143.59</v>
      </c>
      <c r="M213" s="1">
        <f>K213-L213</f>
        <v>31.22999999999999</v>
      </c>
      <c r="N213" s="1">
        <f>(K213-L213)/(L213)</f>
        <v>0.21749425447454551</v>
      </c>
      <c r="O213" s="1" t="s">
        <v>695</v>
      </c>
      <c r="P213" s="1">
        <v>9.76</v>
      </c>
      <c r="Q213" s="1">
        <v>50</v>
      </c>
      <c r="R213" s="1" t="s">
        <v>696</v>
      </c>
      <c r="T213" s="1">
        <v>9.7200000000000006</v>
      </c>
      <c r="U213" s="1">
        <v>50</v>
      </c>
      <c r="V213" s="2" t="s">
        <v>689</v>
      </c>
      <c r="W213" s="2"/>
      <c r="X213" s="1" t="s">
        <v>7</v>
      </c>
      <c r="Y213" s="1" t="s">
        <v>7</v>
      </c>
      <c r="Z213" s="1">
        <v>25</v>
      </c>
      <c r="AA213" s="2" t="s">
        <v>689</v>
      </c>
      <c r="AB213" s="2"/>
      <c r="AC213" s="1" t="s">
        <v>693</v>
      </c>
    </row>
    <row r="214" spans="1:29">
      <c r="A214" s="1" t="s">
        <v>0</v>
      </c>
      <c r="B214" s="1" t="s">
        <v>13</v>
      </c>
      <c r="C214" s="2" t="s">
        <v>689</v>
      </c>
      <c r="D214" s="2" t="s">
        <v>689</v>
      </c>
      <c r="E214" s="2"/>
      <c r="F214" s="1" t="s">
        <v>697</v>
      </c>
      <c r="G214" s="1">
        <v>123.72</v>
      </c>
      <c r="I214" s="1">
        <v>99.9</v>
      </c>
      <c r="J214" s="1" t="s">
        <v>4</v>
      </c>
      <c r="K214" s="1">
        <f>G214-3.09</f>
        <v>120.63</v>
      </c>
      <c r="L214" s="1">
        <f>I214-2.41</f>
        <v>97.490000000000009</v>
      </c>
      <c r="M214" s="1">
        <f>K214-L214</f>
        <v>23.139999999999986</v>
      </c>
      <c r="N214" s="1">
        <f>(K214-L214)/(L214)</f>
        <v>0.23735767771053426</v>
      </c>
      <c r="O214" s="1" t="s">
        <v>698</v>
      </c>
      <c r="P214" s="1">
        <v>10.039999999999999</v>
      </c>
      <c r="Q214" s="1">
        <v>50</v>
      </c>
      <c r="R214" s="1" t="s">
        <v>699</v>
      </c>
      <c r="T214" s="1">
        <v>10.01</v>
      </c>
      <c r="U214" s="1">
        <v>50</v>
      </c>
      <c r="V214" s="2" t="s">
        <v>689</v>
      </c>
      <c r="W214" s="2"/>
      <c r="X214" s="1" t="s">
        <v>7</v>
      </c>
      <c r="Y214" s="1" t="s">
        <v>7</v>
      </c>
      <c r="Z214" s="1">
        <v>25</v>
      </c>
      <c r="AA214" s="2" t="s">
        <v>689</v>
      </c>
      <c r="AB214" s="2"/>
      <c r="AC214" s="1" t="s">
        <v>693</v>
      </c>
    </row>
    <row r="215" spans="1:29">
      <c r="A215" s="1" t="s">
        <v>0</v>
      </c>
      <c r="B215" s="1" t="s">
        <v>17</v>
      </c>
      <c r="C215" s="2" t="s">
        <v>689</v>
      </c>
      <c r="D215" s="2" t="s">
        <v>689</v>
      </c>
      <c r="E215" s="2"/>
      <c r="F215" s="1" t="s">
        <v>700</v>
      </c>
      <c r="G215" s="1">
        <v>179.04</v>
      </c>
      <c r="I215" s="1">
        <v>144.1</v>
      </c>
      <c r="J215" s="1" t="s">
        <v>4</v>
      </c>
      <c r="K215" s="1">
        <f>G215-3.09</f>
        <v>175.95</v>
      </c>
      <c r="L215" s="1">
        <f>I215-2.41</f>
        <v>141.69</v>
      </c>
      <c r="M215" s="1">
        <f>K215-L215</f>
        <v>34.259999999999991</v>
      </c>
      <c r="N215" s="1">
        <f>(K215-L215)/(L215)</f>
        <v>0.24179546898157944</v>
      </c>
      <c r="O215" s="1" t="s">
        <v>701</v>
      </c>
      <c r="P215" s="1">
        <v>9.83</v>
      </c>
      <c r="Q215" s="1">
        <v>50</v>
      </c>
      <c r="R215" s="1" t="s">
        <v>702</v>
      </c>
      <c r="T215" s="1">
        <v>10.07</v>
      </c>
      <c r="U215" s="1">
        <v>50</v>
      </c>
      <c r="V215" s="2" t="s">
        <v>689</v>
      </c>
      <c r="W215" s="2"/>
      <c r="X215" s="1" t="s">
        <v>7</v>
      </c>
      <c r="Y215" s="1" t="s">
        <v>7</v>
      </c>
      <c r="Z215" s="1">
        <v>25</v>
      </c>
      <c r="AA215" s="2" t="s">
        <v>689</v>
      </c>
      <c r="AB215" s="2"/>
      <c r="AC215" s="1" t="s">
        <v>693</v>
      </c>
    </row>
    <row r="216" spans="1:29">
      <c r="A216" s="1" t="s">
        <v>0</v>
      </c>
      <c r="B216" s="1" t="s">
        <v>21</v>
      </c>
      <c r="C216" s="2" t="s">
        <v>689</v>
      </c>
      <c r="D216" s="2" t="s">
        <v>689</v>
      </c>
      <c r="E216" s="2"/>
      <c r="F216" s="1" t="s">
        <v>703</v>
      </c>
      <c r="G216" s="1">
        <v>110.73</v>
      </c>
      <c r="I216" s="1">
        <v>92.5</v>
      </c>
      <c r="J216" s="1" t="s">
        <v>4</v>
      </c>
      <c r="K216" s="1">
        <f>G216-3.09</f>
        <v>107.64</v>
      </c>
      <c r="L216" s="1">
        <f>I216-2.41</f>
        <v>90.09</v>
      </c>
      <c r="M216" s="1">
        <f>K216-L216</f>
        <v>17.549999999999997</v>
      </c>
      <c r="N216" s="1">
        <f>(K216-L216)/(L216)</f>
        <v>0.19480519480519476</v>
      </c>
      <c r="O216" s="1" t="s">
        <v>704</v>
      </c>
      <c r="P216" s="1">
        <v>10.63</v>
      </c>
      <c r="Q216" s="1">
        <v>50</v>
      </c>
      <c r="R216" s="1" t="s">
        <v>705</v>
      </c>
      <c r="T216" s="1">
        <v>9.84</v>
      </c>
      <c r="U216" s="1">
        <v>50</v>
      </c>
      <c r="V216" s="2" t="s">
        <v>689</v>
      </c>
      <c r="W216" s="2"/>
      <c r="X216" s="1" t="s">
        <v>7</v>
      </c>
      <c r="Y216" s="1" t="s">
        <v>7</v>
      </c>
      <c r="Z216" s="1">
        <v>25</v>
      </c>
      <c r="AA216" s="2" t="s">
        <v>689</v>
      </c>
      <c r="AB216" s="2"/>
      <c r="AC216" s="1" t="s">
        <v>693</v>
      </c>
    </row>
    <row r="217" spans="1:29">
      <c r="A217" s="1" t="s">
        <v>180</v>
      </c>
      <c r="B217" s="1" t="s">
        <v>1</v>
      </c>
      <c r="C217" s="2" t="s">
        <v>689</v>
      </c>
      <c r="D217" s="2" t="s">
        <v>689</v>
      </c>
      <c r="E217" s="2"/>
      <c r="F217" s="1" t="s">
        <v>706</v>
      </c>
      <c r="G217" s="1">
        <v>119.86</v>
      </c>
      <c r="I217" s="1">
        <v>99.6</v>
      </c>
      <c r="J217" s="1" t="s">
        <v>4</v>
      </c>
      <c r="K217" s="1">
        <f>G217-3.09</f>
        <v>116.77</v>
      </c>
      <c r="L217" s="1">
        <f>I217-2.41</f>
        <v>97.19</v>
      </c>
      <c r="M217" s="1">
        <f>K217-L217</f>
        <v>19.579999999999998</v>
      </c>
      <c r="N217" s="1">
        <f>(K217-L217)/(L217)</f>
        <v>0.20146105566416297</v>
      </c>
      <c r="O217" s="1" t="s">
        <v>707</v>
      </c>
      <c r="P217" s="1">
        <v>10.33</v>
      </c>
      <c r="Q217" s="1">
        <v>50</v>
      </c>
      <c r="R217" s="1" t="s">
        <v>708</v>
      </c>
      <c r="T217" s="1">
        <v>10.119999999999999</v>
      </c>
      <c r="U217" s="1">
        <v>50</v>
      </c>
      <c r="V217" s="2" t="s">
        <v>689</v>
      </c>
      <c r="W217" s="2"/>
      <c r="X217" s="1" t="s">
        <v>7</v>
      </c>
      <c r="Y217" s="1" t="s">
        <v>7</v>
      </c>
      <c r="Z217" s="1">
        <v>25</v>
      </c>
      <c r="AA217" s="2" t="s">
        <v>689</v>
      </c>
      <c r="AB217" s="2"/>
      <c r="AC217" s="1" t="s">
        <v>693</v>
      </c>
    </row>
    <row r="218" spans="1:29">
      <c r="A218" s="1" t="s">
        <v>180</v>
      </c>
      <c r="B218" s="1" t="s">
        <v>9</v>
      </c>
      <c r="C218" s="2" t="s">
        <v>689</v>
      </c>
      <c r="D218" s="2" t="s">
        <v>689</v>
      </c>
      <c r="E218" s="2"/>
      <c r="F218" s="1" t="s">
        <v>709</v>
      </c>
      <c r="G218" s="1">
        <v>153.56</v>
      </c>
      <c r="I218" s="1">
        <v>127.5</v>
      </c>
      <c r="J218" s="1" t="s">
        <v>4</v>
      </c>
      <c r="K218" s="1">
        <f>G218-3.09</f>
        <v>150.47</v>
      </c>
      <c r="L218" s="1">
        <f>I218-2.41</f>
        <v>125.09</v>
      </c>
      <c r="M218" s="1">
        <f>K218-L218</f>
        <v>25.379999999999995</v>
      </c>
      <c r="N218" s="1">
        <f>(K218-L218)/(L218)</f>
        <v>0.20289391638020621</v>
      </c>
      <c r="O218" s="1" t="s">
        <v>710</v>
      </c>
      <c r="P218" s="1">
        <v>10.35</v>
      </c>
      <c r="Q218" s="1">
        <v>50</v>
      </c>
      <c r="R218" s="1" t="s">
        <v>711</v>
      </c>
      <c r="T218" s="1">
        <v>9.6</v>
      </c>
      <c r="U218" s="1">
        <v>50</v>
      </c>
      <c r="V218" s="2" t="s">
        <v>689</v>
      </c>
      <c r="W218" s="2"/>
      <c r="X218" s="1" t="s">
        <v>7</v>
      </c>
      <c r="Y218" s="1" t="s">
        <v>7</v>
      </c>
      <c r="Z218" s="1">
        <v>25</v>
      </c>
      <c r="AA218" s="2" t="s">
        <v>689</v>
      </c>
      <c r="AB218" s="2"/>
      <c r="AC218" s="1" t="s">
        <v>693</v>
      </c>
    </row>
    <row r="219" spans="1:29">
      <c r="A219" s="1" t="s">
        <v>180</v>
      </c>
      <c r="B219" s="1" t="s">
        <v>13</v>
      </c>
      <c r="C219" s="2" t="s">
        <v>689</v>
      </c>
      <c r="D219" s="2" t="s">
        <v>689</v>
      </c>
      <c r="E219" s="2"/>
      <c r="F219" s="1" t="s">
        <v>712</v>
      </c>
      <c r="G219" s="1">
        <v>119.56</v>
      </c>
      <c r="I219" s="1">
        <v>99.4</v>
      </c>
      <c r="J219" s="1" t="s">
        <v>4</v>
      </c>
      <c r="K219" s="1">
        <f>G219-3.09</f>
        <v>116.47</v>
      </c>
      <c r="L219" s="1">
        <f>I219-2.41</f>
        <v>96.990000000000009</v>
      </c>
      <c r="M219" s="1">
        <f>K219-L219</f>
        <v>19.47999999999999</v>
      </c>
      <c r="N219" s="1">
        <f>(K219-L219)/(L219)</f>
        <v>0.20084544798432816</v>
      </c>
      <c r="O219" s="1" t="s">
        <v>713</v>
      </c>
      <c r="P219" s="1">
        <v>9.85</v>
      </c>
      <c r="Q219" s="1">
        <v>50</v>
      </c>
      <c r="R219" s="1" t="s">
        <v>714</v>
      </c>
      <c r="T219" s="1">
        <v>9.59</v>
      </c>
      <c r="U219" s="1">
        <v>50</v>
      </c>
      <c r="V219" s="2" t="s">
        <v>689</v>
      </c>
      <c r="W219" s="2"/>
      <c r="X219" s="1" t="s">
        <v>7</v>
      </c>
      <c r="Y219" s="1" t="s">
        <v>7</v>
      </c>
      <c r="Z219" s="1">
        <v>25</v>
      </c>
      <c r="AA219" s="2" t="s">
        <v>689</v>
      </c>
      <c r="AB219" s="2"/>
      <c r="AC219" s="1" t="s">
        <v>693</v>
      </c>
    </row>
    <row r="220" spans="1:29">
      <c r="A220" s="1" t="s">
        <v>180</v>
      </c>
      <c r="B220" s="1" t="s">
        <v>17</v>
      </c>
      <c r="C220" s="2" t="s">
        <v>689</v>
      </c>
      <c r="D220" s="2" t="s">
        <v>689</v>
      </c>
      <c r="E220" s="2"/>
      <c r="F220" s="1" t="s">
        <v>715</v>
      </c>
      <c r="G220" s="1">
        <v>159.79</v>
      </c>
      <c r="I220" s="1">
        <v>132.30000000000001</v>
      </c>
      <c r="J220" s="1" t="s">
        <v>4</v>
      </c>
      <c r="K220" s="1">
        <f>G220-3.09</f>
        <v>156.69999999999999</v>
      </c>
      <c r="L220" s="1">
        <f>I220-2.41</f>
        <v>129.89000000000001</v>
      </c>
      <c r="M220" s="1">
        <f>K220-L220</f>
        <v>26.809999999999974</v>
      </c>
      <c r="N220" s="1">
        <f>(K220-L220)/(L220)</f>
        <v>0.20640541997074424</v>
      </c>
      <c r="O220" s="1" t="s">
        <v>716</v>
      </c>
      <c r="P220" s="1">
        <v>10.45</v>
      </c>
      <c r="Q220" s="1">
        <v>50</v>
      </c>
      <c r="R220" s="1" t="s">
        <v>717</v>
      </c>
      <c r="T220" s="1">
        <v>9.5500000000000007</v>
      </c>
      <c r="U220" s="1">
        <v>50</v>
      </c>
      <c r="V220" s="2" t="s">
        <v>689</v>
      </c>
      <c r="W220" s="2"/>
      <c r="X220" s="1" t="s">
        <v>7</v>
      </c>
      <c r="Y220" s="1" t="s">
        <v>7</v>
      </c>
      <c r="Z220" s="1">
        <v>25</v>
      </c>
      <c r="AA220" s="2" t="s">
        <v>689</v>
      </c>
      <c r="AB220" s="2"/>
      <c r="AC220" s="1" t="s">
        <v>693</v>
      </c>
    </row>
    <row r="221" spans="1:29">
      <c r="A221" s="1" t="s">
        <v>180</v>
      </c>
      <c r="B221" s="1" t="s">
        <v>21</v>
      </c>
      <c r="C221" s="2" t="s">
        <v>689</v>
      </c>
      <c r="D221" s="2" t="s">
        <v>689</v>
      </c>
      <c r="E221" s="2"/>
      <c r="F221" s="1" t="s">
        <v>718</v>
      </c>
      <c r="G221" s="1">
        <v>150.33000000000001</v>
      </c>
      <c r="I221" s="1">
        <v>122.5</v>
      </c>
      <c r="J221" s="1" t="s">
        <v>4</v>
      </c>
      <c r="K221" s="1">
        <f>G221-3.09</f>
        <v>147.24</v>
      </c>
      <c r="L221" s="1">
        <f>I221-2.41</f>
        <v>120.09</v>
      </c>
      <c r="M221" s="1">
        <f>K221-L221</f>
        <v>27.150000000000006</v>
      </c>
      <c r="N221" s="1">
        <f>(K221-L221)/(L221)</f>
        <v>0.22608043967024735</v>
      </c>
      <c r="O221" s="1" t="s">
        <v>719</v>
      </c>
      <c r="P221" s="1">
        <v>10.33</v>
      </c>
      <c r="Q221" s="1">
        <v>50</v>
      </c>
      <c r="R221" s="1" t="s">
        <v>720</v>
      </c>
      <c r="T221" s="1">
        <v>9.61</v>
      </c>
      <c r="U221" s="1">
        <v>50</v>
      </c>
      <c r="V221" s="2" t="s">
        <v>689</v>
      </c>
      <c r="W221" s="2"/>
      <c r="X221" s="1" t="s">
        <v>7</v>
      </c>
      <c r="Y221" s="1" t="s">
        <v>7</v>
      </c>
      <c r="Z221" s="1">
        <v>25</v>
      </c>
      <c r="AA221" s="2" t="s">
        <v>689</v>
      </c>
      <c r="AB221" s="2"/>
      <c r="AC221" s="1" t="s">
        <v>693</v>
      </c>
    </row>
    <row r="222" spans="1:29">
      <c r="A222" s="1" t="s">
        <v>180</v>
      </c>
      <c r="B222" s="1" t="s">
        <v>1</v>
      </c>
      <c r="C222" s="2" t="s">
        <v>998</v>
      </c>
      <c r="D222" s="2" t="s">
        <v>998</v>
      </c>
      <c r="E222" s="2" t="s">
        <v>999</v>
      </c>
      <c r="F222" s="1" t="s">
        <v>1081</v>
      </c>
      <c r="G222" s="1">
        <v>88.58</v>
      </c>
      <c r="H222" s="1">
        <v>87.4</v>
      </c>
      <c r="I222" s="1">
        <v>76</v>
      </c>
      <c r="J222" s="1" t="s">
        <v>4</v>
      </c>
      <c r="K222" s="1">
        <f>G222-3.09</f>
        <v>85.49</v>
      </c>
      <c r="L222" s="1">
        <f>I222-2.41</f>
        <v>73.59</v>
      </c>
      <c r="M222" s="1">
        <f>K222-L222</f>
        <v>11.899999999999991</v>
      </c>
      <c r="N222" s="1">
        <f>(K222-L222)/(L222)</f>
        <v>0.16170675363500464</v>
      </c>
      <c r="O222" s="1" t="s">
        <v>1082</v>
      </c>
      <c r="P222" s="1">
        <v>10.06</v>
      </c>
      <c r="Q222" s="1">
        <v>50</v>
      </c>
      <c r="R222" s="1" t="s">
        <v>1083</v>
      </c>
      <c r="S222" s="1">
        <v>9.92</v>
      </c>
      <c r="T222" s="1">
        <v>9.92</v>
      </c>
      <c r="U222" s="1">
        <v>50</v>
      </c>
      <c r="V222" s="2" t="s">
        <v>1084</v>
      </c>
      <c r="W222" s="2" t="s">
        <v>1085</v>
      </c>
      <c r="AA222" s="3"/>
      <c r="AB222" s="3"/>
    </row>
    <row r="223" spans="1:29">
      <c r="A223" s="1" t="s">
        <v>180</v>
      </c>
      <c r="B223" s="1" t="s">
        <v>9</v>
      </c>
      <c r="C223" s="2" t="s">
        <v>998</v>
      </c>
      <c r="D223" s="2" t="s">
        <v>998</v>
      </c>
      <c r="E223" s="2" t="s">
        <v>999</v>
      </c>
      <c r="F223" s="1" t="s">
        <v>1086</v>
      </c>
      <c r="G223" s="1">
        <v>110.23</v>
      </c>
      <c r="H223" s="1">
        <v>109.1</v>
      </c>
      <c r="I223" s="1">
        <v>93.9</v>
      </c>
      <c r="J223" s="1" t="s">
        <v>4</v>
      </c>
      <c r="K223" s="1">
        <f>G223-3.09</f>
        <v>107.14</v>
      </c>
      <c r="L223" s="1">
        <f>I223-2.41</f>
        <v>91.490000000000009</v>
      </c>
      <c r="M223" s="1">
        <f>K223-L223</f>
        <v>15.649999999999991</v>
      </c>
      <c r="N223" s="1">
        <f>(K223-L223)/(L223)</f>
        <v>0.17105694611432931</v>
      </c>
      <c r="O223" s="1" t="s">
        <v>1087</v>
      </c>
      <c r="P223" s="1">
        <v>10.96</v>
      </c>
      <c r="Q223" s="1">
        <v>50</v>
      </c>
      <c r="R223" s="1" t="s">
        <v>1088</v>
      </c>
      <c r="S223" s="1">
        <v>10.26</v>
      </c>
      <c r="T223" s="1">
        <v>10.26</v>
      </c>
      <c r="U223" s="1">
        <v>50</v>
      </c>
      <c r="V223" s="2" t="s">
        <v>1084</v>
      </c>
      <c r="W223" s="2" t="s">
        <v>1085</v>
      </c>
      <c r="AA223" s="3"/>
      <c r="AB223" s="3"/>
    </row>
    <row r="224" spans="1:29">
      <c r="A224" s="1" t="s">
        <v>180</v>
      </c>
      <c r="B224" s="1" t="s">
        <v>13</v>
      </c>
      <c r="C224" s="2" t="s">
        <v>998</v>
      </c>
      <c r="D224" s="2" t="s">
        <v>998</v>
      </c>
      <c r="E224" s="2" t="s">
        <v>999</v>
      </c>
      <c r="F224" s="1" t="s">
        <v>1089</v>
      </c>
      <c r="G224" s="1">
        <v>126.4</v>
      </c>
      <c r="H224" s="1">
        <v>125</v>
      </c>
      <c r="I224" s="1">
        <v>109</v>
      </c>
      <c r="J224" s="1" t="s">
        <v>4</v>
      </c>
      <c r="K224" s="1">
        <f>G224-3.09</f>
        <v>123.31</v>
      </c>
      <c r="L224" s="1">
        <f>I224-2.41</f>
        <v>106.59</v>
      </c>
      <c r="M224" s="1">
        <f>K224-L224</f>
        <v>16.72</v>
      </c>
      <c r="N224" s="1">
        <f>(K224-L224)/(L224)</f>
        <v>0.15686274509803921</v>
      </c>
      <c r="O224" s="1" t="s">
        <v>1090</v>
      </c>
      <c r="P224" s="1">
        <v>9.9499999999999993</v>
      </c>
      <c r="Q224" s="1">
        <v>50</v>
      </c>
      <c r="R224" s="1" t="s">
        <v>1091</v>
      </c>
      <c r="S224" s="1">
        <v>10.37</v>
      </c>
      <c r="T224" s="1">
        <v>10.37</v>
      </c>
      <c r="U224" s="1">
        <v>50</v>
      </c>
      <c r="V224" s="2" t="s">
        <v>1084</v>
      </c>
      <c r="W224" s="2" t="s">
        <v>1085</v>
      </c>
      <c r="AA224" s="3"/>
      <c r="AB224" s="3"/>
    </row>
    <row r="225" spans="1:29">
      <c r="A225" s="1" t="s">
        <v>180</v>
      </c>
      <c r="B225" s="1" t="s">
        <v>17</v>
      </c>
      <c r="C225" s="2" t="s">
        <v>998</v>
      </c>
      <c r="D225" s="2" t="s">
        <v>998</v>
      </c>
      <c r="E225" s="2" t="s">
        <v>999</v>
      </c>
      <c r="F225" s="1" t="s">
        <v>1092</v>
      </c>
      <c r="G225" s="1">
        <v>111.69</v>
      </c>
      <c r="H225" s="1">
        <v>110.4</v>
      </c>
      <c r="I225" s="1">
        <v>95.3</v>
      </c>
      <c r="J225" s="1" t="s">
        <v>4</v>
      </c>
      <c r="K225" s="1">
        <f>G225-3.09</f>
        <v>108.6</v>
      </c>
      <c r="L225" s="1">
        <f>I225-2.41</f>
        <v>92.89</v>
      </c>
      <c r="M225" s="1">
        <f>K225-L225</f>
        <v>15.709999999999994</v>
      </c>
      <c r="N225" s="1">
        <f>(K225-L225)/(L225)</f>
        <v>0.16912477123479377</v>
      </c>
      <c r="O225" s="1" t="s">
        <v>1093</v>
      </c>
      <c r="P225" s="1">
        <v>10.24</v>
      </c>
      <c r="Q225" s="1">
        <v>50</v>
      </c>
      <c r="R225" s="1" t="s">
        <v>1094</v>
      </c>
      <c r="S225" s="1">
        <v>10.19</v>
      </c>
      <c r="T225" s="1">
        <v>10.19</v>
      </c>
      <c r="U225" s="1">
        <v>50</v>
      </c>
      <c r="V225" s="2" t="s">
        <v>1084</v>
      </c>
      <c r="W225" s="2" t="s">
        <v>1085</v>
      </c>
      <c r="AA225" s="3"/>
      <c r="AB225" s="3"/>
    </row>
    <row r="226" spans="1:29">
      <c r="A226" s="1" t="s">
        <v>180</v>
      </c>
      <c r="B226" s="1" t="s">
        <v>21</v>
      </c>
      <c r="C226" s="2" t="s">
        <v>998</v>
      </c>
      <c r="D226" s="2" t="s">
        <v>998</v>
      </c>
      <c r="E226" s="2" t="s">
        <v>999</v>
      </c>
      <c r="F226" s="1" t="s">
        <v>1095</v>
      </c>
      <c r="G226" s="1">
        <v>112.38</v>
      </c>
      <c r="H226" s="1">
        <v>111.2</v>
      </c>
      <c r="I226" s="1">
        <v>95.5</v>
      </c>
      <c r="J226" s="1" t="s">
        <v>4</v>
      </c>
      <c r="K226" s="1">
        <f>G226-3.09</f>
        <v>109.28999999999999</v>
      </c>
      <c r="L226" s="1">
        <f>I226-2.41</f>
        <v>93.09</v>
      </c>
      <c r="M226" s="1">
        <f>K226-L226</f>
        <v>16.199999999999989</v>
      </c>
      <c r="N226" s="1">
        <f>(K226-L226)/(L226)</f>
        <v>0.17402513696422803</v>
      </c>
      <c r="O226" s="1" t="s">
        <v>1096</v>
      </c>
      <c r="P226" s="1">
        <v>10.07</v>
      </c>
      <c r="Q226" s="1">
        <v>50</v>
      </c>
      <c r="R226" s="1" t="s">
        <v>1097</v>
      </c>
      <c r="S226" s="1">
        <v>9.98</v>
      </c>
      <c r="T226" s="1">
        <v>9.98</v>
      </c>
      <c r="U226" s="1">
        <v>50</v>
      </c>
      <c r="V226" s="2" t="s">
        <v>1084</v>
      </c>
      <c r="W226" s="2" t="s">
        <v>1085</v>
      </c>
      <c r="AA226" s="3"/>
      <c r="AB226" s="3"/>
    </row>
    <row r="227" spans="1:29">
      <c r="A227" s="1" t="s">
        <v>25</v>
      </c>
      <c r="B227" s="1" t="s">
        <v>1</v>
      </c>
      <c r="C227" s="2" t="s">
        <v>998</v>
      </c>
      <c r="D227" s="2" t="s">
        <v>998</v>
      </c>
      <c r="E227" s="2" t="s">
        <v>999</v>
      </c>
      <c r="F227" s="1" t="s">
        <v>1098</v>
      </c>
      <c r="G227" s="1">
        <v>134.15</v>
      </c>
      <c r="H227" s="1">
        <v>132.69999999999999</v>
      </c>
      <c r="I227" s="1">
        <v>118.7</v>
      </c>
      <c r="J227" s="1" t="s">
        <v>4</v>
      </c>
      <c r="K227" s="1">
        <f>G227-3.09</f>
        <v>131.06</v>
      </c>
      <c r="L227" s="1">
        <f>I227-2.41</f>
        <v>116.29</v>
      </c>
      <c r="M227" s="1">
        <f>K227-L227</f>
        <v>14.769999999999996</v>
      </c>
      <c r="N227" s="1">
        <f>(K227-L227)/(L227)</f>
        <v>0.12701006105426085</v>
      </c>
      <c r="O227" s="1" t="s">
        <v>1099</v>
      </c>
      <c r="P227" s="1">
        <v>9.99</v>
      </c>
      <c r="Q227" s="1">
        <v>50</v>
      </c>
      <c r="R227" s="1" t="s">
        <v>1100</v>
      </c>
      <c r="S227" s="1">
        <v>10.29</v>
      </c>
      <c r="T227" s="1">
        <v>10.29</v>
      </c>
      <c r="U227" s="1">
        <v>50</v>
      </c>
      <c r="V227" s="2" t="s">
        <v>1084</v>
      </c>
      <c r="W227" s="2" t="s">
        <v>1085</v>
      </c>
      <c r="AA227" s="3"/>
      <c r="AB227" s="3"/>
    </row>
    <row r="228" spans="1:29">
      <c r="A228" s="1" t="s">
        <v>25</v>
      </c>
      <c r="B228" s="1" t="s">
        <v>9</v>
      </c>
      <c r="C228" s="2" t="s">
        <v>998</v>
      </c>
      <c r="D228" s="2" t="s">
        <v>998</v>
      </c>
      <c r="E228" s="2" t="s">
        <v>999</v>
      </c>
      <c r="F228" s="1" t="s">
        <v>1101</v>
      </c>
      <c r="G228" s="1">
        <v>186.23</v>
      </c>
      <c r="H228" s="1">
        <v>184.5</v>
      </c>
      <c r="I228" s="1">
        <v>164.1</v>
      </c>
      <c r="J228" s="1" t="s">
        <v>4</v>
      </c>
      <c r="K228" s="1">
        <f>G228-3.09</f>
        <v>183.14</v>
      </c>
      <c r="L228" s="1">
        <f>I228-2.41</f>
        <v>161.69</v>
      </c>
      <c r="M228" s="1">
        <f>K228-L228</f>
        <v>21.449999999999989</v>
      </c>
      <c r="N228" s="1">
        <f>(K228-L228)/(L228)</f>
        <v>0.13266126538437745</v>
      </c>
      <c r="O228" s="1" t="s">
        <v>1102</v>
      </c>
      <c r="P228" s="1">
        <v>10.039999999999999</v>
      </c>
      <c r="Q228" s="1">
        <v>50</v>
      </c>
      <c r="R228" s="1" t="s">
        <v>1103</v>
      </c>
      <c r="S228" s="1">
        <v>10.15</v>
      </c>
      <c r="T228" s="1">
        <v>10.15</v>
      </c>
      <c r="U228" s="1">
        <v>50</v>
      </c>
      <c r="V228" s="2" t="s">
        <v>1084</v>
      </c>
      <c r="W228" s="2" t="s">
        <v>1085</v>
      </c>
      <c r="AA228" s="3"/>
      <c r="AB228" s="3"/>
    </row>
    <row r="229" spans="1:29">
      <c r="A229" s="1" t="s">
        <v>25</v>
      </c>
      <c r="B229" s="1" t="s">
        <v>13</v>
      </c>
      <c r="C229" s="2" t="s">
        <v>998</v>
      </c>
      <c r="D229" s="2" t="s">
        <v>998</v>
      </c>
      <c r="E229" s="2" t="s">
        <v>999</v>
      </c>
      <c r="F229" s="1" t="s">
        <v>1104</v>
      </c>
      <c r="G229" s="1">
        <v>171.52</v>
      </c>
      <c r="H229" s="1">
        <v>170.1</v>
      </c>
      <c r="I229" s="1">
        <v>152.19999999999999</v>
      </c>
      <c r="J229" s="1" t="s">
        <v>4</v>
      </c>
      <c r="K229" s="1">
        <f>G229-3.09</f>
        <v>168.43</v>
      </c>
      <c r="L229" s="1">
        <f>I229-2.41</f>
        <v>149.79</v>
      </c>
      <c r="M229" s="1">
        <f>K229-L229</f>
        <v>18.640000000000015</v>
      </c>
      <c r="N229" s="1">
        <f>(K229-L229)/(L229)</f>
        <v>0.12444088390413256</v>
      </c>
      <c r="O229" s="1" t="s">
        <v>1105</v>
      </c>
      <c r="P229" s="1">
        <v>9.9600000000000009</v>
      </c>
      <c r="Q229" s="1">
        <v>50</v>
      </c>
      <c r="R229" s="1" t="s">
        <v>1106</v>
      </c>
      <c r="S229" s="1">
        <v>9.92</v>
      </c>
      <c r="T229" s="1">
        <v>9.92</v>
      </c>
      <c r="U229" s="1">
        <v>50</v>
      </c>
      <c r="V229" s="2" t="s">
        <v>1084</v>
      </c>
      <c r="W229" s="2" t="s">
        <v>1085</v>
      </c>
      <c r="AA229" s="3"/>
      <c r="AB229" s="3"/>
    </row>
    <row r="230" spans="1:29">
      <c r="A230" s="1" t="s">
        <v>25</v>
      </c>
      <c r="B230" s="1" t="s">
        <v>17</v>
      </c>
      <c r="C230" s="2" t="s">
        <v>998</v>
      </c>
      <c r="D230" s="2" t="s">
        <v>998</v>
      </c>
      <c r="E230" s="2" t="s">
        <v>999</v>
      </c>
      <c r="F230" s="1" t="s">
        <v>1107</v>
      </c>
      <c r="G230" s="1">
        <v>171.001</v>
      </c>
      <c r="H230" s="1">
        <v>169.4</v>
      </c>
      <c r="I230" s="1">
        <v>151.4</v>
      </c>
      <c r="J230" s="1" t="s">
        <v>4</v>
      </c>
      <c r="K230" s="1">
        <f>G230-3.09</f>
        <v>167.911</v>
      </c>
      <c r="L230" s="1">
        <f>I230-2.41</f>
        <v>148.99</v>
      </c>
      <c r="M230" s="1">
        <f>K230-L230</f>
        <v>18.920999999999992</v>
      </c>
      <c r="N230" s="1">
        <f>(K230-L230)/(L230)</f>
        <v>0.1269951003423048</v>
      </c>
      <c r="O230" s="1" t="s">
        <v>1108</v>
      </c>
      <c r="P230" s="1">
        <v>9.92</v>
      </c>
      <c r="Q230" s="1">
        <v>50</v>
      </c>
      <c r="R230" s="1" t="s">
        <v>1109</v>
      </c>
      <c r="S230" s="1">
        <v>10.119999999999999</v>
      </c>
      <c r="T230" s="1">
        <v>10.119999999999999</v>
      </c>
      <c r="U230" s="1">
        <v>50</v>
      </c>
      <c r="V230" s="2" t="s">
        <v>1084</v>
      </c>
      <c r="W230" s="2" t="s">
        <v>1085</v>
      </c>
      <c r="AA230" s="3"/>
      <c r="AB230" s="3"/>
    </row>
    <row r="231" spans="1:29">
      <c r="A231" s="1" t="s">
        <v>25</v>
      </c>
      <c r="B231" s="1" t="s">
        <v>21</v>
      </c>
      <c r="C231" s="2" t="s">
        <v>998</v>
      </c>
      <c r="D231" s="2" t="s">
        <v>998</v>
      </c>
      <c r="E231" s="2" t="s">
        <v>999</v>
      </c>
      <c r="F231" s="1" t="s">
        <v>1110</v>
      </c>
      <c r="G231" s="1">
        <v>168.37</v>
      </c>
      <c r="H231" s="1">
        <v>167</v>
      </c>
      <c r="I231" s="1">
        <v>148.19999999999999</v>
      </c>
      <c r="J231" s="1" t="s">
        <v>4</v>
      </c>
      <c r="K231" s="1">
        <f>G231-3.09</f>
        <v>165.28</v>
      </c>
      <c r="L231" s="1">
        <f>I231-2.41</f>
        <v>145.79</v>
      </c>
      <c r="M231" s="1">
        <f>K231-L231</f>
        <v>19.490000000000009</v>
      </c>
      <c r="N231" s="1">
        <f>(K231-L231)/(L231)</f>
        <v>0.1336854379587078</v>
      </c>
      <c r="O231" s="1" t="s">
        <v>1111</v>
      </c>
      <c r="P231" s="1">
        <v>9.9600000000000009</v>
      </c>
      <c r="Q231" s="1">
        <v>50</v>
      </c>
      <c r="R231" s="1" t="s">
        <v>1112</v>
      </c>
      <c r="S231" s="1">
        <v>10.16</v>
      </c>
      <c r="T231" s="1">
        <v>10.16</v>
      </c>
      <c r="U231" s="1">
        <v>50</v>
      </c>
      <c r="V231" s="2" t="s">
        <v>1084</v>
      </c>
      <c r="W231" s="2" t="s">
        <v>1085</v>
      </c>
      <c r="AA231" s="3"/>
      <c r="AB231" s="3"/>
    </row>
    <row r="232" spans="1:29">
      <c r="A232" s="1" t="s">
        <v>1113</v>
      </c>
      <c r="B232" s="1" t="s">
        <v>1</v>
      </c>
      <c r="C232" s="2" t="s">
        <v>998</v>
      </c>
      <c r="D232" s="2" t="s">
        <v>998</v>
      </c>
      <c r="E232" s="2" t="s">
        <v>999</v>
      </c>
      <c r="F232" s="1" t="s">
        <v>1114</v>
      </c>
      <c r="G232" s="1">
        <v>140.57</v>
      </c>
      <c r="H232" s="1">
        <v>139.19999999999999</v>
      </c>
      <c r="I232" s="1">
        <v>129</v>
      </c>
      <c r="J232" s="1" t="s">
        <v>4</v>
      </c>
      <c r="K232" s="1">
        <f>G232-3.09</f>
        <v>137.47999999999999</v>
      </c>
      <c r="L232" s="1">
        <f>I232-2.41</f>
        <v>126.59</v>
      </c>
      <c r="M232" s="1">
        <f>K232-L232</f>
        <v>10.889999999999986</v>
      </c>
      <c r="N232" s="1">
        <f>(K232-L232)/(L232)</f>
        <v>8.6025752429101709E-2</v>
      </c>
      <c r="O232" s="1" t="s">
        <v>1115</v>
      </c>
      <c r="P232" s="1">
        <v>10.220000000000001</v>
      </c>
      <c r="Q232" s="1">
        <v>50</v>
      </c>
      <c r="R232" s="1" t="s">
        <v>1116</v>
      </c>
      <c r="S232" s="1">
        <v>10.14</v>
      </c>
      <c r="T232" s="1">
        <v>10.14</v>
      </c>
      <c r="U232" s="1">
        <v>50</v>
      </c>
      <c r="V232" s="2" t="s">
        <v>1084</v>
      </c>
      <c r="W232" s="2" t="s">
        <v>1085</v>
      </c>
      <c r="AA232" s="3"/>
      <c r="AB232" s="3"/>
    </row>
    <row r="233" spans="1:29">
      <c r="A233" s="1" t="s">
        <v>1113</v>
      </c>
      <c r="B233" s="1" t="s">
        <v>9</v>
      </c>
      <c r="C233" s="2" t="s">
        <v>998</v>
      </c>
      <c r="D233" s="2" t="s">
        <v>998</v>
      </c>
      <c r="E233" s="2" t="s">
        <v>999</v>
      </c>
      <c r="F233" s="1" t="s">
        <v>1117</v>
      </c>
      <c r="G233" s="1">
        <v>165.87</v>
      </c>
      <c r="H233" s="1">
        <v>164.4</v>
      </c>
      <c r="I233" s="1">
        <v>152.5</v>
      </c>
      <c r="J233" s="1" t="s">
        <v>4</v>
      </c>
      <c r="K233" s="1">
        <f>G233-3.09</f>
        <v>162.78</v>
      </c>
      <c r="L233" s="1">
        <f>I233-2.41</f>
        <v>150.09</v>
      </c>
      <c r="M233" s="1">
        <f>K233-L233</f>
        <v>12.689999999999998</v>
      </c>
      <c r="N233" s="1">
        <f>(K233-L233)/(L233)</f>
        <v>8.4549270437737342E-2</v>
      </c>
      <c r="O233" s="1" t="s">
        <v>1118</v>
      </c>
      <c r="P233" s="1">
        <v>10.25</v>
      </c>
      <c r="Q233" s="1">
        <v>50</v>
      </c>
      <c r="R233" s="1" t="s">
        <v>1119</v>
      </c>
      <c r="S233" s="1">
        <v>10.130000000000001</v>
      </c>
      <c r="T233" s="1">
        <v>10.130000000000001</v>
      </c>
      <c r="U233" s="1">
        <v>50</v>
      </c>
      <c r="V233" s="2" t="s">
        <v>1084</v>
      </c>
      <c r="W233" s="2" t="s">
        <v>1085</v>
      </c>
      <c r="AA233" s="3"/>
      <c r="AB233" s="3"/>
    </row>
    <row r="234" spans="1:29">
      <c r="A234" s="1" t="s">
        <v>1113</v>
      </c>
      <c r="B234" s="1" t="s">
        <v>13</v>
      </c>
      <c r="C234" s="2" t="s">
        <v>998</v>
      </c>
      <c r="D234" s="2" t="s">
        <v>998</v>
      </c>
      <c r="E234" s="2" t="s">
        <v>999</v>
      </c>
      <c r="F234" s="1" t="s">
        <v>1120</v>
      </c>
      <c r="G234" s="1">
        <v>188.95</v>
      </c>
      <c r="H234" s="1">
        <v>187.4</v>
      </c>
      <c r="I234" s="1">
        <v>174.6</v>
      </c>
      <c r="J234" s="1" t="s">
        <v>4</v>
      </c>
      <c r="K234" s="1">
        <f>G234-3.09</f>
        <v>185.85999999999999</v>
      </c>
      <c r="L234" s="1">
        <f>I234-2.41</f>
        <v>172.19</v>
      </c>
      <c r="M234" s="1">
        <f>K234-L234</f>
        <v>13.669999999999987</v>
      </c>
      <c r="N234" s="1">
        <f>(K234-L234)/(L234)</f>
        <v>7.9389046982983838E-2</v>
      </c>
      <c r="O234" s="1" t="s">
        <v>1121</v>
      </c>
      <c r="P234" s="1">
        <v>10.17</v>
      </c>
      <c r="Q234" s="1">
        <v>50</v>
      </c>
      <c r="R234" s="1" t="s">
        <v>1122</v>
      </c>
      <c r="S234" s="1">
        <v>10.35</v>
      </c>
      <c r="T234" s="1">
        <v>10.35</v>
      </c>
      <c r="U234" s="1">
        <v>50</v>
      </c>
      <c r="V234" s="2" t="s">
        <v>1084</v>
      </c>
      <c r="W234" s="2" t="s">
        <v>1085</v>
      </c>
      <c r="AA234" s="3"/>
      <c r="AB234" s="3"/>
    </row>
    <row r="235" spans="1:29">
      <c r="A235" s="1" t="s">
        <v>1113</v>
      </c>
      <c r="B235" s="1" t="s">
        <v>17</v>
      </c>
      <c r="C235" s="2" t="s">
        <v>998</v>
      </c>
      <c r="D235" s="2" t="s">
        <v>998</v>
      </c>
      <c r="E235" s="2" t="s">
        <v>999</v>
      </c>
      <c r="F235" s="1" t="s">
        <v>1123</v>
      </c>
      <c r="G235" s="1">
        <v>192.53</v>
      </c>
      <c r="H235" s="1">
        <v>190.9</v>
      </c>
      <c r="I235" s="1">
        <v>178.1</v>
      </c>
      <c r="J235" s="1" t="s">
        <v>4</v>
      </c>
      <c r="K235" s="1">
        <f>G235-3.09</f>
        <v>189.44</v>
      </c>
      <c r="L235" s="1">
        <f>I235-2.41</f>
        <v>175.69</v>
      </c>
      <c r="M235" s="1">
        <f>K235-L235</f>
        <v>13.75</v>
      </c>
      <c r="N235" s="1">
        <f>(K235-L235)/(L235)</f>
        <v>7.8262849336900225E-2</v>
      </c>
      <c r="O235" s="1" t="s">
        <v>1124</v>
      </c>
      <c r="P235" s="1">
        <v>10.15</v>
      </c>
      <c r="Q235" s="1">
        <v>50</v>
      </c>
      <c r="R235" s="1" t="s">
        <v>1125</v>
      </c>
      <c r="S235" s="1">
        <v>9.99</v>
      </c>
      <c r="T235" s="1">
        <v>9.99</v>
      </c>
      <c r="U235" s="1">
        <v>50</v>
      </c>
      <c r="V235" s="2" t="s">
        <v>1084</v>
      </c>
      <c r="W235" s="2" t="s">
        <v>1085</v>
      </c>
      <c r="AA235" s="3"/>
      <c r="AB235" s="3"/>
    </row>
    <row r="236" spans="1:29">
      <c r="A236" s="1" t="s">
        <v>1113</v>
      </c>
      <c r="B236" s="1" t="s">
        <v>21</v>
      </c>
      <c r="C236" s="2" t="s">
        <v>998</v>
      </c>
      <c r="D236" s="2" t="s">
        <v>998</v>
      </c>
      <c r="E236" s="2" t="s">
        <v>999</v>
      </c>
      <c r="F236" s="1" t="s">
        <v>1126</v>
      </c>
      <c r="G236" s="1">
        <v>147.1</v>
      </c>
      <c r="H236" s="1">
        <v>145.69999999999999</v>
      </c>
      <c r="I236" s="1">
        <v>135.4</v>
      </c>
      <c r="J236" s="1" t="s">
        <v>4</v>
      </c>
      <c r="K236" s="1">
        <f>G236-3.09</f>
        <v>144.01</v>
      </c>
      <c r="L236" s="1">
        <f>I236-2.41</f>
        <v>132.99</v>
      </c>
      <c r="M236" s="1">
        <f>K236-L236</f>
        <v>11.019999999999982</v>
      </c>
      <c r="N236" s="1">
        <f>(K236-L236)/(L236)</f>
        <v>8.2863373185953687E-2</v>
      </c>
      <c r="O236" s="1" t="s">
        <v>1127</v>
      </c>
      <c r="P236" s="1">
        <v>10.11</v>
      </c>
      <c r="Q236" s="1">
        <v>50</v>
      </c>
      <c r="R236" s="1" t="s">
        <v>1128</v>
      </c>
      <c r="S236" s="1">
        <v>10.07</v>
      </c>
      <c r="T236" s="1">
        <v>10.07</v>
      </c>
      <c r="U236" s="1">
        <v>50</v>
      </c>
      <c r="V236" s="2" t="s">
        <v>1084</v>
      </c>
      <c r="W236" s="2" t="s">
        <v>1085</v>
      </c>
      <c r="AA236" s="3"/>
      <c r="AB236" s="3"/>
    </row>
    <row r="237" spans="1:29">
      <c r="A237" s="1" t="s">
        <v>388</v>
      </c>
      <c r="B237" s="1" t="s">
        <v>1</v>
      </c>
      <c r="C237" s="2" t="s">
        <v>389</v>
      </c>
      <c r="D237" s="2" t="s">
        <v>389</v>
      </c>
      <c r="E237" s="2"/>
      <c r="F237" s="1" t="s">
        <v>390</v>
      </c>
      <c r="G237" s="1">
        <v>162.07</v>
      </c>
      <c r="I237" s="1">
        <v>138.4</v>
      </c>
      <c r="J237" s="1" t="s">
        <v>4</v>
      </c>
      <c r="K237" s="1">
        <f>G237-3.09</f>
        <v>158.97999999999999</v>
      </c>
      <c r="L237" s="1">
        <f>I237-2.41</f>
        <v>135.99</v>
      </c>
      <c r="M237" s="1">
        <f>K237-L237</f>
        <v>22.989999999999981</v>
      </c>
      <c r="N237" s="1">
        <f>(K237-L237)/(L237)</f>
        <v>0.16905654827560834</v>
      </c>
      <c r="O237" s="1" t="s">
        <v>391</v>
      </c>
      <c r="P237" s="1" t="s">
        <v>42</v>
      </c>
      <c r="Q237" s="1">
        <v>50</v>
      </c>
      <c r="R237" s="1" t="s">
        <v>392</v>
      </c>
      <c r="T237" s="1" t="s">
        <v>42</v>
      </c>
      <c r="U237" s="1">
        <v>50</v>
      </c>
      <c r="V237" s="2"/>
      <c r="W237" s="2"/>
      <c r="AA237" s="3"/>
      <c r="AB237" s="3"/>
      <c r="AC237" s="1" t="s">
        <v>99</v>
      </c>
    </row>
    <row r="238" spans="1:29">
      <c r="A238" s="1" t="s">
        <v>388</v>
      </c>
      <c r="B238" s="1" t="s">
        <v>9</v>
      </c>
      <c r="C238" s="2" t="s">
        <v>389</v>
      </c>
      <c r="D238" s="2" t="s">
        <v>389</v>
      </c>
      <c r="E238" s="2"/>
      <c r="F238" s="1" t="s">
        <v>393</v>
      </c>
      <c r="G238" s="1">
        <v>179.2</v>
      </c>
      <c r="I238" s="1">
        <v>152.4</v>
      </c>
      <c r="J238" s="1" t="s">
        <v>4</v>
      </c>
      <c r="K238" s="1">
        <f>G238-3.09</f>
        <v>176.10999999999999</v>
      </c>
      <c r="L238" s="1">
        <f>I238-2.41</f>
        <v>149.99</v>
      </c>
      <c r="M238" s="1">
        <f>K238-L238</f>
        <v>26.119999999999976</v>
      </c>
      <c r="N238" s="1">
        <f>(K238-L238)/(L238)</f>
        <v>0.17414494299619956</v>
      </c>
      <c r="O238" s="1" t="s">
        <v>394</v>
      </c>
      <c r="P238" s="1" t="s">
        <v>42</v>
      </c>
      <c r="Q238" s="1">
        <v>50</v>
      </c>
      <c r="R238" s="1" t="s">
        <v>395</v>
      </c>
      <c r="T238" s="1" t="s">
        <v>42</v>
      </c>
      <c r="U238" s="1">
        <v>50</v>
      </c>
      <c r="V238" s="2"/>
      <c r="W238" s="2"/>
      <c r="AA238" s="3"/>
      <c r="AB238" s="3"/>
      <c r="AC238" s="1" t="s">
        <v>99</v>
      </c>
    </row>
    <row r="239" spans="1:29">
      <c r="A239" s="1" t="s">
        <v>388</v>
      </c>
      <c r="B239" s="1" t="s">
        <v>13</v>
      </c>
      <c r="C239" s="2" t="s">
        <v>389</v>
      </c>
      <c r="D239" s="2" t="s">
        <v>389</v>
      </c>
      <c r="E239" s="2"/>
      <c r="F239" s="1" t="s">
        <v>396</v>
      </c>
      <c r="G239" s="1">
        <v>149.46</v>
      </c>
      <c r="I239" s="1">
        <v>128.80000000000001</v>
      </c>
      <c r="J239" s="1" t="s">
        <v>4</v>
      </c>
      <c r="K239" s="1">
        <f>G239-3.09</f>
        <v>146.37</v>
      </c>
      <c r="L239" s="1">
        <f>I239-2.41</f>
        <v>126.39000000000001</v>
      </c>
      <c r="M239" s="1">
        <f>K239-L239</f>
        <v>19.97999999999999</v>
      </c>
      <c r="N239" s="1">
        <f>(K239-L239)/(L239)</f>
        <v>0.15808212675053396</v>
      </c>
      <c r="O239" s="1" t="s">
        <v>397</v>
      </c>
      <c r="P239" s="1" t="s">
        <v>42</v>
      </c>
      <c r="Q239" s="1">
        <v>50</v>
      </c>
      <c r="R239" s="1" t="s">
        <v>398</v>
      </c>
      <c r="T239" s="1" t="s">
        <v>42</v>
      </c>
      <c r="U239" s="1">
        <v>50</v>
      </c>
      <c r="V239" s="2"/>
      <c r="W239" s="2"/>
      <c r="AA239" s="3"/>
      <c r="AB239" s="3"/>
      <c r="AC239" s="1" t="s">
        <v>99</v>
      </c>
    </row>
    <row r="240" spans="1:29">
      <c r="A240" s="1" t="s">
        <v>388</v>
      </c>
      <c r="B240" s="1" t="s">
        <v>17</v>
      </c>
      <c r="C240" s="2" t="s">
        <v>389</v>
      </c>
      <c r="D240" s="2" t="s">
        <v>389</v>
      </c>
      <c r="E240" s="2"/>
      <c r="F240" s="1" t="s">
        <v>399</v>
      </c>
      <c r="G240" s="1">
        <v>122.1</v>
      </c>
      <c r="I240" s="1">
        <v>105.6</v>
      </c>
      <c r="J240" s="1" t="s">
        <v>4</v>
      </c>
      <c r="K240" s="1">
        <f>G240-3.09</f>
        <v>119.00999999999999</v>
      </c>
      <c r="L240" s="1">
        <f>I240-2.41</f>
        <v>103.19</v>
      </c>
      <c r="M240" s="1">
        <f>K240-L240</f>
        <v>15.819999999999993</v>
      </c>
      <c r="N240" s="1">
        <f>(K240-L240)/(L240)</f>
        <v>0.15330942920825655</v>
      </c>
      <c r="O240" s="1" t="s">
        <v>400</v>
      </c>
      <c r="P240" s="1" t="s">
        <v>42</v>
      </c>
      <c r="Q240" s="1">
        <v>50</v>
      </c>
      <c r="R240" s="1" t="s">
        <v>401</v>
      </c>
      <c r="T240" s="1" t="s">
        <v>42</v>
      </c>
      <c r="U240" s="1">
        <v>50</v>
      </c>
      <c r="V240" s="2"/>
      <c r="W240" s="2"/>
      <c r="AA240" s="3"/>
      <c r="AB240" s="3"/>
      <c r="AC240" s="1" t="s">
        <v>99</v>
      </c>
    </row>
    <row r="241" spans="1:29">
      <c r="A241" s="1" t="s">
        <v>388</v>
      </c>
      <c r="B241" s="1" t="s">
        <v>21</v>
      </c>
      <c r="C241" s="2" t="s">
        <v>389</v>
      </c>
      <c r="D241" s="2" t="s">
        <v>389</v>
      </c>
      <c r="E241" s="2"/>
      <c r="F241" s="1" t="s">
        <v>402</v>
      </c>
      <c r="G241" s="1">
        <v>200.77</v>
      </c>
      <c r="I241" s="1">
        <v>137.5</v>
      </c>
      <c r="J241" s="1" t="s">
        <v>4</v>
      </c>
      <c r="K241" s="1">
        <f>G241-3.09</f>
        <v>197.68</v>
      </c>
      <c r="L241" s="1">
        <f>I241-2.41</f>
        <v>135.09</v>
      </c>
      <c r="M241" s="1">
        <f>K241-L241</f>
        <v>62.59</v>
      </c>
      <c r="N241" s="1">
        <f>(K241-L241)/(L241)</f>
        <v>0.46332074913020949</v>
      </c>
      <c r="O241" s="1" t="s">
        <v>403</v>
      </c>
      <c r="P241" s="1" t="s">
        <v>42</v>
      </c>
      <c r="Q241" s="1">
        <v>50</v>
      </c>
      <c r="R241" s="1" t="s">
        <v>404</v>
      </c>
      <c r="T241" s="1" t="s">
        <v>42</v>
      </c>
      <c r="U241" s="1">
        <v>50</v>
      </c>
      <c r="V241" s="2"/>
      <c r="W241" s="2"/>
      <c r="AA241" s="3"/>
      <c r="AB241" s="3"/>
      <c r="AC241" s="1" t="s">
        <v>99</v>
      </c>
    </row>
    <row r="242" spans="1:29">
      <c r="A242" s="1" t="s">
        <v>162</v>
      </c>
      <c r="B242" s="1" t="s">
        <v>1</v>
      </c>
      <c r="C242" s="2" t="s">
        <v>389</v>
      </c>
      <c r="D242" s="2" t="s">
        <v>389</v>
      </c>
      <c r="E242" s="2"/>
      <c r="F242" s="1" t="s">
        <v>405</v>
      </c>
      <c r="G242" s="1">
        <v>110.8</v>
      </c>
      <c r="I242" s="1">
        <v>88.2</v>
      </c>
      <c r="J242" s="1" t="s">
        <v>4</v>
      </c>
      <c r="K242" s="1">
        <f>G242-3.09</f>
        <v>107.71</v>
      </c>
      <c r="L242" s="1">
        <f>I242-2.41</f>
        <v>85.79</v>
      </c>
      <c r="M242" s="1">
        <f>K242-L242</f>
        <v>21.919999999999987</v>
      </c>
      <c r="N242" s="1">
        <f>(K242-L242)/(L242)</f>
        <v>0.25550763492248496</v>
      </c>
      <c r="O242" s="1" t="s">
        <v>406</v>
      </c>
      <c r="P242" s="1" t="s">
        <v>42</v>
      </c>
      <c r="Q242" s="1">
        <v>50</v>
      </c>
      <c r="R242" s="1" t="s">
        <v>407</v>
      </c>
      <c r="T242" s="1" t="s">
        <v>42</v>
      </c>
      <c r="U242" s="1">
        <v>50</v>
      </c>
      <c r="V242" s="2"/>
      <c r="W242" s="2"/>
      <c r="AA242" s="3"/>
      <c r="AB242" s="3"/>
      <c r="AC242" s="1" t="s">
        <v>99</v>
      </c>
    </row>
    <row r="243" spans="1:29">
      <c r="A243" s="1" t="s">
        <v>162</v>
      </c>
      <c r="B243" s="1" t="s">
        <v>9</v>
      </c>
      <c r="C243" s="2" t="s">
        <v>389</v>
      </c>
      <c r="D243" s="2" t="s">
        <v>389</v>
      </c>
      <c r="E243" s="2"/>
      <c r="F243" s="1" t="s">
        <v>408</v>
      </c>
      <c r="G243" s="1">
        <v>136.61000000000001</v>
      </c>
      <c r="I243" s="1">
        <v>108.7</v>
      </c>
      <c r="J243" s="1" t="s">
        <v>4</v>
      </c>
      <c r="K243" s="1">
        <f>G243-3.09</f>
        <v>133.52000000000001</v>
      </c>
      <c r="L243" s="1">
        <f>I243-2.41</f>
        <v>106.29</v>
      </c>
      <c r="M243" s="1">
        <f>K243-L243</f>
        <v>27.230000000000004</v>
      </c>
      <c r="N243" s="1">
        <f>(K243-L243)/(L243)</f>
        <v>0.25618590648226552</v>
      </c>
      <c r="O243" s="1" t="s">
        <v>409</v>
      </c>
      <c r="P243" s="1" t="s">
        <v>42</v>
      </c>
      <c r="Q243" s="1">
        <v>50</v>
      </c>
      <c r="R243" s="1" t="s">
        <v>410</v>
      </c>
      <c r="T243" s="1" t="s">
        <v>42</v>
      </c>
      <c r="U243" s="1">
        <v>50</v>
      </c>
      <c r="V243" s="2"/>
      <c r="W243" s="2"/>
      <c r="AA243" s="3"/>
      <c r="AB243" s="3"/>
      <c r="AC243" s="1" t="s">
        <v>99</v>
      </c>
    </row>
    <row r="244" spans="1:29">
      <c r="A244" s="1" t="s">
        <v>162</v>
      </c>
      <c r="B244" s="1" t="s">
        <v>13</v>
      </c>
      <c r="C244" s="2" t="s">
        <v>389</v>
      </c>
      <c r="D244" s="2" t="s">
        <v>389</v>
      </c>
      <c r="E244" s="2"/>
      <c r="F244" s="1" t="s">
        <v>411</v>
      </c>
      <c r="G244" s="1">
        <v>104.41</v>
      </c>
      <c r="I244" s="1">
        <v>82.9</v>
      </c>
      <c r="J244" s="1" t="s">
        <v>4</v>
      </c>
      <c r="K244" s="1">
        <f>G244-3.09</f>
        <v>101.32</v>
      </c>
      <c r="L244" s="1">
        <f>I244-2.41</f>
        <v>80.490000000000009</v>
      </c>
      <c r="M244" s="1">
        <f>K244-L244</f>
        <v>20.829999999999984</v>
      </c>
      <c r="N244" s="1">
        <f>(K244-L244)/(L244)</f>
        <v>0.25878991179028427</v>
      </c>
      <c r="O244" s="1" t="s">
        <v>412</v>
      </c>
      <c r="P244" s="1" t="s">
        <v>42</v>
      </c>
      <c r="Q244" s="1">
        <v>50</v>
      </c>
      <c r="R244" s="1" t="s">
        <v>413</v>
      </c>
      <c r="T244" s="1" t="s">
        <v>42</v>
      </c>
      <c r="U244" s="1">
        <v>50</v>
      </c>
      <c r="V244" s="2"/>
      <c r="W244" s="2"/>
      <c r="AA244" s="3"/>
      <c r="AB244" s="3"/>
      <c r="AC244" s="1" t="s">
        <v>99</v>
      </c>
    </row>
    <row r="245" spans="1:29">
      <c r="A245" s="1" t="s">
        <v>162</v>
      </c>
      <c r="B245" s="1" t="s">
        <v>17</v>
      </c>
      <c r="C245" s="2" t="s">
        <v>389</v>
      </c>
      <c r="D245" s="2" t="s">
        <v>389</v>
      </c>
      <c r="E245" s="2"/>
      <c r="F245" s="1" t="s">
        <v>414</v>
      </c>
      <c r="G245" s="1">
        <v>113.58</v>
      </c>
      <c r="I245" s="1">
        <v>89.4</v>
      </c>
      <c r="J245" s="1" t="s">
        <v>4</v>
      </c>
      <c r="K245" s="1">
        <f>G245-3.09</f>
        <v>110.49</v>
      </c>
      <c r="L245" s="1">
        <f>I245-2.41</f>
        <v>86.990000000000009</v>
      </c>
      <c r="M245" s="1">
        <f>K245-L245</f>
        <v>23.499999999999986</v>
      </c>
      <c r="N245" s="1">
        <f>(K245-L245)/(L245)</f>
        <v>0.27014599379238974</v>
      </c>
      <c r="O245" s="1" t="s">
        <v>415</v>
      </c>
      <c r="P245" s="1" t="s">
        <v>42</v>
      </c>
      <c r="Q245" s="1">
        <v>50</v>
      </c>
      <c r="R245" s="1" t="s">
        <v>416</v>
      </c>
      <c r="T245" s="1" t="s">
        <v>42</v>
      </c>
      <c r="U245" s="1">
        <v>50</v>
      </c>
      <c r="V245" s="2"/>
      <c r="W245" s="2"/>
      <c r="AA245" s="3"/>
      <c r="AB245" s="3"/>
      <c r="AC245" s="1" t="s">
        <v>99</v>
      </c>
    </row>
    <row r="246" spans="1:29">
      <c r="A246" s="1" t="s">
        <v>162</v>
      </c>
      <c r="B246" s="1" t="s">
        <v>21</v>
      </c>
      <c r="C246" s="2" t="s">
        <v>389</v>
      </c>
      <c r="D246" s="2" t="s">
        <v>389</v>
      </c>
      <c r="E246" s="2"/>
      <c r="F246" s="1" t="s">
        <v>417</v>
      </c>
      <c r="G246" s="1">
        <v>120.93</v>
      </c>
      <c r="I246" s="1">
        <v>95.1</v>
      </c>
      <c r="J246" s="1" t="s">
        <v>4</v>
      </c>
      <c r="K246" s="1">
        <f>G246-3.09</f>
        <v>117.84</v>
      </c>
      <c r="L246" s="1">
        <f>I246-2.41</f>
        <v>92.69</v>
      </c>
      <c r="M246" s="1">
        <f>K246-L246</f>
        <v>25.150000000000006</v>
      </c>
      <c r="N246" s="1">
        <f>(K246-L246)/(L246)</f>
        <v>0.2713345560470386</v>
      </c>
      <c r="O246" s="1" t="s">
        <v>418</v>
      </c>
      <c r="P246" s="1" t="s">
        <v>42</v>
      </c>
      <c r="Q246" s="1">
        <v>50</v>
      </c>
      <c r="R246" s="1" t="s">
        <v>419</v>
      </c>
      <c r="T246" s="1" t="s">
        <v>42</v>
      </c>
      <c r="U246" s="1">
        <v>50</v>
      </c>
      <c r="V246" s="2"/>
      <c r="W246" s="2"/>
      <c r="AA246" s="3"/>
      <c r="AB246" s="3"/>
      <c r="AC246" s="1" t="s">
        <v>99</v>
      </c>
    </row>
    <row r="247" spans="1:29">
      <c r="A247" s="1" t="s">
        <v>1130</v>
      </c>
      <c r="B247" s="1" t="s">
        <v>1</v>
      </c>
      <c r="C247" s="2" t="s">
        <v>999</v>
      </c>
      <c r="D247" s="2" t="s">
        <v>999</v>
      </c>
      <c r="E247" s="2" t="s">
        <v>1018</v>
      </c>
      <c r="F247" s="1" t="s">
        <v>1131</v>
      </c>
      <c r="G247" s="1">
        <v>153.57</v>
      </c>
      <c r="H247" s="1">
        <v>152.19999999999999</v>
      </c>
      <c r="I247" s="1">
        <v>131.1</v>
      </c>
      <c r="J247" s="1" t="s">
        <v>4</v>
      </c>
      <c r="K247" s="1">
        <f>G247-3.09</f>
        <v>150.47999999999999</v>
      </c>
      <c r="L247" s="1">
        <f>I247-2.41</f>
        <v>128.69</v>
      </c>
      <c r="M247" s="1">
        <f>K247-L247</f>
        <v>21.789999999999992</v>
      </c>
      <c r="N247" s="1">
        <f>(K247-L247)/(L247)</f>
        <v>0.16932162561193559</v>
      </c>
      <c r="O247" s="1" t="s">
        <v>1132</v>
      </c>
      <c r="P247" s="1">
        <v>9.7200000000000006</v>
      </c>
      <c r="Q247" s="1">
        <v>50</v>
      </c>
      <c r="R247" s="1" t="s">
        <v>1133</v>
      </c>
      <c r="S247" s="1">
        <v>10.73</v>
      </c>
      <c r="T247" s="1">
        <v>10.73</v>
      </c>
      <c r="U247" s="1">
        <v>50</v>
      </c>
      <c r="V247" s="2" t="s">
        <v>1085</v>
      </c>
      <c r="W247" s="3"/>
      <c r="AA247" s="3"/>
      <c r="AB247" s="3"/>
    </row>
    <row r="248" spans="1:29">
      <c r="A248" s="1" t="s">
        <v>1130</v>
      </c>
      <c r="B248" s="1" t="s">
        <v>9</v>
      </c>
      <c r="C248" s="2" t="s">
        <v>999</v>
      </c>
      <c r="D248" s="2" t="s">
        <v>999</v>
      </c>
      <c r="E248" s="2" t="s">
        <v>1018</v>
      </c>
      <c r="F248" s="1" t="s">
        <v>1134</v>
      </c>
      <c r="G248" s="1">
        <v>183.36</v>
      </c>
      <c r="H248" s="1">
        <v>181.8</v>
      </c>
      <c r="I248" s="1">
        <v>154.19999999999999</v>
      </c>
      <c r="J248" s="1" t="s">
        <v>4</v>
      </c>
      <c r="K248" s="1">
        <f>G248-3.09</f>
        <v>180.27</v>
      </c>
      <c r="L248" s="1">
        <f>I248-2.41</f>
        <v>151.79</v>
      </c>
      <c r="M248" s="1">
        <f>K248-L248</f>
        <v>28.480000000000018</v>
      </c>
      <c r="N248" s="1">
        <f>(K248-L248)/(L248)</f>
        <v>0.18762764345477317</v>
      </c>
      <c r="O248" s="1" t="s">
        <v>1135</v>
      </c>
      <c r="P248" s="1">
        <v>10.039999999999999</v>
      </c>
      <c r="Q248" s="1">
        <v>50</v>
      </c>
      <c r="R248" s="1" t="s">
        <v>1136</v>
      </c>
      <c r="S248" s="1">
        <v>9.8800000000000008</v>
      </c>
      <c r="T248" s="1">
        <v>9.8800000000000008</v>
      </c>
      <c r="U248" s="1">
        <v>50</v>
      </c>
      <c r="V248" s="2" t="s">
        <v>1085</v>
      </c>
      <c r="W248" s="3"/>
      <c r="AA248" s="3"/>
      <c r="AB248" s="3"/>
    </row>
    <row r="249" spans="1:29">
      <c r="A249" s="1" t="s">
        <v>1130</v>
      </c>
      <c r="B249" s="1" t="s">
        <v>13</v>
      </c>
      <c r="C249" s="2" t="s">
        <v>999</v>
      </c>
      <c r="D249" s="2" t="s">
        <v>999</v>
      </c>
      <c r="E249" s="2" t="s">
        <v>1018</v>
      </c>
      <c r="F249" s="1" t="s">
        <v>1137</v>
      </c>
      <c r="G249" s="1">
        <v>156.80000000000001</v>
      </c>
      <c r="H249" s="1">
        <v>155.1</v>
      </c>
      <c r="I249" s="1">
        <v>130.19999999999999</v>
      </c>
      <c r="J249" s="1" t="s">
        <v>4</v>
      </c>
      <c r="K249" s="1">
        <f>G249-3.09</f>
        <v>153.71</v>
      </c>
      <c r="L249" s="1">
        <f>I249-2.41</f>
        <v>127.78999999999999</v>
      </c>
      <c r="M249" s="1">
        <f>K249-L249</f>
        <v>25.920000000000016</v>
      </c>
      <c r="N249" s="1">
        <f>(K249-L249)/(L249)</f>
        <v>0.20283277251741152</v>
      </c>
      <c r="O249" s="1" t="s">
        <v>1138</v>
      </c>
      <c r="P249" s="1">
        <v>10.5</v>
      </c>
      <c r="Q249" s="1">
        <v>50</v>
      </c>
      <c r="R249" s="1" t="s">
        <v>1139</v>
      </c>
      <c r="S249" s="1">
        <v>9.65</v>
      </c>
      <c r="T249" s="1">
        <v>9.65</v>
      </c>
      <c r="U249" s="1">
        <v>50</v>
      </c>
      <c r="V249" s="2" t="s">
        <v>1085</v>
      </c>
      <c r="W249" s="3"/>
      <c r="AA249" s="3"/>
      <c r="AB249" s="3"/>
    </row>
    <row r="250" spans="1:29">
      <c r="A250" s="1" t="s">
        <v>1130</v>
      </c>
      <c r="B250" s="1" t="s">
        <v>17</v>
      </c>
      <c r="C250" s="2" t="s">
        <v>999</v>
      </c>
      <c r="D250" s="2" t="s">
        <v>999</v>
      </c>
      <c r="E250" s="2" t="s">
        <v>1018</v>
      </c>
      <c r="F250" s="1" t="s">
        <v>1140</v>
      </c>
      <c r="G250" s="1">
        <v>138.12</v>
      </c>
      <c r="H250" s="1">
        <v>137</v>
      </c>
      <c r="I250" s="1">
        <v>118.3</v>
      </c>
      <c r="J250" s="1" t="s">
        <v>4</v>
      </c>
      <c r="K250" s="1">
        <f>G250-3.09</f>
        <v>135.03</v>
      </c>
      <c r="L250" s="1">
        <f>I250-2.41</f>
        <v>115.89</v>
      </c>
      <c r="M250" s="1">
        <f>K250-L250</f>
        <v>19.14</v>
      </c>
      <c r="N250" s="1">
        <f>(K250-L250)/(L250)</f>
        <v>0.16515661403054621</v>
      </c>
      <c r="O250" s="1" t="s">
        <v>1141</v>
      </c>
      <c r="P250" s="1">
        <v>10.36</v>
      </c>
      <c r="Q250" s="1">
        <v>50</v>
      </c>
      <c r="R250" s="1" t="s">
        <v>1142</v>
      </c>
      <c r="S250" s="1">
        <v>10.66</v>
      </c>
      <c r="T250" s="1">
        <v>10.66</v>
      </c>
      <c r="U250" s="1">
        <v>50</v>
      </c>
      <c r="V250" s="2" t="s">
        <v>1085</v>
      </c>
      <c r="W250" s="3"/>
      <c r="AA250" s="3"/>
      <c r="AB250" s="3"/>
    </row>
    <row r="251" spans="1:29">
      <c r="A251" s="1" t="s">
        <v>1130</v>
      </c>
      <c r="B251" s="1" t="s">
        <v>21</v>
      </c>
      <c r="C251" s="2" t="s">
        <v>999</v>
      </c>
      <c r="D251" s="2" t="s">
        <v>999</v>
      </c>
      <c r="E251" s="2" t="s">
        <v>1018</v>
      </c>
      <c r="F251" s="1" t="s">
        <v>1143</v>
      </c>
      <c r="G251" s="1">
        <v>189.001</v>
      </c>
      <c r="H251" s="1">
        <v>187.6</v>
      </c>
      <c r="I251" s="1">
        <v>161.1</v>
      </c>
      <c r="J251" s="1" t="s">
        <v>4</v>
      </c>
      <c r="K251" s="1">
        <f>G251-3.09</f>
        <v>185.911</v>
      </c>
      <c r="L251" s="1">
        <f>I251-2.41</f>
        <v>158.69</v>
      </c>
      <c r="M251" s="1">
        <f>K251-L251</f>
        <v>27.221000000000004</v>
      </c>
      <c r="N251" s="1">
        <f>(K251-L251)/(L251)</f>
        <v>0.17153569853172856</v>
      </c>
      <c r="O251" s="1" t="s">
        <v>1144</v>
      </c>
      <c r="P251" s="1">
        <v>9.76</v>
      </c>
      <c r="Q251" s="1">
        <v>50</v>
      </c>
      <c r="R251" s="1" t="s">
        <v>1145</v>
      </c>
      <c r="S251" s="1">
        <v>10.14</v>
      </c>
      <c r="T251" s="1">
        <v>10.14</v>
      </c>
      <c r="U251" s="1">
        <v>50</v>
      </c>
      <c r="V251" s="2" t="s">
        <v>1085</v>
      </c>
      <c r="W251" s="3"/>
      <c r="AA251" s="3"/>
      <c r="AB251" s="3"/>
    </row>
    <row r="252" spans="1:29">
      <c r="A252" s="1" t="s">
        <v>371</v>
      </c>
      <c r="B252" s="1" t="s">
        <v>1412</v>
      </c>
      <c r="C252" s="2" t="s">
        <v>1413</v>
      </c>
      <c r="D252" s="2" t="s">
        <v>1413</v>
      </c>
      <c r="E252" s="2"/>
      <c r="F252" s="1" t="s">
        <v>1414</v>
      </c>
      <c r="G252" s="1">
        <v>165.51</v>
      </c>
      <c r="H252" s="1">
        <v>166.5</v>
      </c>
      <c r="I252" s="1">
        <v>155.4</v>
      </c>
      <c r="J252" s="1" t="s">
        <v>1366</v>
      </c>
      <c r="K252" s="1">
        <f>G252-3.09</f>
        <v>162.41999999999999</v>
      </c>
      <c r="L252" s="1">
        <f>I252-4.8</f>
        <v>150.6</v>
      </c>
      <c r="M252" s="1">
        <f>K252-L252</f>
        <v>11.819999999999993</v>
      </c>
      <c r="N252" s="1">
        <f>(K252-L252)/(L252)</f>
        <v>7.8486055776892383E-2</v>
      </c>
      <c r="O252" s="1" t="s">
        <v>1415</v>
      </c>
      <c r="P252" s="1">
        <v>9.26</v>
      </c>
      <c r="Q252" s="1">
        <v>50</v>
      </c>
      <c r="R252" s="1" t="s">
        <v>1416</v>
      </c>
      <c r="S252" s="1">
        <v>10.85</v>
      </c>
      <c r="T252" s="1">
        <v>10.85</v>
      </c>
      <c r="U252" s="1">
        <v>50</v>
      </c>
      <c r="V252" s="3"/>
      <c r="W252" s="3"/>
      <c r="AA252" s="3"/>
      <c r="AB252" s="3"/>
    </row>
    <row r="253" spans="1:29">
      <c r="A253" s="1" t="s">
        <v>371</v>
      </c>
      <c r="B253" s="1" t="s">
        <v>1417</v>
      </c>
      <c r="C253" s="2" t="s">
        <v>1413</v>
      </c>
      <c r="D253" s="2" t="s">
        <v>1413</v>
      </c>
      <c r="E253" s="2"/>
      <c r="F253" s="1" t="s">
        <v>1418</v>
      </c>
      <c r="G253" s="1">
        <v>147.13</v>
      </c>
      <c r="H253" s="1">
        <v>148.19999999999999</v>
      </c>
      <c r="I253" s="1">
        <v>138.6</v>
      </c>
      <c r="J253" s="1" t="s">
        <v>1366</v>
      </c>
      <c r="K253" s="1">
        <f>G253-3.09</f>
        <v>144.04</v>
      </c>
      <c r="L253" s="1">
        <f>I253-4.8</f>
        <v>133.79999999999998</v>
      </c>
      <c r="M253" s="1">
        <f>K253-L253</f>
        <v>10.240000000000009</v>
      </c>
      <c r="N253" s="1">
        <f>(K253-L253)/(L253)</f>
        <v>7.6532137518684679E-2</v>
      </c>
      <c r="O253" s="1" t="s">
        <v>1419</v>
      </c>
      <c r="P253" s="1">
        <v>9.5299999999999994</v>
      </c>
      <c r="Q253" s="1">
        <v>50</v>
      </c>
      <c r="R253" s="1" t="s">
        <v>1420</v>
      </c>
      <c r="S253" s="1">
        <v>9.4499999999999993</v>
      </c>
      <c r="T253" s="1">
        <v>9.4499999999999993</v>
      </c>
      <c r="U253" s="1">
        <v>50</v>
      </c>
      <c r="V253" s="3"/>
      <c r="W253" s="3"/>
      <c r="AA253" s="3"/>
      <c r="AB253" s="3"/>
    </row>
    <row r="254" spans="1:29">
      <c r="A254" s="1" t="s">
        <v>371</v>
      </c>
      <c r="B254" s="1" t="s">
        <v>1421</v>
      </c>
      <c r="C254" s="2" t="s">
        <v>1413</v>
      </c>
      <c r="D254" s="2" t="s">
        <v>1413</v>
      </c>
      <c r="E254" s="2"/>
      <c r="F254" s="1" t="s">
        <v>1422</v>
      </c>
      <c r="G254" s="1">
        <v>148.02000000000001</v>
      </c>
      <c r="H254" s="1">
        <v>149</v>
      </c>
      <c r="I254" s="1">
        <v>135.30000000000001</v>
      </c>
      <c r="J254" s="1" t="s">
        <v>1366</v>
      </c>
      <c r="K254" s="1">
        <f>G254-3.09</f>
        <v>144.93</v>
      </c>
      <c r="L254" s="1">
        <f>I254-4.8</f>
        <v>130.5</v>
      </c>
      <c r="M254" s="1">
        <f>K254-L254</f>
        <v>14.430000000000007</v>
      </c>
      <c r="N254" s="1">
        <f>(K254-L254)/(L254)</f>
        <v>0.11057471264367821</v>
      </c>
      <c r="O254" s="1" t="s">
        <v>1423</v>
      </c>
      <c r="P254" s="1">
        <v>10.25</v>
      </c>
      <c r="Q254" s="1">
        <v>50</v>
      </c>
      <c r="R254" s="1" t="s">
        <v>1424</v>
      </c>
      <c r="S254" s="1">
        <v>9.84</v>
      </c>
      <c r="T254" s="1">
        <v>9.84</v>
      </c>
      <c r="U254" s="1">
        <v>50</v>
      </c>
      <c r="V254" s="3"/>
      <c r="W254" s="3"/>
      <c r="AA254" s="3"/>
      <c r="AB254" s="3"/>
    </row>
    <row r="255" spans="1:29">
      <c r="A255" s="1" t="s">
        <v>371</v>
      </c>
      <c r="B255" s="1" t="s">
        <v>1425</v>
      </c>
      <c r="C255" s="2" t="s">
        <v>1413</v>
      </c>
      <c r="D255" s="2" t="s">
        <v>1413</v>
      </c>
      <c r="E255" s="2"/>
      <c r="F255" s="1" t="s">
        <v>1426</v>
      </c>
      <c r="G255" s="1">
        <v>148.86000000000001</v>
      </c>
      <c r="H255" s="1">
        <v>149.9</v>
      </c>
      <c r="I255" s="1">
        <v>137.30000000000001</v>
      </c>
      <c r="J255" s="1" t="s">
        <v>1366</v>
      </c>
      <c r="K255" s="1">
        <f>G255-3.09</f>
        <v>145.77000000000001</v>
      </c>
      <c r="L255" s="1">
        <f>I255-4.8</f>
        <v>132.5</v>
      </c>
      <c r="M255" s="1">
        <f>K255-L255</f>
        <v>13.27000000000001</v>
      </c>
      <c r="N255" s="1">
        <f>(K255-L255)/(L255)</f>
        <v>0.10015094339622649</v>
      </c>
      <c r="O255" s="1" t="s">
        <v>1427</v>
      </c>
      <c r="P255" s="1">
        <v>10.1</v>
      </c>
      <c r="Q255" s="1">
        <v>50</v>
      </c>
      <c r="R255" s="1" t="s">
        <v>1428</v>
      </c>
      <c r="S255" s="1">
        <v>9.91</v>
      </c>
      <c r="T255" s="1">
        <v>9.91</v>
      </c>
      <c r="U255" s="1">
        <v>50</v>
      </c>
      <c r="V255" s="3"/>
      <c r="W255" s="3"/>
      <c r="AA255" s="3"/>
      <c r="AB255" s="3"/>
    </row>
    <row r="256" spans="1:29">
      <c r="A256" s="1" t="s">
        <v>371</v>
      </c>
      <c r="B256" s="1" t="s">
        <v>1429</v>
      </c>
      <c r="C256" s="2" t="s">
        <v>1413</v>
      </c>
      <c r="D256" s="2" t="s">
        <v>1413</v>
      </c>
      <c r="E256" s="2"/>
      <c r="F256" s="1" t="s">
        <v>1430</v>
      </c>
      <c r="G256" s="1">
        <v>183.62</v>
      </c>
      <c r="H256" s="1">
        <v>184.6</v>
      </c>
      <c r="I256" s="1">
        <v>167.9</v>
      </c>
      <c r="J256" s="1" t="s">
        <v>1366</v>
      </c>
      <c r="K256" s="1">
        <f>G256-3.09</f>
        <v>180.53</v>
      </c>
      <c r="L256" s="1">
        <f>I256-4.8</f>
        <v>163.1</v>
      </c>
      <c r="M256" s="1">
        <f>K256-L256</f>
        <v>17.430000000000007</v>
      </c>
      <c r="N256" s="1">
        <f>(K256-L256)/(L256)</f>
        <v>0.10686695278969961</v>
      </c>
      <c r="O256" s="1" t="s">
        <v>1431</v>
      </c>
      <c r="P256" s="1">
        <v>10.29</v>
      </c>
      <c r="Q256" s="1">
        <v>50</v>
      </c>
      <c r="R256" s="1" t="s">
        <v>1432</v>
      </c>
      <c r="S256" s="1">
        <v>10.06</v>
      </c>
      <c r="T256" s="1">
        <v>10.06</v>
      </c>
      <c r="U256" s="1">
        <v>50</v>
      </c>
      <c r="V256" s="3"/>
      <c r="W256" s="3"/>
      <c r="AA256" s="3"/>
      <c r="AB256" s="3"/>
    </row>
    <row r="257" spans="1:29">
      <c r="A257" s="1" t="s">
        <v>371</v>
      </c>
      <c r="B257" s="1" t="s">
        <v>1433</v>
      </c>
      <c r="C257" s="2" t="s">
        <v>1413</v>
      </c>
      <c r="D257" s="2" t="s">
        <v>1413</v>
      </c>
      <c r="E257" s="2"/>
      <c r="F257" s="1" t="s">
        <v>1434</v>
      </c>
      <c r="G257" s="1">
        <v>168.25</v>
      </c>
      <c r="H257" s="1">
        <v>169.2</v>
      </c>
      <c r="I257" s="1">
        <v>154.19999999999999</v>
      </c>
      <c r="J257" s="1" t="s">
        <v>1366</v>
      </c>
      <c r="K257" s="1">
        <f>G257-3.09</f>
        <v>165.16</v>
      </c>
      <c r="L257" s="1">
        <f>I257-4.8</f>
        <v>149.39999999999998</v>
      </c>
      <c r="M257" s="1">
        <f>K257-L257</f>
        <v>15.760000000000019</v>
      </c>
      <c r="N257" s="1">
        <f>(K257-L257)/(L257)</f>
        <v>0.1054886211512719</v>
      </c>
      <c r="O257" s="1" t="s">
        <v>1435</v>
      </c>
      <c r="P257" s="1">
        <v>10.26</v>
      </c>
      <c r="Q257" s="1">
        <v>50</v>
      </c>
      <c r="R257" s="1" t="s">
        <v>1436</v>
      </c>
      <c r="S257" s="1">
        <v>9.85</v>
      </c>
      <c r="T257" s="1">
        <v>9.85</v>
      </c>
      <c r="U257" s="1">
        <v>50</v>
      </c>
      <c r="V257" s="3"/>
      <c r="W257" s="3"/>
      <c r="AA257" s="3"/>
      <c r="AB257" s="3"/>
    </row>
    <row r="258" spans="1:29">
      <c r="A258" s="1" t="s">
        <v>162</v>
      </c>
      <c r="B258" s="1" t="s">
        <v>1412</v>
      </c>
      <c r="C258" s="2" t="s">
        <v>1413</v>
      </c>
      <c r="D258" s="2" t="s">
        <v>1413</v>
      </c>
      <c r="E258" s="2"/>
      <c r="F258" s="1" t="s">
        <v>1437</v>
      </c>
      <c r="G258" s="1">
        <v>153.36000000000001</v>
      </c>
      <c r="H258" s="1">
        <v>154.30000000000001</v>
      </c>
      <c r="I258" s="1">
        <v>141</v>
      </c>
      <c r="J258" s="1" t="s">
        <v>1366</v>
      </c>
      <c r="K258" s="1">
        <f>G258-3.09</f>
        <v>150.27000000000001</v>
      </c>
      <c r="L258" s="1">
        <f>I258-4.8</f>
        <v>136.19999999999999</v>
      </c>
      <c r="M258" s="1">
        <f>K258-L258</f>
        <v>14.070000000000022</v>
      </c>
      <c r="N258" s="1">
        <f>(K258-L258)/(L258)</f>
        <v>0.10330396475770942</v>
      </c>
      <c r="O258" s="1" t="s">
        <v>1438</v>
      </c>
      <c r="P258" s="1">
        <v>10.08</v>
      </c>
      <c r="Q258" s="1">
        <v>50</v>
      </c>
      <c r="R258" s="1" t="s">
        <v>1439</v>
      </c>
      <c r="S258" s="1">
        <v>9.56</v>
      </c>
      <c r="T258" s="1">
        <v>9.56</v>
      </c>
      <c r="U258" s="1">
        <v>50</v>
      </c>
      <c r="V258" s="3"/>
      <c r="W258" s="3"/>
      <c r="AA258" s="3"/>
      <c r="AB258" s="3"/>
    </row>
    <row r="259" spans="1:29">
      <c r="A259" s="1" t="s">
        <v>162</v>
      </c>
      <c r="B259" s="1" t="s">
        <v>1417</v>
      </c>
      <c r="C259" s="2" t="s">
        <v>1413</v>
      </c>
      <c r="D259" s="2" t="s">
        <v>1413</v>
      </c>
      <c r="E259" s="2"/>
      <c r="F259" s="1" t="s">
        <v>1440</v>
      </c>
      <c r="G259" s="1">
        <v>168.73</v>
      </c>
      <c r="H259" s="1">
        <v>169.6</v>
      </c>
      <c r="I259" s="1">
        <v>155.80000000000001</v>
      </c>
      <c r="J259" s="1" t="s">
        <v>1366</v>
      </c>
      <c r="K259" s="1">
        <f>G259-3.09</f>
        <v>165.64</v>
      </c>
      <c r="L259" s="1">
        <f>I259-4.8</f>
        <v>151</v>
      </c>
      <c r="M259" s="1">
        <f>K259-L259</f>
        <v>14.639999999999986</v>
      </c>
      <c r="N259" s="1">
        <f>(K259-L259)/(L259)</f>
        <v>9.6953642384105865E-2</v>
      </c>
      <c r="O259" s="1" t="s">
        <v>1441</v>
      </c>
      <c r="P259" s="1">
        <v>9.8000000000000007</v>
      </c>
      <c r="Q259" s="1">
        <v>50</v>
      </c>
      <c r="R259" s="1" t="s">
        <v>1442</v>
      </c>
      <c r="S259" s="1">
        <v>9.8800000000000008</v>
      </c>
      <c r="T259" s="1">
        <v>9.8800000000000008</v>
      </c>
      <c r="U259" s="1">
        <v>50</v>
      </c>
      <c r="V259" s="3"/>
      <c r="W259" s="3"/>
      <c r="AA259" s="3"/>
      <c r="AB259" s="3"/>
    </row>
    <row r="260" spans="1:29">
      <c r="A260" s="1" t="s">
        <v>162</v>
      </c>
      <c r="B260" s="1" t="s">
        <v>1421</v>
      </c>
      <c r="C260" s="2" t="s">
        <v>1413</v>
      </c>
      <c r="D260" s="2" t="s">
        <v>1413</v>
      </c>
      <c r="E260" s="2"/>
      <c r="F260" s="1" t="s">
        <v>1443</v>
      </c>
      <c r="G260" s="1">
        <v>141.01</v>
      </c>
      <c r="H260" s="1">
        <v>142.19999999999999</v>
      </c>
      <c r="I260" s="1">
        <v>127.9</v>
      </c>
      <c r="J260" s="1" t="s">
        <v>1366</v>
      </c>
      <c r="K260" s="1">
        <f>G260-3.09</f>
        <v>137.91999999999999</v>
      </c>
      <c r="L260" s="1">
        <f>I260-4.8</f>
        <v>123.10000000000001</v>
      </c>
      <c r="M260" s="1">
        <f>K260-L260</f>
        <v>14.819999999999979</v>
      </c>
      <c r="N260" s="1">
        <f>(K260-L260)/(L260)</f>
        <v>0.12038992688870818</v>
      </c>
      <c r="O260" s="1" t="s">
        <v>1444</v>
      </c>
      <c r="P260" s="1">
        <v>9.39</v>
      </c>
      <c r="Q260" s="1">
        <v>50</v>
      </c>
      <c r="R260" s="1" t="s">
        <v>1445</v>
      </c>
      <c r="S260" s="1">
        <v>10</v>
      </c>
      <c r="T260" s="1">
        <v>10</v>
      </c>
      <c r="U260" s="1">
        <v>50</v>
      </c>
      <c r="V260" s="3"/>
      <c r="W260" s="3"/>
      <c r="AA260" s="3"/>
      <c r="AB260" s="3"/>
    </row>
    <row r="261" spans="1:29">
      <c r="A261" s="1" t="s">
        <v>162</v>
      </c>
      <c r="B261" s="1" t="s">
        <v>1425</v>
      </c>
      <c r="C261" s="2" t="s">
        <v>1413</v>
      </c>
      <c r="D261" s="2" t="s">
        <v>1413</v>
      </c>
      <c r="E261" s="2"/>
      <c r="F261" s="1" t="s">
        <v>1446</v>
      </c>
      <c r="G261" s="1">
        <v>190.11</v>
      </c>
      <c r="H261" s="1">
        <v>191</v>
      </c>
      <c r="I261" s="1">
        <v>175.4</v>
      </c>
      <c r="J261" s="1" t="s">
        <v>1366</v>
      </c>
      <c r="K261" s="1">
        <f>G261-3.09</f>
        <v>187.02</v>
      </c>
      <c r="L261" s="1">
        <f>I261-4.8</f>
        <v>170.6</v>
      </c>
      <c r="M261" s="1">
        <f>K261-L261</f>
        <v>16.420000000000016</v>
      </c>
      <c r="N261" s="1">
        <f>(K261-L261)/(L261)</f>
        <v>9.6248534583821904E-2</v>
      </c>
      <c r="O261" s="1" t="s">
        <v>1447</v>
      </c>
      <c r="P261" s="1">
        <v>10.34</v>
      </c>
      <c r="Q261" s="1">
        <v>50</v>
      </c>
      <c r="R261" s="1" t="s">
        <v>1448</v>
      </c>
      <c r="S261" s="1">
        <v>10.029999999999999</v>
      </c>
      <c r="T261" s="1">
        <v>10.029999999999999</v>
      </c>
      <c r="U261" s="1">
        <v>50</v>
      </c>
      <c r="V261" s="3"/>
      <c r="W261" s="3"/>
      <c r="AA261" s="3"/>
      <c r="AB261" s="3"/>
    </row>
    <row r="262" spans="1:29">
      <c r="A262" s="1" t="s">
        <v>162</v>
      </c>
      <c r="B262" s="1" t="s">
        <v>1429</v>
      </c>
      <c r="C262" s="2" t="s">
        <v>1413</v>
      </c>
      <c r="D262" s="2" t="s">
        <v>1413</v>
      </c>
      <c r="E262" s="2"/>
      <c r="F262" s="1" t="s">
        <v>1449</v>
      </c>
      <c r="G262" s="1">
        <v>161.13</v>
      </c>
      <c r="H262" s="1">
        <v>162.1</v>
      </c>
      <c r="I262" s="1">
        <v>145.80000000000001</v>
      </c>
      <c r="J262" s="1" t="s">
        <v>1366</v>
      </c>
      <c r="K262" s="1">
        <f>G262-3.09</f>
        <v>158.04</v>
      </c>
      <c r="L262" s="1">
        <f>I262-4.8</f>
        <v>141</v>
      </c>
      <c r="M262" s="1">
        <f>K262-L262</f>
        <v>17.039999999999992</v>
      </c>
      <c r="N262" s="1">
        <f>(K262-L262)/(L262)</f>
        <v>0.12085106382978718</v>
      </c>
      <c r="O262" s="1" t="s">
        <v>1450</v>
      </c>
      <c r="P262" s="1">
        <v>9.43</v>
      </c>
      <c r="Q262" s="1">
        <v>50</v>
      </c>
      <c r="R262" s="1" t="s">
        <v>1451</v>
      </c>
      <c r="S262" s="1">
        <v>9.3699999999999992</v>
      </c>
      <c r="T262" s="1">
        <v>9.3699999999999992</v>
      </c>
      <c r="U262" s="1">
        <v>50</v>
      </c>
      <c r="V262" s="3"/>
      <c r="W262" s="3"/>
      <c r="AA262" s="3"/>
      <c r="AB262" s="3"/>
    </row>
    <row r="263" spans="1:29">
      <c r="A263" s="1" t="s">
        <v>162</v>
      </c>
      <c r="B263" s="1" t="s">
        <v>1433</v>
      </c>
      <c r="C263" s="2" t="s">
        <v>1413</v>
      </c>
      <c r="D263" s="2" t="s">
        <v>1413</v>
      </c>
      <c r="E263" s="2"/>
      <c r="F263" s="1" t="s">
        <v>1452</v>
      </c>
      <c r="G263" s="1">
        <v>191.54</v>
      </c>
      <c r="H263" s="1">
        <v>192.4</v>
      </c>
      <c r="I263" s="1">
        <v>173.7</v>
      </c>
      <c r="J263" s="1" t="s">
        <v>1366</v>
      </c>
      <c r="K263" s="1">
        <f>G263-3.09</f>
        <v>188.45</v>
      </c>
      <c r="L263" s="1">
        <f>I263-4.8</f>
        <v>168.89999999999998</v>
      </c>
      <c r="M263" s="1">
        <f>K263-L263</f>
        <v>19.550000000000011</v>
      </c>
      <c r="N263" s="1">
        <f>(K263-L263)/(L263)</f>
        <v>0.11574896388395509</v>
      </c>
      <c r="O263" s="1" t="s">
        <v>1453</v>
      </c>
      <c r="P263" s="1">
        <v>9.89</v>
      </c>
      <c r="Q263" s="1">
        <v>50</v>
      </c>
      <c r="R263" s="1" t="s">
        <v>1454</v>
      </c>
      <c r="S263" s="1">
        <v>10.28</v>
      </c>
      <c r="T263" s="1">
        <v>10.28</v>
      </c>
      <c r="U263" s="1">
        <v>50</v>
      </c>
      <c r="V263" s="3"/>
      <c r="W263" s="3"/>
      <c r="AA263" s="3"/>
      <c r="AB263" s="3"/>
    </row>
    <row r="264" spans="1:29">
      <c r="A264" s="1" t="s">
        <v>78</v>
      </c>
      <c r="B264" s="1" t="s">
        <v>1412</v>
      </c>
      <c r="C264" s="2" t="s">
        <v>1413</v>
      </c>
      <c r="D264" s="2" t="s">
        <v>1413</v>
      </c>
      <c r="E264" s="2"/>
      <c r="F264" s="1" t="s">
        <v>1455</v>
      </c>
      <c r="G264" s="1">
        <v>157.38</v>
      </c>
      <c r="H264" s="1">
        <v>158.4</v>
      </c>
      <c r="I264" s="1">
        <v>135.9</v>
      </c>
      <c r="J264" s="1" t="s">
        <v>1366</v>
      </c>
      <c r="K264" s="1">
        <f>G264-3.09</f>
        <v>154.29</v>
      </c>
      <c r="L264" s="1">
        <f>I264-4.8</f>
        <v>131.1</v>
      </c>
      <c r="M264" s="1">
        <f>K264-L264</f>
        <v>23.189999999999998</v>
      </c>
      <c r="N264" s="1">
        <f>(K264-L264)/(L264)</f>
        <v>0.1768878718535469</v>
      </c>
      <c r="O264" s="1" t="s">
        <v>1456</v>
      </c>
      <c r="P264" s="1">
        <v>10.07</v>
      </c>
      <c r="Q264" s="1">
        <v>50</v>
      </c>
      <c r="R264" s="1" t="s">
        <v>1457</v>
      </c>
      <c r="S264" s="1">
        <v>9.84</v>
      </c>
      <c r="T264" s="1">
        <v>9.84</v>
      </c>
      <c r="U264" s="1">
        <v>50</v>
      </c>
      <c r="V264" s="3"/>
      <c r="W264" s="3"/>
      <c r="AA264" s="3"/>
      <c r="AB264" s="3"/>
    </row>
    <row r="265" spans="1:29">
      <c r="A265" s="1" t="s">
        <v>78</v>
      </c>
      <c r="B265" s="1" t="s">
        <v>1417</v>
      </c>
      <c r="C265" s="2" t="s">
        <v>1413</v>
      </c>
      <c r="D265" s="2" t="s">
        <v>1413</v>
      </c>
      <c r="E265" s="2"/>
      <c r="F265" s="1" t="s">
        <v>1458</v>
      </c>
      <c r="G265" s="1">
        <v>145.04</v>
      </c>
      <c r="H265" s="1">
        <v>146.1</v>
      </c>
      <c r="I265" s="1">
        <v>125.3</v>
      </c>
      <c r="J265" s="1" t="s">
        <v>1366</v>
      </c>
      <c r="K265" s="1">
        <f>G265-3.09</f>
        <v>141.94999999999999</v>
      </c>
      <c r="L265" s="1">
        <f>I265-4.8</f>
        <v>120.5</v>
      </c>
      <c r="M265" s="1">
        <f>K265-L265</f>
        <v>21.449999999999989</v>
      </c>
      <c r="N265" s="1">
        <f>(K265-L265)/(L265)</f>
        <v>0.17800829875518662</v>
      </c>
      <c r="O265" s="1" t="s">
        <v>1459</v>
      </c>
      <c r="P265" s="1">
        <v>9.6300000000000008</v>
      </c>
      <c r="Q265" s="1">
        <v>50</v>
      </c>
      <c r="R265" s="1" t="s">
        <v>1460</v>
      </c>
      <c r="S265" s="1">
        <v>9.6199999999999992</v>
      </c>
      <c r="T265" s="1">
        <v>9.6199999999999992</v>
      </c>
      <c r="U265" s="1">
        <v>50</v>
      </c>
      <c r="V265" s="3"/>
      <c r="W265" s="3"/>
      <c r="AA265" s="3"/>
      <c r="AB265" s="3"/>
    </row>
    <row r="266" spans="1:29">
      <c r="A266" s="1" t="s">
        <v>78</v>
      </c>
      <c r="B266" s="1" t="s">
        <v>1421</v>
      </c>
      <c r="C266" s="2" t="s">
        <v>1413</v>
      </c>
      <c r="D266" s="2" t="s">
        <v>1413</v>
      </c>
      <c r="E266" s="2"/>
      <c r="F266" s="1" t="s">
        <v>1461</v>
      </c>
      <c r="G266" s="1">
        <v>193.05</v>
      </c>
      <c r="H266" s="1">
        <v>194</v>
      </c>
      <c r="I266" s="1">
        <v>166.1</v>
      </c>
      <c r="J266" s="1" t="s">
        <v>1366</v>
      </c>
      <c r="K266" s="1">
        <f>G266-3.09</f>
        <v>189.96</v>
      </c>
      <c r="L266" s="1">
        <f>I266-4.8</f>
        <v>161.29999999999998</v>
      </c>
      <c r="M266" s="1">
        <f>K266-L266</f>
        <v>28.660000000000025</v>
      </c>
      <c r="N266" s="1">
        <f>(K266-L266)/(L266)</f>
        <v>0.177681339119653</v>
      </c>
      <c r="O266" s="1" t="s">
        <v>1462</v>
      </c>
      <c r="P266" s="1">
        <v>9.94</v>
      </c>
      <c r="Q266" s="1">
        <v>50</v>
      </c>
      <c r="R266" s="1" t="s">
        <v>1463</v>
      </c>
      <c r="S266" s="1">
        <v>9.43</v>
      </c>
      <c r="T266" s="1">
        <v>9.43</v>
      </c>
      <c r="U266" s="1">
        <v>50</v>
      </c>
      <c r="V266" s="3"/>
      <c r="W266" s="3"/>
      <c r="AA266" s="3"/>
      <c r="AB266" s="3"/>
    </row>
    <row r="267" spans="1:29">
      <c r="A267" s="1" t="s">
        <v>78</v>
      </c>
      <c r="B267" s="1" t="s">
        <v>1425</v>
      </c>
      <c r="C267" s="2" t="s">
        <v>1413</v>
      </c>
      <c r="D267" s="2" t="s">
        <v>1413</v>
      </c>
      <c r="E267" s="2"/>
      <c r="F267" s="1" t="s">
        <v>1464</v>
      </c>
      <c r="G267" s="1">
        <v>128.15</v>
      </c>
      <c r="H267" s="1">
        <v>129.19999999999999</v>
      </c>
      <c r="I267" s="1">
        <v>112</v>
      </c>
      <c r="J267" s="1" t="s">
        <v>1366</v>
      </c>
      <c r="K267" s="1">
        <f>G267-3.09</f>
        <v>125.06</v>
      </c>
      <c r="L267" s="1">
        <f>I267-4.8</f>
        <v>107.2</v>
      </c>
      <c r="M267" s="1">
        <f>K267-L267</f>
        <v>17.86</v>
      </c>
      <c r="N267" s="1">
        <f>(K267-L267)/(L267)</f>
        <v>0.16660447761194028</v>
      </c>
      <c r="O267" s="1" t="s">
        <v>1465</v>
      </c>
      <c r="P267" s="1">
        <v>10.55</v>
      </c>
      <c r="Q267" s="1">
        <v>50</v>
      </c>
      <c r="R267" s="1" t="s">
        <v>1466</v>
      </c>
      <c r="S267" s="1">
        <v>9.7100000000000009</v>
      </c>
      <c r="T267" s="1">
        <v>9.7100000000000009</v>
      </c>
      <c r="U267" s="1">
        <v>50</v>
      </c>
      <c r="V267" s="3"/>
      <c r="W267" s="3"/>
      <c r="AA267" s="3"/>
      <c r="AB267" s="3"/>
    </row>
    <row r="268" spans="1:29">
      <c r="A268" s="1" t="s">
        <v>78</v>
      </c>
      <c r="B268" s="1" t="s">
        <v>1429</v>
      </c>
      <c r="C268" s="2" t="s">
        <v>1413</v>
      </c>
      <c r="D268" s="2" t="s">
        <v>1413</v>
      </c>
      <c r="E268" s="2"/>
      <c r="F268" s="1" t="s">
        <v>1467</v>
      </c>
      <c r="G268" s="1">
        <v>184.01</v>
      </c>
      <c r="H268" s="1">
        <v>184.9</v>
      </c>
      <c r="I268" s="1">
        <v>158.9</v>
      </c>
      <c r="J268" s="1" t="s">
        <v>1366</v>
      </c>
      <c r="K268" s="1">
        <f>G268-3.09</f>
        <v>180.92</v>
      </c>
      <c r="L268" s="1">
        <f>I268-4.8</f>
        <v>154.1</v>
      </c>
      <c r="M268" s="1">
        <f>K268-L268</f>
        <v>26.819999999999993</v>
      </c>
      <c r="N268" s="1">
        <f>(K268-L268)/(L268)</f>
        <v>0.17404282933160281</v>
      </c>
      <c r="O268" s="1" t="s">
        <v>1468</v>
      </c>
      <c r="P268" s="1">
        <v>10.77</v>
      </c>
      <c r="Q268" s="1">
        <v>50</v>
      </c>
      <c r="R268" s="1" t="s">
        <v>1469</v>
      </c>
      <c r="S268" s="1">
        <v>9.52</v>
      </c>
      <c r="T268" s="1">
        <v>9.52</v>
      </c>
      <c r="U268" s="1">
        <v>50</v>
      </c>
      <c r="V268" s="3"/>
      <c r="W268" s="3"/>
      <c r="AA268" s="3"/>
      <c r="AB268" s="3"/>
    </row>
    <row r="269" spans="1:29">
      <c r="A269" s="1" t="s">
        <v>78</v>
      </c>
      <c r="B269" s="1" t="s">
        <v>1433</v>
      </c>
      <c r="C269" s="2" t="s">
        <v>1413</v>
      </c>
      <c r="D269" s="2" t="s">
        <v>1413</v>
      </c>
      <c r="E269" s="2"/>
      <c r="F269" s="1" t="s">
        <v>1470</v>
      </c>
      <c r="G269" s="1">
        <v>166.96</v>
      </c>
      <c r="H269" s="1">
        <v>168.2</v>
      </c>
      <c r="I269" s="1">
        <v>146.5</v>
      </c>
      <c r="J269" s="1" t="s">
        <v>1366</v>
      </c>
      <c r="K269" s="1">
        <f>G269-3.09</f>
        <v>163.87</v>
      </c>
      <c r="L269" s="1">
        <f>I269-4.8</f>
        <v>141.69999999999999</v>
      </c>
      <c r="M269" s="1">
        <f>K269-L269</f>
        <v>22.170000000000016</v>
      </c>
      <c r="N269" s="1">
        <f>(K269-L269)/(L269)</f>
        <v>0.1564573041637263</v>
      </c>
      <c r="O269" s="1" t="s">
        <v>1471</v>
      </c>
      <c r="P269" s="1">
        <v>9.59</v>
      </c>
      <c r="Q269" s="1">
        <v>50</v>
      </c>
      <c r="R269" s="1" t="s">
        <v>1472</v>
      </c>
      <c r="S269" s="1">
        <v>9.61</v>
      </c>
      <c r="T269" s="1">
        <v>9.61</v>
      </c>
      <c r="U269" s="1">
        <v>50</v>
      </c>
      <c r="V269" s="3"/>
      <c r="W269" s="3"/>
      <c r="AA269" s="3"/>
      <c r="AB269" s="3"/>
    </row>
    <row r="270" spans="1:29">
      <c r="A270" s="1" t="s">
        <v>0</v>
      </c>
      <c r="B270" s="1" t="s">
        <v>1</v>
      </c>
      <c r="C270" s="2" t="s">
        <v>62</v>
      </c>
      <c r="D270" s="2" t="s">
        <v>62</v>
      </c>
      <c r="E270" s="2"/>
      <c r="F270" s="1" t="s">
        <v>63</v>
      </c>
      <c r="G270" s="1">
        <v>138.77000000000001</v>
      </c>
      <c r="I270" s="1">
        <v>124.7</v>
      </c>
      <c r="J270" s="1" t="s">
        <v>4</v>
      </c>
      <c r="K270" s="1">
        <f>G270-3.09</f>
        <v>135.68</v>
      </c>
      <c r="L270" s="1">
        <f>I270-2.41</f>
        <v>122.29</v>
      </c>
      <c r="M270" s="1">
        <f>K270-L270</f>
        <v>13.39</v>
      </c>
      <c r="N270" s="1">
        <f>(K270-L270)/(L270)</f>
        <v>0.10949382615095266</v>
      </c>
      <c r="O270" s="1" t="s">
        <v>64</v>
      </c>
      <c r="P270" s="1">
        <v>9.7100000000000009</v>
      </c>
      <c r="Q270" s="1">
        <v>50</v>
      </c>
      <c r="R270" s="1" t="s">
        <v>65</v>
      </c>
      <c r="T270" s="1">
        <v>10.33</v>
      </c>
      <c r="U270" s="1">
        <v>50</v>
      </c>
      <c r="V270" s="2" t="s">
        <v>62</v>
      </c>
      <c r="W270" s="2"/>
      <c r="X270" s="1" t="s">
        <v>7</v>
      </c>
      <c r="Y270" s="1" t="s">
        <v>7</v>
      </c>
      <c r="Z270" s="1">
        <v>25</v>
      </c>
      <c r="AA270" s="2" t="s">
        <v>62</v>
      </c>
      <c r="AB270" s="2"/>
      <c r="AC270" s="1" t="s">
        <v>8</v>
      </c>
    </row>
    <row r="271" spans="1:29">
      <c r="A271" s="1" t="s">
        <v>0</v>
      </c>
      <c r="B271" s="1" t="s">
        <v>9</v>
      </c>
      <c r="C271" s="2" t="s">
        <v>62</v>
      </c>
      <c r="D271" s="2" t="s">
        <v>62</v>
      </c>
      <c r="E271" s="2"/>
      <c r="F271" s="1" t="s">
        <v>66</v>
      </c>
      <c r="G271" s="1">
        <v>159.09</v>
      </c>
      <c r="I271" s="1">
        <v>94.6</v>
      </c>
      <c r="J271" s="1" t="s">
        <v>4</v>
      </c>
      <c r="K271" s="1">
        <f>G271-3.09</f>
        <v>156</v>
      </c>
      <c r="L271" s="1">
        <f>I271-2.41</f>
        <v>92.19</v>
      </c>
      <c r="M271" s="1">
        <f>K271-L271</f>
        <v>63.81</v>
      </c>
      <c r="N271" s="1">
        <f>(K271-L271)/(L271)</f>
        <v>0.69215750081353733</v>
      </c>
      <c r="O271" s="1" t="s">
        <v>67</v>
      </c>
      <c r="P271" s="1">
        <v>10.26</v>
      </c>
      <c r="Q271" s="1">
        <v>50</v>
      </c>
      <c r="R271" s="1" t="s">
        <v>68</v>
      </c>
      <c r="T271" s="1">
        <v>10.119999999999999</v>
      </c>
      <c r="U271" s="1">
        <v>50</v>
      </c>
      <c r="V271" s="2" t="s">
        <v>62</v>
      </c>
      <c r="W271" s="2"/>
      <c r="X271" s="1" t="s">
        <v>7</v>
      </c>
      <c r="Y271" s="1" t="s">
        <v>7</v>
      </c>
      <c r="Z271" s="1">
        <v>25</v>
      </c>
      <c r="AA271" s="2" t="s">
        <v>62</v>
      </c>
      <c r="AB271" s="2"/>
      <c r="AC271" s="1" t="s">
        <v>8</v>
      </c>
    </row>
    <row r="272" spans="1:29">
      <c r="A272" s="1" t="s">
        <v>0</v>
      </c>
      <c r="B272" s="1" t="s">
        <v>13</v>
      </c>
      <c r="C272" s="2" t="s">
        <v>62</v>
      </c>
      <c r="D272" s="2" t="s">
        <v>62</v>
      </c>
      <c r="E272" s="2"/>
      <c r="F272" s="1" t="s">
        <v>69</v>
      </c>
      <c r="G272" s="1">
        <v>129.91</v>
      </c>
      <c r="I272" s="1">
        <v>115.7</v>
      </c>
      <c r="J272" s="1" t="s">
        <v>4</v>
      </c>
      <c r="K272" s="1">
        <f>G272-3.09</f>
        <v>126.82</v>
      </c>
      <c r="L272" s="1">
        <f>I272-2.41</f>
        <v>113.29</v>
      </c>
      <c r="M272" s="1">
        <f>K272-L272</f>
        <v>13.529999999999987</v>
      </c>
      <c r="N272" s="1">
        <f>(K272-L272)/(L272)</f>
        <v>0.11942801659458016</v>
      </c>
      <c r="O272" s="1" t="s">
        <v>70</v>
      </c>
      <c r="P272" s="1">
        <v>10.23</v>
      </c>
      <c r="Q272" s="1">
        <v>50</v>
      </c>
      <c r="R272" s="1" t="s">
        <v>71</v>
      </c>
      <c r="T272" s="1">
        <v>10.39</v>
      </c>
      <c r="U272" s="1">
        <v>50</v>
      </c>
      <c r="V272" s="2" t="s">
        <v>62</v>
      </c>
      <c r="W272" s="2"/>
      <c r="X272" s="1" t="s">
        <v>7</v>
      </c>
      <c r="Y272" s="1" t="s">
        <v>7</v>
      </c>
      <c r="Z272" s="1">
        <v>25</v>
      </c>
      <c r="AA272" s="2" t="s">
        <v>62</v>
      </c>
      <c r="AB272" s="2"/>
      <c r="AC272" s="1" t="s">
        <v>8</v>
      </c>
    </row>
    <row r="273" spans="1:29">
      <c r="A273" s="1" t="s">
        <v>0</v>
      </c>
      <c r="B273" s="1" t="s">
        <v>17</v>
      </c>
      <c r="C273" s="2" t="s">
        <v>62</v>
      </c>
      <c r="D273" s="2" t="s">
        <v>62</v>
      </c>
      <c r="E273" s="2"/>
      <c r="F273" s="1" t="s">
        <v>72</v>
      </c>
      <c r="G273" s="1">
        <v>124.57</v>
      </c>
      <c r="I273" s="1">
        <v>121.3</v>
      </c>
      <c r="J273" s="1" t="s">
        <v>4</v>
      </c>
      <c r="K273" s="1">
        <f>G273-3.09</f>
        <v>121.47999999999999</v>
      </c>
      <c r="L273" s="1">
        <f>I273-2.41</f>
        <v>118.89</v>
      </c>
      <c r="M273" s="1">
        <f>K273-L273</f>
        <v>2.5899999999999892</v>
      </c>
      <c r="N273" s="1">
        <f>(K273-L273)/(L273)</f>
        <v>2.1784843132307084E-2</v>
      </c>
      <c r="O273" s="1" t="s">
        <v>73</v>
      </c>
      <c r="P273" s="1">
        <v>9.74</v>
      </c>
      <c r="Q273" s="1">
        <v>50</v>
      </c>
      <c r="R273" s="1" t="s">
        <v>74</v>
      </c>
      <c r="T273" s="1">
        <v>10.34</v>
      </c>
      <c r="U273" s="1">
        <v>50</v>
      </c>
      <c r="V273" s="2" t="s">
        <v>62</v>
      </c>
      <c r="W273" s="2"/>
      <c r="X273" s="1" t="s">
        <v>7</v>
      </c>
      <c r="Y273" s="1" t="s">
        <v>7</v>
      </c>
      <c r="Z273" s="1">
        <v>25</v>
      </c>
      <c r="AA273" s="2" t="s">
        <v>62</v>
      </c>
      <c r="AB273" s="2"/>
      <c r="AC273" s="1" t="s">
        <v>8</v>
      </c>
    </row>
    <row r="274" spans="1:29">
      <c r="A274" s="1" t="s">
        <v>0</v>
      </c>
      <c r="B274" s="1" t="s">
        <v>21</v>
      </c>
      <c r="C274" s="2" t="s">
        <v>62</v>
      </c>
      <c r="D274" s="2" t="s">
        <v>62</v>
      </c>
      <c r="E274" s="2"/>
      <c r="F274" s="1" t="s">
        <v>75</v>
      </c>
      <c r="G274" s="1">
        <v>116.56</v>
      </c>
      <c r="I274" s="1">
        <v>126.1</v>
      </c>
      <c r="J274" s="1" t="s">
        <v>4</v>
      </c>
      <c r="K274" s="1">
        <f>G274-3.09</f>
        <v>113.47</v>
      </c>
      <c r="L274" s="1">
        <f>I274-2.41</f>
        <v>123.69</v>
      </c>
      <c r="M274" s="1">
        <f>K274-L274</f>
        <v>-10.219999999999999</v>
      </c>
      <c r="N274" s="1">
        <f>(K274-L274)/(L274)</f>
        <v>-8.2625919637804177E-2</v>
      </c>
      <c r="O274" s="1" t="s">
        <v>76</v>
      </c>
      <c r="P274" s="1">
        <v>9.93</v>
      </c>
      <c r="Q274" s="1">
        <v>50</v>
      </c>
      <c r="R274" s="1" t="s">
        <v>77</v>
      </c>
      <c r="T274" s="1">
        <v>10</v>
      </c>
      <c r="U274" s="1">
        <v>50</v>
      </c>
      <c r="V274" s="2" t="s">
        <v>62</v>
      </c>
      <c r="W274" s="2"/>
      <c r="X274" s="1" t="s">
        <v>7</v>
      </c>
      <c r="Y274" s="1" t="s">
        <v>7</v>
      </c>
      <c r="Z274" s="1">
        <v>25</v>
      </c>
      <c r="AA274" s="2" t="s">
        <v>62</v>
      </c>
      <c r="AB274" s="2"/>
      <c r="AC274" s="1" t="s">
        <v>8</v>
      </c>
    </row>
    <row r="275" spans="1:29">
      <c r="A275" s="1" t="s">
        <v>78</v>
      </c>
      <c r="B275" s="1" t="s">
        <v>1</v>
      </c>
      <c r="C275" s="2" t="s">
        <v>62</v>
      </c>
      <c r="D275" s="2" t="s">
        <v>62</v>
      </c>
      <c r="E275" s="2"/>
      <c r="F275" s="1" t="s">
        <v>79</v>
      </c>
      <c r="G275" s="1">
        <v>159.69</v>
      </c>
      <c r="I275" s="1">
        <v>107.2</v>
      </c>
      <c r="J275" s="1" t="s">
        <v>4</v>
      </c>
      <c r="K275" s="1">
        <f>G275-3.09</f>
        <v>156.6</v>
      </c>
      <c r="L275" s="1">
        <f>I275-2.41</f>
        <v>104.79</v>
      </c>
      <c r="M275" s="1">
        <f>K275-L275</f>
        <v>51.809999999999988</v>
      </c>
      <c r="N275" s="1">
        <f>(K275-L275)/(L275)</f>
        <v>0.4944174062410534</v>
      </c>
      <c r="O275" s="1" t="s">
        <v>80</v>
      </c>
      <c r="P275" s="1">
        <v>10.039999999999999</v>
      </c>
      <c r="Q275" s="1">
        <v>50</v>
      </c>
      <c r="R275" s="1" t="s">
        <v>81</v>
      </c>
      <c r="T275" s="1">
        <v>9.74</v>
      </c>
      <c r="U275" s="1">
        <v>50</v>
      </c>
      <c r="V275" s="2" t="s">
        <v>62</v>
      </c>
      <c r="W275" s="2"/>
      <c r="X275" s="1" t="s">
        <v>7</v>
      </c>
      <c r="Y275" s="1" t="s">
        <v>7</v>
      </c>
      <c r="Z275" s="1">
        <v>25</v>
      </c>
      <c r="AA275" s="2" t="s">
        <v>62</v>
      </c>
      <c r="AB275" s="2"/>
      <c r="AC275" s="1" t="s">
        <v>8</v>
      </c>
    </row>
    <row r="276" spans="1:29">
      <c r="A276" s="1" t="s">
        <v>78</v>
      </c>
      <c r="B276" s="1" t="s">
        <v>9</v>
      </c>
      <c r="C276" s="2" t="s">
        <v>62</v>
      </c>
      <c r="D276" s="2" t="s">
        <v>62</v>
      </c>
      <c r="E276" s="2"/>
      <c r="F276" s="1" t="s">
        <v>82</v>
      </c>
      <c r="G276" s="1">
        <v>141.15</v>
      </c>
      <c r="I276" s="1">
        <v>101.7</v>
      </c>
      <c r="J276" s="1" t="s">
        <v>4</v>
      </c>
      <c r="K276" s="1">
        <f>G276-3.09</f>
        <v>138.06</v>
      </c>
      <c r="L276" s="1">
        <f>I276-2.41</f>
        <v>99.29</v>
      </c>
      <c r="M276" s="1">
        <f>K276-L276</f>
        <v>38.769999999999996</v>
      </c>
      <c r="N276" s="1">
        <f>(K276-L276)/(L276)</f>
        <v>0.39047235371135053</v>
      </c>
      <c r="O276" s="1" t="s">
        <v>83</v>
      </c>
      <c r="P276" s="1">
        <v>9.86</v>
      </c>
      <c r="Q276" s="1">
        <v>50</v>
      </c>
      <c r="R276" s="1" t="s">
        <v>84</v>
      </c>
      <c r="T276" s="1">
        <v>9.7799999999999994</v>
      </c>
      <c r="U276" s="1">
        <v>50</v>
      </c>
      <c r="V276" s="2" t="s">
        <v>62</v>
      </c>
      <c r="W276" s="2"/>
      <c r="X276" s="1" t="s">
        <v>7</v>
      </c>
      <c r="Y276" s="1" t="s">
        <v>7</v>
      </c>
      <c r="Z276" s="1">
        <v>25</v>
      </c>
      <c r="AA276" s="2" t="s">
        <v>62</v>
      </c>
      <c r="AB276" s="2"/>
      <c r="AC276" s="1" t="s">
        <v>8</v>
      </c>
    </row>
    <row r="277" spans="1:29">
      <c r="A277" s="1" t="s">
        <v>78</v>
      </c>
      <c r="B277" s="1" t="s">
        <v>13</v>
      </c>
      <c r="C277" s="2" t="s">
        <v>62</v>
      </c>
      <c r="D277" s="2" t="s">
        <v>62</v>
      </c>
      <c r="E277" s="2"/>
      <c r="F277" s="1" t="s">
        <v>85</v>
      </c>
      <c r="G277" s="1">
        <v>166.74</v>
      </c>
      <c r="I277" s="1">
        <v>142</v>
      </c>
      <c r="J277" s="1" t="s">
        <v>4</v>
      </c>
      <c r="K277" s="1">
        <f>G277-3.09</f>
        <v>163.65</v>
      </c>
      <c r="L277" s="1">
        <f>I277-2.41</f>
        <v>139.59</v>
      </c>
      <c r="M277" s="1">
        <f>K277-L277</f>
        <v>24.060000000000002</v>
      </c>
      <c r="N277" s="1">
        <f>(K277-L277)/(L277)</f>
        <v>0.17236191704276813</v>
      </c>
      <c r="O277" s="1" t="s">
        <v>86</v>
      </c>
      <c r="P277" s="1">
        <v>10.26</v>
      </c>
      <c r="Q277" s="1">
        <v>50</v>
      </c>
      <c r="R277" s="1" t="s">
        <v>87</v>
      </c>
      <c r="T277" s="1">
        <v>10.33</v>
      </c>
      <c r="U277" s="1">
        <v>50</v>
      </c>
      <c r="V277" s="2" t="s">
        <v>62</v>
      </c>
      <c r="W277" s="2"/>
      <c r="X277" s="1" t="s">
        <v>7</v>
      </c>
      <c r="Y277" s="1" t="s">
        <v>7</v>
      </c>
      <c r="Z277" s="1">
        <v>25</v>
      </c>
      <c r="AA277" s="2" t="s">
        <v>62</v>
      </c>
      <c r="AB277" s="2"/>
      <c r="AC277" s="1" t="s">
        <v>8</v>
      </c>
    </row>
    <row r="278" spans="1:29">
      <c r="A278" s="1" t="s">
        <v>78</v>
      </c>
      <c r="B278" s="1" t="s">
        <v>17</v>
      </c>
      <c r="C278" s="2" t="s">
        <v>62</v>
      </c>
      <c r="D278" s="2" t="s">
        <v>62</v>
      </c>
      <c r="E278" s="2"/>
      <c r="F278" s="1" t="s">
        <v>88</v>
      </c>
      <c r="G278" s="1">
        <v>181.94</v>
      </c>
      <c r="I278" s="1">
        <v>114.6</v>
      </c>
      <c r="J278" s="1" t="s">
        <v>4</v>
      </c>
      <c r="K278" s="1">
        <f>G278-3.09</f>
        <v>178.85</v>
      </c>
      <c r="L278" s="1">
        <f>I278-2.41</f>
        <v>112.19</v>
      </c>
      <c r="M278" s="1">
        <f>K278-L278</f>
        <v>66.66</v>
      </c>
      <c r="N278" s="1">
        <f>(K278-L278)/(L278)</f>
        <v>0.5941706034405918</v>
      </c>
      <c r="O278" s="1" t="s">
        <v>89</v>
      </c>
      <c r="P278" s="1">
        <v>10.039999999999999</v>
      </c>
      <c r="Q278" s="1">
        <v>50</v>
      </c>
      <c r="R278" s="1" t="s">
        <v>90</v>
      </c>
      <c r="T278" s="1">
        <v>10.26</v>
      </c>
      <c r="U278" s="1">
        <v>50</v>
      </c>
      <c r="V278" s="2" t="s">
        <v>62</v>
      </c>
      <c r="W278" s="2"/>
      <c r="X278" s="1" t="s">
        <v>7</v>
      </c>
      <c r="Y278" s="1" t="s">
        <v>7</v>
      </c>
      <c r="Z278" s="1">
        <v>25</v>
      </c>
      <c r="AA278" s="2" t="s">
        <v>62</v>
      </c>
      <c r="AB278" s="2"/>
      <c r="AC278" s="1" t="s">
        <v>8</v>
      </c>
    </row>
    <row r="279" spans="1:29">
      <c r="A279" s="1" t="s">
        <v>78</v>
      </c>
      <c r="B279" s="1" t="s">
        <v>21</v>
      </c>
      <c r="C279" s="2" t="s">
        <v>62</v>
      </c>
      <c r="D279" s="2" t="s">
        <v>62</v>
      </c>
      <c r="E279" s="2"/>
      <c r="F279" s="1" t="s">
        <v>91</v>
      </c>
      <c r="G279" s="1">
        <v>144.36000000000001</v>
      </c>
      <c r="I279" s="1">
        <v>100.7</v>
      </c>
      <c r="J279" s="1" t="s">
        <v>4</v>
      </c>
      <c r="K279" s="1">
        <f>G279-3.09</f>
        <v>141.27000000000001</v>
      </c>
      <c r="L279" s="1">
        <f>I279-2.41</f>
        <v>98.29</v>
      </c>
      <c r="M279" s="1">
        <f>K279-L279</f>
        <v>42.980000000000004</v>
      </c>
      <c r="N279" s="1">
        <f>(K279-L279)/(L279)</f>
        <v>0.43727744429748705</v>
      </c>
      <c r="O279" s="1" t="s">
        <v>92</v>
      </c>
      <c r="P279" s="1">
        <v>10.11</v>
      </c>
      <c r="Q279" s="1">
        <v>50</v>
      </c>
      <c r="R279" s="1" t="s">
        <v>93</v>
      </c>
      <c r="T279" s="1">
        <v>10.16</v>
      </c>
      <c r="U279" s="1">
        <v>50</v>
      </c>
      <c r="V279" s="2" t="s">
        <v>62</v>
      </c>
      <c r="W279" s="2"/>
      <c r="X279" s="1" t="s">
        <v>7</v>
      </c>
      <c r="Y279" s="1" t="s">
        <v>7</v>
      </c>
      <c r="Z279" s="1">
        <v>25</v>
      </c>
      <c r="AA279" s="2" t="s">
        <v>62</v>
      </c>
      <c r="AB279" s="2"/>
      <c r="AC279" s="1" t="s">
        <v>8</v>
      </c>
    </row>
    <row r="280" spans="1:29">
      <c r="A280" s="1" t="s">
        <v>162</v>
      </c>
      <c r="B280" s="1" t="s">
        <v>1</v>
      </c>
      <c r="C280" s="2" t="s">
        <v>722</v>
      </c>
      <c r="D280" s="2" t="s">
        <v>722</v>
      </c>
      <c r="E280" s="2"/>
      <c r="F280" s="1" t="s">
        <v>723</v>
      </c>
      <c r="G280" s="1">
        <v>172.71</v>
      </c>
      <c r="I280" s="1">
        <v>144.6</v>
      </c>
      <c r="J280" s="1" t="s">
        <v>4</v>
      </c>
      <c r="K280" s="1">
        <f>G280-3.09</f>
        <v>169.62</v>
      </c>
      <c r="L280" s="1">
        <f>I280-2.41</f>
        <v>142.19</v>
      </c>
      <c r="M280" s="1">
        <f>K280-L280</f>
        <v>27.430000000000007</v>
      </c>
      <c r="N280" s="1">
        <f>(K280-L280)/(L280)</f>
        <v>0.19291089387439347</v>
      </c>
      <c r="O280" s="1" t="s">
        <v>724</v>
      </c>
      <c r="P280" s="1">
        <v>10.1</v>
      </c>
      <c r="Q280" s="1">
        <v>50</v>
      </c>
      <c r="R280" s="1" t="s">
        <v>725</v>
      </c>
      <c r="T280" s="1">
        <v>9.43</v>
      </c>
      <c r="U280" s="1">
        <v>50</v>
      </c>
      <c r="V280" s="2" t="s">
        <v>722</v>
      </c>
      <c r="W280" s="2"/>
      <c r="X280" s="1" t="s">
        <v>7</v>
      </c>
      <c r="Y280" s="1" t="s">
        <v>7</v>
      </c>
      <c r="Z280" s="1">
        <v>25</v>
      </c>
      <c r="AA280" s="2" t="s">
        <v>722</v>
      </c>
      <c r="AB280" s="2"/>
    </row>
    <row r="281" spans="1:29">
      <c r="A281" s="1" t="s">
        <v>162</v>
      </c>
      <c r="B281" s="1" t="s">
        <v>9</v>
      </c>
      <c r="C281" s="2" t="s">
        <v>722</v>
      </c>
      <c r="D281" s="2" t="s">
        <v>722</v>
      </c>
      <c r="E281" s="2"/>
      <c r="F281" s="1" t="s">
        <v>726</v>
      </c>
      <c r="G281" s="1">
        <v>160.41999999999999</v>
      </c>
      <c r="I281" s="1">
        <v>134.9</v>
      </c>
      <c r="J281" s="1" t="s">
        <v>4</v>
      </c>
      <c r="K281" s="1">
        <f>G281-3.09</f>
        <v>157.32999999999998</v>
      </c>
      <c r="L281" s="1">
        <f>I281-2.41</f>
        <v>132.49</v>
      </c>
      <c r="M281" s="1">
        <f>K281-L281</f>
        <v>24.839999999999975</v>
      </c>
      <c r="N281" s="1">
        <f>(K281-L281)/(L281)</f>
        <v>0.18748584798852724</v>
      </c>
      <c r="O281" s="1" t="s">
        <v>727</v>
      </c>
      <c r="P281" s="1">
        <v>9.98</v>
      </c>
      <c r="Q281" s="1">
        <v>50</v>
      </c>
      <c r="R281" s="1" t="s">
        <v>728</v>
      </c>
      <c r="T281" s="1">
        <v>9.6199999999999992</v>
      </c>
      <c r="U281" s="1">
        <v>50</v>
      </c>
      <c r="V281" s="2" t="s">
        <v>722</v>
      </c>
      <c r="W281" s="2"/>
      <c r="X281" s="1" t="s">
        <v>7</v>
      </c>
      <c r="Y281" s="1" t="s">
        <v>7</v>
      </c>
      <c r="Z281" s="1">
        <v>25</v>
      </c>
      <c r="AA281" s="2" t="s">
        <v>722</v>
      </c>
      <c r="AB281" s="2"/>
    </row>
    <row r="282" spans="1:29">
      <c r="A282" s="1" t="s">
        <v>162</v>
      </c>
      <c r="B282" s="1" t="s">
        <v>13</v>
      </c>
      <c r="C282" s="2" t="s">
        <v>722</v>
      </c>
      <c r="D282" s="2" t="s">
        <v>722</v>
      </c>
      <c r="E282" s="2"/>
      <c r="F282" s="1" t="s">
        <v>729</v>
      </c>
      <c r="G282" s="1">
        <v>167.41</v>
      </c>
      <c r="I282" s="1">
        <v>140</v>
      </c>
      <c r="J282" s="1" t="s">
        <v>4</v>
      </c>
      <c r="K282" s="1">
        <f>G282-3.09</f>
        <v>164.32</v>
      </c>
      <c r="L282" s="1">
        <f>I282-2.41</f>
        <v>137.59</v>
      </c>
      <c r="M282" s="1">
        <f>K282-L282</f>
        <v>26.72999999999999</v>
      </c>
      <c r="N282" s="1">
        <f>(K282-L282)/(L282)</f>
        <v>0.19427283959590078</v>
      </c>
      <c r="O282" s="1" t="s">
        <v>730</v>
      </c>
      <c r="P282" s="1">
        <v>10.15</v>
      </c>
      <c r="Q282" s="1">
        <v>50</v>
      </c>
      <c r="R282" s="1" t="s">
        <v>731</v>
      </c>
      <c r="T282" s="1">
        <v>9.82</v>
      </c>
      <c r="U282" s="1">
        <v>50</v>
      </c>
      <c r="V282" s="2" t="s">
        <v>722</v>
      </c>
      <c r="W282" s="2"/>
      <c r="X282" s="1" t="s">
        <v>7</v>
      </c>
      <c r="Y282" s="1" t="s">
        <v>7</v>
      </c>
      <c r="Z282" s="1">
        <v>25</v>
      </c>
      <c r="AA282" s="2" t="s">
        <v>722</v>
      </c>
      <c r="AB282" s="2"/>
    </row>
    <row r="283" spans="1:29">
      <c r="A283" s="1" t="s">
        <v>162</v>
      </c>
      <c r="B283" s="1" t="s">
        <v>17</v>
      </c>
      <c r="C283" s="2" t="s">
        <v>722</v>
      </c>
      <c r="D283" s="2" t="s">
        <v>722</v>
      </c>
      <c r="E283" s="2"/>
      <c r="F283" s="1" t="s">
        <v>732</v>
      </c>
      <c r="G283" s="1">
        <v>139.49</v>
      </c>
      <c r="I283" s="1">
        <v>116.2</v>
      </c>
      <c r="J283" s="1" t="s">
        <v>4</v>
      </c>
      <c r="K283" s="1">
        <f>G283-3.09</f>
        <v>136.4</v>
      </c>
      <c r="L283" s="1">
        <f>I283-2.41</f>
        <v>113.79</v>
      </c>
      <c r="M283" s="1">
        <f>K283-L283</f>
        <v>22.61</v>
      </c>
      <c r="N283" s="1">
        <f>(K283-L283)/(L283)</f>
        <v>0.19869935846735212</v>
      </c>
      <c r="O283" s="1" t="s">
        <v>733</v>
      </c>
      <c r="P283" s="1">
        <v>10.38</v>
      </c>
      <c r="Q283" s="1">
        <v>50</v>
      </c>
      <c r="R283" s="1" t="s">
        <v>734</v>
      </c>
      <c r="T283" s="1">
        <v>9.83</v>
      </c>
      <c r="U283" s="1">
        <v>50</v>
      </c>
      <c r="V283" s="2" t="s">
        <v>722</v>
      </c>
      <c r="W283" s="2"/>
      <c r="X283" s="1" t="s">
        <v>7</v>
      </c>
      <c r="Y283" s="1" t="s">
        <v>7</v>
      </c>
      <c r="Z283" s="1">
        <v>25</v>
      </c>
      <c r="AA283" s="2" t="s">
        <v>722</v>
      </c>
      <c r="AB283" s="2"/>
    </row>
    <row r="284" spans="1:29">
      <c r="A284" s="1" t="s">
        <v>162</v>
      </c>
      <c r="B284" s="1" t="s">
        <v>21</v>
      </c>
      <c r="C284" s="2" t="s">
        <v>722</v>
      </c>
      <c r="D284" s="2" t="s">
        <v>722</v>
      </c>
      <c r="E284" s="2"/>
      <c r="F284" s="1" t="s">
        <v>735</v>
      </c>
      <c r="G284" s="1">
        <v>130.63999999999999</v>
      </c>
      <c r="I284" s="1">
        <v>109</v>
      </c>
      <c r="J284" s="1" t="s">
        <v>4</v>
      </c>
      <c r="K284" s="1">
        <f>G284-3.09</f>
        <v>127.54999999999998</v>
      </c>
      <c r="L284" s="1">
        <f>I284-2.41</f>
        <v>106.59</v>
      </c>
      <c r="M284" s="1">
        <f>K284-L284</f>
        <v>20.95999999999998</v>
      </c>
      <c r="N284" s="1">
        <f>(K284-L284)/(L284)</f>
        <v>0.19664133596022121</v>
      </c>
      <c r="O284" s="1" t="s">
        <v>736</v>
      </c>
      <c r="P284" s="1">
        <v>9.9600000000000009</v>
      </c>
      <c r="Q284" s="1">
        <v>50</v>
      </c>
      <c r="R284" s="1" t="s">
        <v>737</v>
      </c>
      <c r="T284" s="1">
        <v>10.09</v>
      </c>
      <c r="U284" s="1">
        <v>50</v>
      </c>
      <c r="V284" s="2" t="s">
        <v>722</v>
      </c>
      <c r="W284" s="2"/>
      <c r="X284" s="1" t="s">
        <v>7</v>
      </c>
      <c r="Y284" s="1" t="s">
        <v>7</v>
      </c>
      <c r="Z284" s="1">
        <v>25</v>
      </c>
      <c r="AA284" s="2" t="s">
        <v>722</v>
      </c>
      <c r="AB284" s="2"/>
    </row>
    <row r="285" spans="1:29">
      <c r="A285" s="1" t="s">
        <v>78</v>
      </c>
      <c r="B285" s="1" t="s">
        <v>1</v>
      </c>
      <c r="C285" s="2" t="s">
        <v>722</v>
      </c>
      <c r="D285" s="2" t="s">
        <v>722</v>
      </c>
      <c r="E285" s="2"/>
      <c r="F285" s="1" t="s">
        <v>738</v>
      </c>
      <c r="G285" s="1">
        <v>162.26</v>
      </c>
      <c r="I285" s="1">
        <v>134.19999999999999</v>
      </c>
      <c r="J285" s="1" t="s">
        <v>4</v>
      </c>
      <c r="K285" s="1">
        <f>G285-3.09</f>
        <v>159.16999999999999</v>
      </c>
      <c r="L285" s="1">
        <f>I285-2.41</f>
        <v>131.79</v>
      </c>
      <c r="M285" s="1">
        <f>K285-L285</f>
        <v>27.379999999999995</v>
      </c>
      <c r="N285" s="1">
        <f>(K285-L285)/(L285)</f>
        <v>0.2077547613627741</v>
      </c>
      <c r="O285" s="1" t="s">
        <v>739</v>
      </c>
      <c r="P285" s="1">
        <v>10.35</v>
      </c>
      <c r="Q285" s="1">
        <v>50</v>
      </c>
      <c r="R285" s="1" t="s">
        <v>740</v>
      </c>
      <c r="T285" s="1">
        <v>10.42</v>
      </c>
      <c r="U285" s="1">
        <v>50</v>
      </c>
      <c r="V285" s="2" t="s">
        <v>722</v>
      </c>
      <c r="W285" s="2"/>
      <c r="X285" s="1" t="s">
        <v>7</v>
      </c>
      <c r="Y285" s="1" t="s">
        <v>7</v>
      </c>
      <c r="Z285" s="1">
        <v>25</v>
      </c>
      <c r="AA285" s="2" t="s">
        <v>722</v>
      </c>
      <c r="AB285" s="2"/>
    </row>
    <row r="286" spans="1:29">
      <c r="A286" s="1" t="s">
        <v>78</v>
      </c>
      <c r="B286" s="1" t="s">
        <v>9</v>
      </c>
      <c r="C286" s="2" t="s">
        <v>722</v>
      </c>
      <c r="D286" s="2" t="s">
        <v>722</v>
      </c>
      <c r="E286" s="2"/>
      <c r="F286" s="1" t="s">
        <v>741</v>
      </c>
      <c r="G286" s="1">
        <v>120.17</v>
      </c>
      <c r="I286" s="1">
        <v>100.2</v>
      </c>
      <c r="J286" s="1" t="s">
        <v>4</v>
      </c>
      <c r="K286" s="1">
        <f>G286-3.09</f>
        <v>117.08</v>
      </c>
      <c r="L286" s="1">
        <f>I286-2.41</f>
        <v>97.79</v>
      </c>
      <c r="M286" s="1">
        <f>K286-L286</f>
        <v>19.289999999999992</v>
      </c>
      <c r="N286" s="1">
        <f>(K286-L286)/(L286)</f>
        <v>0.19725943347990582</v>
      </c>
      <c r="O286" s="1" t="s">
        <v>742</v>
      </c>
      <c r="P286" s="1">
        <v>10.199999999999999</v>
      </c>
      <c r="Q286" s="1">
        <v>50</v>
      </c>
      <c r="R286" s="1" t="s">
        <v>743</v>
      </c>
      <c r="T286" s="1">
        <v>9.7799999999999994</v>
      </c>
      <c r="U286" s="1">
        <v>50</v>
      </c>
      <c r="V286" s="2" t="s">
        <v>722</v>
      </c>
      <c r="W286" s="2"/>
      <c r="X286" s="1" t="s">
        <v>7</v>
      </c>
      <c r="Y286" s="1" t="s">
        <v>7</v>
      </c>
      <c r="Z286" s="1">
        <v>25</v>
      </c>
      <c r="AA286" s="2" t="s">
        <v>722</v>
      </c>
      <c r="AB286" s="2"/>
    </row>
    <row r="287" spans="1:29">
      <c r="A287" s="1" t="s">
        <v>78</v>
      </c>
      <c r="B287" s="1" t="s">
        <v>13</v>
      </c>
      <c r="C287" s="2" t="s">
        <v>722</v>
      </c>
      <c r="D287" s="2" t="s">
        <v>722</v>
      </c>
      <c r="E287" s="2"/>
      <c r="F287" s="1" t="s">
        <v>744</v>
      </c>
      <c r="G287" s="1">
        <v>117.53</v>
      </c>
      <c r="I287" s="1">
        <v>96.1</v>
      </c>
      <c r="J287" s="1" t="s">
        <v>4</v>
      </c>
      <c r="K287" s="1">
        <f>G287-3.09</f>
        <v>114.44</v>
      </c>
      <c r="L287" s="1">
        <f>I287-2.41</f>
        <v>93.69</v>
      </c>
      <c r="M287" s="1">
        <f>K287-L287</f>
        <v>20.75</v>
      </c>
      <c r="N287" s="1">
        <f>(K287-L287)/(L287)</f>
        <v>0.22147507738285838</v>
      </c>
      <c r="O287" s="1" t="s">
        <v>745</v>
      </c>
      <c r="P287" s="1">
        <v>9.98</v>
      </c>
      <c r="Q287" s="1">
        <v>50</v>
      </c>
      <c r="R287" s="1" t="s">
        <v>746</v>
      </c>
      <c r="T287" s="1">
        <v>9.77</v>
      </c>
      <c r="U287" s="1">
        <v>50</v>
      </c>
      <c r="V287" s="2" t="s">
        <v>722</v>
      </c>
      <c r="W287" s="2"/>
      <c r="X287" s="1" t="s">
        <v>7</v>
      </c>
      <c r="Y287" s="1" t="s">
        <v>7</v>
      </c>
      <c r="Z287" s="1">
        <v>25</v>
      </c>
      <c r="AA287" s="2" t="s">
        <v>722</v>
      </c>
      <c r="AB287" s="2"/>
    </row>
    <row r="288" spans="1:29">
      <c r="A288" s="1" t="s">
        <v>78</v>
      </c>
      <c r="B288" s="1" t="s">
        <v>17</v>
      </c>
      <c r="C288" s="2" t="s">
        <v>722</v>
      </c>
      <c r="D288" s="2" t="s">
        <v>722</v>
      </c>
      <c r="E288" s="2"/>
      <c r="F288" s="1" t="s">
        <v>747</v>
      </c>
      <c r="G288" s="1">
        <v>149.63999999999999</v>
      </c>
      <c r="I288" s="1">
        <v>121.1</v>
      </c>
      <c r="J288" s="1" t="s">
        <v>4</v>
      </c>
      <c r="K288" s="1">
        <f>G288-3.09</f>
        <v>146.54999999999998</v>
      </c>
      <c r="L288" s="1">
        <f>I288-2.41</f>
        <v>118.69</v>
      </c>
      <c r="M288" s="1">
        <f>K288-L288</f>
        <v>27.859999999999985</v>
      </c>
      <c r="N288" s="1">
        <f>(K288-L288)/(L288)</f>
        <v>0.23472912629539125</v>
      </c>
      <c r="O288" s="1" t="s">
        <v>748</v>
      </c>
      <c r="P288" s="1">
        <v>10.55</v>
      </c>
      <c r="Q288" s="1">
        <v>50</v>
      </c>
      <c r="R288" s="1" t="s">
        <v>749</v>
      </c>
      <c r="T288" s="1">
        <v>10.039999999999999</v>
      </c>
      <c r="U288" s="1">
        <v>50</v>
      </c>
      <c r="V288" s="2" t="s">
        <v>722</v>
      </c>
      <c r="W288" s="2"/>
      <c r="X288" s="1" t="s">
        <v>7</v>
      </c>
      <c r="Y288" s="1" t="s">
        <v>7</v>
      </c>
      <c r="Z288" s="1">
        <v>25</v>
      </c>
      <c r="AA288" s="2" t="s">
        <v>722</v>
      </c>
      <c r="AB288" s="2"/>
      <c r="AC288" s="1" t="s">
        <v>750</v>
      </c>
    </row>
    <row r="289" spans="1:28">
      <c r="A289" s="1" t="s">
        <v>78</v>
      </c>
      <c r="B289" s="1" t="s">
        <v>21</v>
      </c>
      <c r="C289" s="2" t="s">
        <v>722</v>
      </c>
      <c r="D289" s="2" t="s">
        <v>722</v>
      </c>
      <c r="E289" s="2"/>
      <c r="F289" s="1" t="s">
        <v>751</v>
      </c>
      <c r="G289" s="1">
        <v>138.21</v>
      </c>
      <c r="I289" s="1">
        <v>112.2</v>
      </c>
      <c r="J289" s="1" t="s">
        <v>4</v>
      </c>
      <c r="K289" s="1">
        <f>G289-3.09</f>
        <v>135.12</v>
      </c>
      <c r="L289" s="1">
        <f>I289-2.41</f>
        <v>109.79</v>
      </c>
      <c r="M289" s="1">
        <f>K289-L289</f>
        <v>25.33</v>
      </c>
      <c r="N289" s="1">
        <f>(K289-L289)/(L289)</f>
        <v>0.23071317970671279</v>
      </c>
      <c r="O289" s="1" t="s">
        <v>752</v>
      </c>
      <c r="P289" s="1">
        <v>10.29</v>
      </c>
      <c r="Q289" s="1">
        <v>50</v>
      </c>
      <c r="R289" s="1" t="s">
        <v>753</v>
      </c>
      <c r="T289" s="1">
        <v>10.08</v>
      </c>
      <c r="U289" s="1">
        <v>50</v>
      </c>
      <c r="V289" s="2" t="s">
        <v>722</v>
      </c>
      <c r="W289" s="2"/>
      <c r="X289" s="1" t="s">
        <v>7</v>
      </c>
      <c r="Y289" s="1" t="s">
        <v>7</v>
      </c>
      <c r="Z289" s="1">
        <v>25</v>
      </c>
      <c r="AA289" s="2" t="s">
        <v>722</v>
      </c>
      <c r="AB289" s="2"/>
    </row>
    <row r="290" spans="1:28">
      <c r="A290" s="1" t="s">
        <v>162</v>
      </c>
      <c r="B290" s="1" t="s">
        <v>1</v>
      </c>
      <c r="C290" s="2" t="s">
        <v>1018</v>
      </c>
      <c r="D290" s="2" t="s">
        <v>1018</v>
      </c>
      <c r="E290" s="2"/>
      <c r="F290" s="1" t="s">
        <v>1147</v>
      </c>
      <c r="G290" s="1">
        <v>192.34</v>
      </c>
      <c r="H290" s="1">
        <v>191</v>
      </c>
      <c r="I290" s="1">
        <v>168.6</v>
      </c>
      <c r="J290" s="1" t="s">
        <v>4</v>
      </c>
      <c r="K290" s="1">
        <f>G290-3.09</f>
        <v>189.25</v>
      </c>
      <c r="L290" s="1">
        <f>I290-2.41</f>
        <v>166.19</v>
      </c>
      <c r="M290" s="1">
        <f>K290-L290</f>
        <v>23.060000000000002</v>
      </c>
      <c r="N290" s="1">
        <f>(K290-L290)/(L290)</f>
        <v>0.1387568445754859</v>
      </c>
      <c r="O290" s="1" t="s">
        <v>1148</v>
      </c>
      <c r="P290" s="1">
        <v>9.8800000000000008</v>
      </c>
      <c r="Q290" s="1">
        <v>50</v>
      </c>
      <c r="R290" s="1" t="s">
        <v>1149</v>
      </c>
      <c r="S290" s="1">
        <v>10.14</v>
      </c>
      <c r="T290" s="1">
        <v>10.14</v>
      </c>
      <c r="U290" s="1">
        <v>50</v>
      </c>
      <c r="V290" s="3"/>
      <c r="W290" s="3"/>
      <c r="AA290" s="3"/>
      <c r="AB290" s="3"/>
    </row>
    <row r="291" spans="1:28">
      <c r="A291" s="1" t="s">
        <v>162</v>
      </c>
      <c r="B291" s="1" t="s">
        <v>9</v>
      </c>
      <c r="C291" s="2" t="s">
        <v>1018</v>
      </c>
      <c r="D291" s="2" t="s">
        <v>1018</v>
      </c>
      <c r="E291" s="2"/>
      <c r="F291" s="1" t="s">
        <v>1150</v>
      </c>
      <c r="G291" s="1">
        <v>167.17</v>
      </c>
      <c r="H291" s="1">
        <v>166</v>
      </c>
      <c r="I291" s="1">
        <v>147.5</v>
      </c>
      <c r="J291" s="1" t="s">
        <v>4</v>
      </c>
      <c r="K291" s="1">
        <f>G291-3.09</f>
        <v>164.07999999999998</v>
      </c>
      <c r="L291" s="1">
        <f>I291-2.41</f>
        <v>145.09</v>
      </c>
      <c r="M291" s="1">
        <f>K291-L291</f>
        <v>18.989999999999981</v>
      </c>
      <c r="N291" s="1">
        <f>(K291-L291)/(L291)</f>
        <v>0.13088427872355077</v>
      </c>
      <c r="O291" s="1" t="s">
        <v>1151</v>
      </c>
      <c r="P291" s="1">
        <v>9.86</v>
      </c>
      <c r="Q291" s="1">
        <v>50</v>
      </c>
      <c r="R291" s="1" t="s">
        <v>1152</v>
      </c>
      <c r="S291" s="1">
        <v>10.220000000000001</v>
      </c>
      <c r="T291" s="1">
        <v>10.220000000000001</v>
      </c>
      <c r="U291" s="1">
        <v>50</v>
      </c>
      <c r="V291" s="3"/>
      <c r="W291" s="3"/>
      <c r="AA291" s="3"/>
      <c r="AB291" s="3"/>
    </row>
    <row r="292" spans="1:28">
      <c r="A292" s="1" t="s">
        <v>162</v>
      </c>
      <c r="B292" s="1" t="s">
        <v>13</v>
      </c>
      <c r="C292" s="2" t="s">
        <v>1018</v>
      </c>
      <c r="D292" s="2" t="s">
        <v>1018</v>
      </c>
      <c r="E292" s="2"/>
      <c r="F292" s="1" t="s">
        <v>1153</v>
      </c>
      <c r="G292" s="1">
        <v>137.86000000000001</v>
      </c>
      <c r="H292" s="1">
        <v>136.80000000000001</v>
      </c>
      <c r="I292" s="1">
        <v>120.5</v>
      </c>
      <c r="J292" s="1" t="s">
        <v>4</v>
      </c>
      <c r="K292" s="1">
        <f>G292-3.09</f>
        <v>134.77000000000001</v>
      </c>
      <c r="L292" s="1">
        <f>I292-2.41</f>
        <v>118.09</v>
      </c>
      <c r="M292" s="1">
        <f>K292-L292</f>
        <v>16.680000000000007</v>
      </c>
      <c r="N292" s="1">
        <f>(K292-L292)/(L292)</f>
        <v>0.14124820052502335</v>
      </c>
      <c r="O292" s="1" t="s">
        <v>1154</v>
      </c>
      <c r="P292" s="1">
        <v>10.19</v>
      </c>
      <c r="Q292" s="1">
        <v>50</v>
      </c>
      <c r="R292" s="1" t="s">
        <v>1155</v>
      </c>
      <c r="S292" s="1">
        <v>10.31</v>
      </c>
      <c r="T292" s="1">
        <v>10.31</v>
      </c>
      <c r="U292" s="1">
        <v>50</v>
      </c>
      <c r="V292" s="3"/>
      <c r="W292" s="3"/>
      <c r="AA292" s="3"/>
      <c r="AB292" s="3"/>
    </row>
    <row r="293" spans="1:28">
      <c r="A293" s="1" t="s">
        <v>162</v>
      </c>
      <c r="B293" s="1" t="s">
        <v>17</v>
      </c>
      <c r="C293" s="2" t="s">
        <v>1018</v>
      </c>
      <c r="D293" s="2" t="s">
        <v>1018</v>
      </c>
      <c r="E293" s="2"/>
      <c r="F293" s="1" t="s">
        <v>1156</v>
      </c>
      <c r="G293" s="1">
        <v>176.22</v>
      </c>
      <c r="H293" s="1">
        <v>174.9</v>
      </c>
      <c r="I293" s="1">
        <v>155</v>
      </c>
      <c r="J293" s="1" t="s">
        <v>4</v>
      </c>
      <c r="K293" s="1">
        <f>G293-3.09</f>
        <v>173.13</v>
      </c>
      <c r="L293" s="1">
        <f>I293-2.41</f>
        <v>152.59</v>
      </c>
      <c r="M293" s="1">
        <f>K293-L293</f>
        <v>20.539999999999992</v>
      </c>
      <c r="N293" s="1">
        <f>(K293-L293)/(L293)</f>
        <v>0.13460908316403428</v>
      </c>
      <c r="O293" s="1" t="s">
        <v>1157</v>
      </c>
      <c r="P293" s="1">
        <v>10.11</v>
      </c>
      <c r="Q293" s="1">
        <v>50</v>
      </c>
      <c r="R293" s="1" t="s">
        <v>1158</v>
      </c>
      <c r="S293" s="1">
        <v>10.02</v>
      </c>
      <c r="T293" s="1">
        <v>10.02</v>
      </c>
      <c r="U293" s="1">
        <v>50</v>
      </c>
      <c r="V293" s="3"/>
      <c r="W293" s="3"/>
      <c r="AA293" s="3"/>
      <c r="AB293" s="3"/>
    </row>
    <row r="294" spans="1:28">
      <c r="A294" s="1" t="s">
        <v>162</v>
      </c>
      <c r="B294" s="1" t="s">
        <v>21</v>
      </c>
      <c r="C294" s="2" t="s">
        <v>1018</v>
      </c>
      <c r="D294" s="2" t="s">
        <v>1018</v>
      </c>
      <c r="E294" s="2"/>
      <c r="F294" s="1" t="s">
        <v>1159</v>
      </c>
      <c r="G294" s="1">
        <v>198.22</v>
      </c>
      <c r="H294" s="1">
        <v>197</v>
      </c>
      <c r="I294" s="1">
        <v>174.1</v>
      </c>
      <c r="J294" s="1" t="s">
        <v>4</v>
      </c>
      <c r="K294" s="1">
        <f>G294-3.09</f>
        <v>195.13</v>
      </c>
      <c r="L294" s="1">
        <f>I294-2.41</f>
        <v>171.69</v>
      </c>
      <c r="M294" s="1">
        <f>K294-L294</f>
        <v>23.439999999999998</v>
      </c>
      <c r="N294" s="1">
        <f>(K294-L294)/(L294)</f>
        <v>0.13652513250626128</v>
      </c>
      <c r="O294" s="1" t="s">
        <v>1160</v>
      </c>
      <c r="P294" s="1">
        <v>10.33</v>
      </c>
      <c r="Q294" s="1">
        <v>50</v>
      </c>
      <c r="R294" s="1" t="s">
        <v>1161</v>
      </c>
      <c r="S294" s="1">
        <v>10.01</v>
      </c>
      <c r="T294" s="1">
        <v>10.01</v>
      </c>
      <c r="U294" s="1">
        <v>50</v>
      </c>
      <c r="V294" s="3"/>
      <c r="W294" s="3"/>
      <c r="AA294" s="3"/>
      <c r="AB294" s="3"/>
    </row>
    <row r="295" spans="1:28">
      <c r="A295" s="1" t="s">
        <v>371</v>
      </c>
      <c r="B295" s="1" t="s">
        <v>1</v>
      </c>
      <c r="C295" s="2" t="s">
        <v>1018</v>
      </c>
      <c r="D295" s="2" t="s">
        <v>1018</v>
      </c>
      <c r="E295" s="2"/>
      <c r="F295" s="1" t="s">
        <v>1162</v>
      </c>
      <c r="G295" s="1">
        <v>169.56</v>
      </c>
      <c r="H295" s="1">
        <v>168.4</v>
      </c>
      <c r="I295" s="1">
        <v>154.5</v>
      </c>
      <c r="J295" s="1" t="s">
        <v>4</v>
      </c>
      <c r="K295" s="1">
        <f>G295-3.09</f>
        <v>166.47</v>
      </c>
      <c r="L295" s="1">
        <f>I295-2.41</f>
        <v>152.09</v>
      </c>
      <c r="M295" s="1">
        <f>K295-L295</f>
        <v>14.379999999999995</v>
      </c>
      <c r="N295" s="1">
        <f>(K295-L295)/(L295)</f>
        <v>9.4549280031560226E-2</v>
      </c>
      <c r="O295" s="1" t="s">
        <v>1163</v>
      </c>
      <c r="P295" s="1">
        <v>10.28</v>
      </c>
      <c r="Q295" s="1">
        <v>50</v>
      </c>
      <c r="R295" s="1" t="s">
        <v>1164</v>
      </c>
      <c r="S295" s="1">
        <v>10.23</v>
      </c>
      <c r="T295" s="1">
        <v>10.23</v>
      </c>
      <c r="U295" s="1">
        <v>50</v>
      </c>
      <c r="V295" s="3"/>
      <c r="W295" s="3"/>
      <c r="AA295" s="3"/>
      <c r="AB295" s="3"/>
    </row>
    <row r="296" spans="1:28">
      <c r="A296" s="1" t="s">
        <v>371</v>
      </c>
      <c r="B296" s="1" t="s">
        <v>9</v>
      </c>
      <c r="C296" s="2" t="s">
        <v>1018</v>
      </c>
      <c r="D296" s="2" t="s">
        <v>1018</v>
      </c>
      <c r="E296" s="2"/>
      <c r="F296" s="1" t="s">
        <v>1165</v>
      </c>
      <c r="G296" s="1">
        <v>192.21</v>
      </c>
      <c r="H296" s="1">
        <v>190.8</v>
      </c>
      <c r="I296" s="1">
        <v>174.5</v>
      </c>
      <c r="J296" s="1" t="s">
        <v>4</v>
      </c>
      <c r="K296" s="1">
        <f>G296-3.09</f>
        <v>189.12</v>
      </c>
      <c r="L296" s="1">
        <f>I296-2.41</f>
        <v>172.09</v>
      </c>
      <c r="M296" s="1">
        <f>K296-L296</f>
        <v>17.03</v>
      </c>
      <c r="N296" s="1">
        <f>(K296-L296)/(L296)</f>
        <v>9.8959846591899589E-2</v>
      </c>
      <c r="O296" s="1" t="s">
        <v>1166</v>
      </c>
      <c r="P296" s="1">
        <v>10.23</v>
      </c>
      <c r="Q296" s="1">
        <v>50</v>
      </c>
      <c r="R296" s="1" t="s">
        <v>1167</v>
      </c>
      <c r="S296" s="1">
        <v>10.19</v>
      </c>
      <c r="T296" s="1">
        <v>10.19</v>
      </c>
      <c r="U296" s="1">
        <v>50</v>
      </c>
      <c r="V296" s="3"/>
      <c r="W296" s="3"/>
      <c r="AA296" s="3"/>
      <c r="AB296" s="3"/>
    </row>
    <row r="297" spans="1:28">
      <c r="A297" s="1" t="s">
        <v>371</v>
      </c>
      <c r="B297" s="1" t="s">
        <v>13</v>
      </c>
      <c r="C297" s="2" t="s">
        <v>1018</v>
      </c>
      <c r="D297" s="2" t="s">
        <v>1018</v>
      </c>
      <c r="E297" s="2"/>
      <c r="F297" s="1" t="s">
        <v>1168</v>
      </c>
      <c r="G297" s="1">
        <v>184.36</v>
      </c>
      <c r="H297" s="1">
        <v>183</v>
      </c>
      <c r="I297" s="1">
        <v>167.8</v>
      </c>
      <c r="J297" s="1" t="s">
        <v>4</v>
      </c>
      <c r="K297" s="1">
        <f>G297-3.09</f>
        <v>181.27</v>
      </c>
      <c r="L297" s="1">
        <f>I297-2.41</f>
        <v>165.39000000000001</v>
      </c>
      <c r="M297" s="1">
        <f>K297-L297</f>
        <v>15.879999999999995</v>
      </c>
      <c r="N297" s="1">
        <f>(K297-L297)/(L297)</f>
        <v>9.6015478565814105E-2</v>
      </c>
      <c r="O297" s="1" t="s">
        <v>1169</v>
      </c>
      <c r="P297" s="1">
        <v>10.220000000000001</v>
      </c>
      <c r="Q297" s="1">
        <v>50</v>
      </c>
      <c r="R297" s="1" t="s">
        <v>1170</v>
      </c>
      <c r="S297" s="1">
        <v>9.99</v>
      </c>
      <c r="T297" s="1">
        <v>9.99</v>
      </c>
      <c r="U297" s="1">
        <v>50</v>
      </c>
      <c r="V297" s="3"/>
      <c r="W297" s="3"/>
      <c r="AA297" s="3"/>
      <c r="AB297" s="3"/>
    </row>
    <row r="298" spans="1:28">
      <c r="A298" s="1" t="s">
        <v>371</v>
      </c>
      <c r="B298" s="1" t="s">
        <v>17</v>
      </c>
      <c r="C298" s="2" t="s">
        <v>1018</v>
      </c>
      <c r="D298" s="2" t="s">
        <v>1018</v>
      </c>
      <c r="E298" s="2"/>
      <c r="F298" s="1" t="s">
        <v>1171</v>
      </c>
      <c r="G298" s="1">
        <v>182.61</v>
      </c>
      <c r="H298" s="1">
        <v>181.3</v>
      </c>
      <c r="I298" s="1">
        <v>167.3</v>
      </c>
      <c r="J298" s="1" t="s">
        <v>4</v>
      </c>
      <c r="K298" s="1">
        <f>G298-3.09</f>
        <v>179.52</v>
      </c>
      <c r="L298" s="1">
        <f>I298-2.41</f>
        <v>164.89000000000001</v>
      </c>
      <c r="M298" s="1">
        <f>K298-L298</f>
        <v>14.629999999999995</v>
      </c>
      <c r="N298" s="1">
        <f>(K298-L298)/(L298)</f>
        <v>8.8725817211474281E-2</v>
      </c>
      <c r="O298" s="1" t="s">
        <v>1172</v>
      </c>
      <c r="P298" s="1">
        <v>10.06</v>
      </c>
      <c r="Q298" s="1">
        <v>50</v>
      </c>
      <c r="R298" s="1" t="s">
        <v>1173</v>
      </c>
      <c r="S298" s="1">
        <v>10.1</v>
      </c>
      <c r="T298" s="1">
        <v>10.1</v>
      </c>
      <c r="U298" s="1">
        <v>50</v>
      </c>
      <c r="V298" s="3"/>
      <c r="W298" s="3"/>
      <c r="AA298" s="3"/>
      <c r="AB298" s="3"/>
    </row>
    <row r="299" spans="1:28">
      <c r="A299" s="1" t="s">
        <v>371</v>
      </c>
      <c r="B299" s="1" t="s">
        <v>21</v>
      </c>
      <c r="C299" s="2" t="s">
        <v>1018</v>
      </c>
      <c r="D299" s="2" t="s">
        <v>1018</v>
      </c>
      <c r="E299" s="2"/>
      <c r="F299" s="1" t="s">
        <v>1174</v>
      </c>
      <c r="G299" s="1">
        <v>197.91</v>
      </c>
      <c r="H299" s="1">
        <v>196.6</v>
      </c>
      <c r="I299" s="1">
        <v>179.5</v>
      </c>
      <c r="J299" s="1" t="s">
        <v>4</v>
      </c>
      <c r="K299" s="1">
        <f>G299-3.09</f>
        <v>194.82</v>
      </c>
      <c r="L299" s="1">
        <f>I299-2.41</f>
        <v>177.09</v>
      </c>
      <c r="M299" s="1">
        <f>K299-L299</f>
        <v>17.72999999999999</v>
      </c>
      <c r="N299" s="1">
        <f>(K299-L299)/(L299)</f>
        <v>0.10011858377096386</v>
      </c>
      <c r="O299" s="1" t="s">
        <v>1175</v>
      </c>
      <c r="P299" s="1">
        <v>9.9700000000000006</v>
      </c>
      <c r="Q299" s="1">
        <v>50</v>
      </c>
      <c r="R299" s="1" t="s">
        <v>1176</v>
      </c>
      <c r="S299" s="1">
        <v>9.98</v>
      </c>
      <c r="T299" s="1">
        <v>9.98</v>
      </c>
      <c r="U299" s="1">
        <v>50</v>
      </c>
      <c r="V299" s="3"/>
      <c r="W299" s="3"/>
      <c r="AA299" s="3"/>
      <c r="AB299" s="3"/>
    </row>
    <row r="300" spans="1:28">
      <c r="A300" s="1" t="s">
        <v>78</v>
      </c>
      <c r="B300" s="1" t="s">
        <v>1</v>
      </c>
      <c r="C300" s="2" t="s">
        <v>1018</v>
      </c>
      <c r="D300" s="2" t="s">
        <v>1018</v>
      </c>
      <c r="E300" s="2"/>
      <c r="F300" s="1" t="s">
        <v>1177</v>
      </c>
      <c r="G300" s="1">
        <v>165.73</v>
      </c>
      <c r="H300" s="1">
        <v>164.5</v>
      </c>
      <c r="I300" s="1">
        <v>140.80000000000001</v>
      </c>
      <c r="J300" s="1" t="s">
        <v>4</v>
      </c>
      <c r="K300" s="1">
        <f>G300-3.09</f>
        <v>162.63999999999999</v>
      </c>
      <c r="L300" s="1">
        <f>I300-2.41</f>
        <v>138.39000000000001</v>
      </c>
      <c r="M300" s="1">
        <f>K300-L300</f>
        <v>24.249999999999972</v>
      </c>
      <c r="N300" s="1">
        <f>(K300-L300)/(L300)</f>
        <v>0.17522942409133585</v>
      </c>
      <c r="O300" s="1" t="s">
        <v>1178</v>
      </c>
      <c r="P300" s="1">
        <v>10.06</v>
      </c>
      <c r="Q300" s="1">
        <v>50</v>
      </c>
      <c r="R300" s="1" t="s">
        <v>1179</v>
      </c>
      <c r="S300" s="1">
        <v>9.9</v>
      </c>
      <c r="T300" s="1">
        <v>9.9</v>
      </c>
      <c r="U300" s="1">
        <v>50</v>
      </c>
      <c r="V300" s="3"/>
      <c r="W300" s="3"/>
      <c r="AA300" s="3"/>
      <c r="AB300" s="3"/>
    </row>
    <row r="301" spans="1:28">
      <c r="A301" s="1" t="s">
        <v>78</v>
      </c>
      <c r="B301" s="1" t="s">
        <v>9</v>
      </c>
      <c r="C301" s="2" t="s">
        <v>1018</v>
      </c>
      <c r="D301" s="2" t="s">
        <v>1018</v>
      </c>
      <c r="E301" s="2"/>
      <c r="F301" s="1" t="s">
        <v>1180</v>
      </c>
      <c r="G301" s="1">
        <v>143.69</v>
      </c>
      <c r="H301" s="1">
        <v>142.69999999999999</v>
      </c>
      <c r="I301" s="1">
        <v>123.3</v>
      </c>
      <c r="J301" s="1" t="s">
        <v>4</v>
      </c>
      <c r="K301" s="1">
        <f>G301-3.09</f>
        <v>140.6</v>
      </c>
      <c r="L301" s="1">
        <f>I301-2.41</f>
        <v>120.89</v>
      </c>
      <c r="M301" s="1">
        <f>K301-L301</f>
        <v>19.709999999999994</v>
      </c>
      <c r="N301" s="1">
        <f>(K301-L301)/(L301)</f>
        <v>0.16304078087517573</v>
      </c>
      <c r="O301" s="1" t="s">
        <v>1181</v>
      </c>
      <c r="P301" s="1">
        <v>10.09</v>
      </c>
      <c r="Q301" s="1">
        <v>50</v>
      </c>
      <c r="R301" s="1" t="s">
        <v>1182</v>
      </c>
      <c r="S301" s="1">
        <v>10.19</v>
      </c>
      <c r="T301" s="1">
        <v>10.19</v>
      </c>
      <c r="U301" s="1">
        <v>50</v>
      </c>
      <c r="V301" s="3"/>
      <c r="W301" s="3"/>
      <c r="AA301" s="3"/>
      <c r="AB301" s="3"/>
    </row>
    <row r="302" spans="1:28">
      <c r="A302" s="1" t="s">
        <v>78</v>
      </c>
      <c r="B302" s="1" t="s">
        <v>13</v>
      </c>
      <c r="C302" s="2" t="s">
        <v>1018</v>
      </c>
      <c r="D302" s="2" t="s">
        <v>1018</v>
      </c>
      <c r="E302" s="2"/>
      <c r="F302" s="1" t="s">
        <v>1183</v>
      </c>
      <c r="G302" s="1">
        <v>158.53</v>
      </c>
      <c r="H302" s="1">
        <v>157.5</v>
      </c>
      <c r="I302" s="1">
        <v>134.1</v>
      </c>
      <c r="J302" s="1" t="s">
        <v>4</v>
      </c>
      <c r="K302" s="1">
        <f>G302-3.09</f>
        <v>155.44</v>
      </c>
      <c r="L302" s="1">
        <f>I302-2.41</f>
        <v>131.69</v>
      </c>
      <c r="M302" s="1">
        <f>K302-L302</f>
        <v>23.75</v>
      </c>
      <c r="N302" s="1">
        <f>(K302-L302)/(L302)</f>
        <v>0.18034778646822083</v>
      </c>
      <c r="O302" s="1" t="s">
        <v>1184</v>
      </c>
      <c r="P302" s="1">
        <v>10.029999999999999</v>
      </c>
      <c r="Q302" s="1">
        <v>50</v>
      </c>
      <c r="R302" s="1" t="s">
        <v>1185</v>
      </c>
      <c r="S302" s="1">
        <v>10.11</v>
      </c>
      <c r="T302" s="1">
        <v>10.11</v>
      </c>
      <c r="U302" s="1">
        <v>50</v>
      </c>
      <c r="V302" s="3"/>
      <c r="W302" s="3"/>
      <c r="AA302" s="3"/>
      <c r="AB302" s="3"/>
    </row>
    <row r="303" spans="1:28">
      <c r="A303" s="1" t="s">
        <v>78</v>
      </c>
      <c r="B303" s="1" t="s">
        <v>17</v>
      </c>
      <c r="C303" s="2" t="s">
        <v>1018</v>
      </c>
      <c r="D303" s="2" t="s">
        <v>1018</v>
      </c>
      <c r="E303" s="2"/>
      <c r="F303" s="1" t="s">
        <v>1186</v>
      </c>
      <c r="G303" s="1">
        <v>166.2</v>
      </c>
      <c r="H303" s="1">
        <v>165</v>
      </c>
      <c r="I303" s="1">
        <v>139.9</v>
      </c>
      <c r="J303" s="1" t="s">
        <v>4</v>
      </c>
      <c r="K303" s="1">
        <f>G303-3.09</f>
        <v>163.10999999999999</v>
      </c>
      <c r="L303" s="1">
        <f>I303-2.41</f>
        <v>137.49</v>
      </c>
      <c r="M303" s="1">
        <f>K303-L303</f>
        <v>25.619999999999976</v>
      </c>
      <c r="N303" s="1">
        <f>(K303-L303)/(L303)</f>
        <v>0.18634082478725708</v>
      </c>
      <c r="O303" s="1" t="s">
        <v>1187</v>
      </c>
      <c r="P303" s="1">
        <v>10.1</v>
      </c>
      <c r="Q303" s="1">
        <v>50</v>
      </c>
      <c r="R303" s="1" t="s">
        <v>1188</v>
      </c>
      <c r="S303" s="1">
        <v>10.02</v>
      </c>
      <c r="T303" s="1">
        <v>10.02</v>
      </c>
      <c r="U303" s="1">
        <v>50</v>
      </c>
      <c r="V303" s="3"/>
      <c r="W303" s="3"/>
      <c r="AA303" s="3"/>
      <c r="AB303" s="3"/>
    </row>
    <row r="304" spans="1:28">
      <c r="A304" s="1" t="s">
        <v>78</v>
      </c>
      <c r="B304" s="1" t="s">
        <v>21</v>
      </c>
      <c r="C304" s="2" t="s">
        <v>1018</v>
      </c>
      <c r="D304" s="2" t="s">
        <v>1018</v>
      </c>
      <c r="E304" s="2"/>
      <c r="F304" s="1" t="s">
        <v>1189</v>
      </c>
      <c r="G304" s="1">
        <v>149.69</v>
      </c>
      <c r="H304" s="1">
        <v>148.5</v>
      </c>
      <c r="I304" s="1">
        <v>124.6</v>
      </c>
      <c r="J304" s="1" t="s">
        <v>4</v>
      </c>
      <c r="K304" s="1">
        <f>G304-3.09</f>
        <v>146.6</v>
      </c>
      <c r="L304" s="1">
        <f>I304-2.41</f>
        <v>122.19</v>
      </c>
      <c r="M304" s="1">
        <f>K304-L304</f>
        <v>24.409999999999997</v>
      </c>
      <c r="N304" s="1">
        <f>(K304-L304)/(L304)</f>
        <v>0.1997708486782879</v>
      </c>
      <c r="O304" s="1" t="s">
        <v>1190</v>
      </c>
      <c r="P304" s="1">
        <v>10</v>
      </c>
      <c r="Q304" s="1">
        <v>50</v>
      </c>
      <c r="R304" s="1" t="s">
        <v>1191</v>
      </c>
      <c r="S304" s="1">
        <v>10.14</v>
      </c>
      <c r="T304" s="1">
        <v>10.14</v>
      </c>
      <c r="U304" s="1">
        <v>50</v>
      </c>
      <c r="V304" s="3"/>
      <c r="W304" s="3"/>
      <c r="AA304" s="3"/>
      <c r="AB304" s="3"/>
    </row>
    <row r="305" spans="1:29">
      <c r="A305" s="1" t="s">
        <v>25</v>
      </c>
      <c r="B305" s="1" t="s">
        <v>1</v>
      </c>
      <c r="C305" s="2" t="s">
        <v>95</v>
      </c>
      <c r="D305" s="2" t="s">
        <v>95</v>
      </c>
      <c r="E305" s="2"/>
      <c r="F305" s="1" t="s">
        <v>96</v>
      </c>
      <c r="G305" s="1">
        <v>160.05000000000001</v>
      </c>
      <c r="I305" s="1">
        <v>130.9</v>
      </c>
      <c r="J305" s="1" t="s">
        <v>4</v>
      </c>
      <c r="K305" s="1">
        <f>G305-3.09</f>
        <v>156.96</v>
      </c>
      <c r="L305" s="1">
        <f>I305-2.41</f>
        <v>128.49</v>
      </c>
      <c r="M305" s="1">
        <f>K305-L305</f>
        <v>28.47</v>
      </c>
      <c r="N305" s="1">
        <f>(K305-L305)/(L305)</f>
        <v>0.2215736633201027</v>
      </c>
      <c r="O305" s="1" t="s">
        <v>97</v>
      </c>
      <c r="P305" s="1" t="s">
        <v>42</v>
      </c>
      <c r="Q305" s="1">
        <v>50</v>
      </c>
      <c r="R305" s="1" t="s">
        <v>98</v>
      </c>
      <c r="T305" s="1" t="s">
        <v>42</v>
      </c>
      <c r="U305" s="1">
        <v>50</v>
      </c>
      <c r="V305" s="2" t="s">
        <v>95</v>
      </c>
      <c r="W305" s="2"/>
      <c r="X305" s="1" t="s">
        <v>7</v>
      </c>
      <c r="Y305" s="1" t="s">
        <v>7</v>
      </c>
      <c r="Z305" s="1">
        <v>25</v>
      </c>
      <c r="AA305" s="2" t="s">
        <v>95</v>
      </c>
      <c r="AB305" s="2"/>
      <c r="AC305" s="1" t="s">
        <v>99</v>
      </c>
    </row>
    <row r="306" spans="1:29">
      <c r="A306" s="1" t="s">
        <v>25</v>
      </c>
      <c r="B306" s="1" t="s">
        <v>9</v>
      </c>
      <c r="C306" s="2" t="s">
        <v>95</v>
      </c>
      <c r="D306" s="2" t="s">
        <v>95</v>
      </c>
      <c r="E306" s="2"/>
      <c r="F306" s="1" t="s">
        <v>100</v>
      </c>
      <c r="G306" s="1">
        <v>146.80000000000001</v>
      </c>
      <c r="I306" s="1">
        <v>119.4</v>
      </c>
      <c r="J306" s="1" t="s">
        <v>4</v>
      </c>
      <c r="K306" s="1">
        <f>G306-3.09</f>
        <v>143.71</v>
      </c>
      <c r="L306" s="1">
        <f>I306-2.41</f>
        <v>116.99000000000001</v>
      </c>
      <c r="M306" s="1">
        <f>K306-L306</f>
        <v>26.72</v>
      </c>
      <c r="N306" s="1">
        <f>(K306-L306)/(L306)</f>
        <v>0.2283955893666125</v>
      </c>
      <c r="O306" s="1" t="s">
        <v>101</v>
      </c>
      <c r="P306" s="1" t="s">
        <v>42</v>
      </c>
      <c r="Q306" s="1">
        <v>50</v>
      </c>
      <c r="R306" s="1" t="s">
        <v>102</v>
      </c>
      <c r="T306" s="1" t="s">
        <v>42</v>
      </c>
      <c r="U306" s="1">
        <v>50</v>
      </c>
      <c r="V306" s="2" t="s">
        <v>95</v>
      </c>
      <c r="W306" s="2"/>
      <c r="X306" s="1" t="s">
        <v>7</v>
      </c>
      <c r="Y306" s="1" t="s">
        <v>7</v>
      </c>
      <c r="Z306" s="1">
        <v>25</v>
      </c>
      <c r="AA306" s="2" t="s">
        <v>95</v>
      </c>
      <c r="AB306" s="2"/>
      <c r="AC306" s="1" t="s">
        <v>99</v>
      </c>
    </row>
    <row r="307" spans="1:29">
      <c r="A307" s="1" t="s">
        <v>25</v>
      </c>
      <c r="B307" s="1" t="s">
        <v>13</v>
      </c>
      <c r="C307" s="2" t="s">
        <v>95</v>
      </c>
      <c r="D307" s="2" t="s">
        <v>95</v>
      </c>
      <c r="E307" s="2"/>
      <c r="F307" s="1" t="s">
        <v>103</v>
      </c>
      <c r="G307" s="1">
        <v>149.72</v>
      </c>
      <c r="I307" s="1">
        <v>118.2</v>
      </c>
      <c r="J307" s="1" t="s">
        <v>4</v>
      </c>
      <c r="K307" s="1">
        <f>G307-3.09</f>
        <v>146.63</v>
      </c>
      <c r="L307" s="1">
        <f>I307-2.41</f>
        <v>115.79</v>
      </c>
      <c r="M307" s="1">
        <f>K307-L307</f>
        <v>30.839999999999989</v>
      </c>
      <c r="N307" s="1">
        <f>(K307-L307)/(L307)</f>
        <v>0.26634424388980038</v>
      </c>
      <c r="O307" s="1" t="s">
        <v>104</v>
      </c>
      <c r="P307" s="1" t="s">
        <v>42</v>
      </c>
      <c r="Q307" s="1">
        <v>50</v>
      </c>
      <c r="R307" s="1" t="s">
        <v>105</v>
      </c>
      <c r="T307" s="1" t="s">
        <v>42</v>
      </c>
      <c r="U307" s="1">
        <v>50</v>
      </c>
      <c r="V307" s="2" t="s">
        <v>95</v>
      </c>
      <c r="W307" s="2"/>
      <c r="X307" s="1" t="s">
        <v>7</v>
      </c>
      <c r="Y307" s="1" t="s">
        <v>7</v>
      </c>
      <c r="Z307" s="1">
        <v>25</v>
      </c>
      <c r="AA307" s="2" t="s">
        <v>95</v>
      </c>
      <c r="AB307" s="2"/>
      <c r="AC307" s="1" t="s">
        <v>99</v>
      </c>
    </row>
    <row r="308" spans="1:29">
      <c r="A308" s="1" t="s">
        <v>25</v>
      </c>
      <c r="B308" s="1" t="s">
        <v>17</v>
      </c>
      <c r="C308" s="2" t="s">
        <v>95</v>
      </c>
      <c r="D308" s="2" t="s">
        <v>95</v>
      </c>
      <c r="E308" s="2"/>
      <c r="F308" s="1" t="s">
        <v>106</v>
      </c>
      <c r="G308" s="1">
        <v>143.11000000000001</v>
      </c>
      <c r="I308" s="1">
        <v>117.6</v>
      </c>
      <c r="J308" s="1" t="s">
        <v>4</v>
      </c>
      <c r="K308" s="1">
        <f>G308-3.09</f>
        <v>140.02000000000001</v>
      </c>
      <c r="L308" s="1">
        <f>I308-2.41</f>
        <v>115.19</v>
      </c>
      <c r="M308" s="1">
        <f>K308-L308</f>
        <v>24.830000000000013</v>
      </c>
      <c r="N308" s="1">
        <f>(K308-L308)/(L308)</f>
        <v>0.2155569059814221</v>
      </c>
      <c r="O308" s="1" t="s">
        <v>107</v>
      </c>
      <c r="P308" s="1" t="s">
        <v>42</v>
      </c>
      <c r="Q308" s="1">
        <v>50</v>
      </c>
      <c r="R308" s="1" t="s">
        <v>108</v>
      </c>
      <c r="T308" s="1" t="s">
        <v>42</v>
      </c>
      <c r="U308" s="1">
        <v>50</v>
      </c>
      <c r="V308" s="2" t="s">
        <v>95</v>
      </c>
      <c r="W308" s="2"/>
      <c r="X308" s="1" t="s">
        <v>7</v>
      </c>
      <c r="Y308" s="1" t="s">
        <v>7</v>
      </c>
      <c r="Z308" s="1">
        <v>25</v>
      </c>
      <c r="AA308" s="2" t="s">
        <v>95</v>
      </c>
      <c r="AB308" s="2"/>
      <c r="AC308" s="1" t="s">
        <v>99</v>
      </c>
    </row>
    <row r="309" spans="1:29">
      <c r="A309" s="1" t="s">
        <v>25</v>
      </c>
      <c r="B309" s="1" t="s">
        <v>21</v>
      </c>
      <c r="C309" s="2" t="s">
        <v>95</v>
      </c>
      <c r="D309" s="2" t="s">
        <v>95</v>
      </c>
      <c r="E309" s="2"/>
      <c r="F309" s="1" t="s">
        <v>109</v>
      </c>
      <c r="G309" s="1">
        <v>155.71</v>
      </c>
      <c r="I309" s="1">
        <v>126.8</v>
      </c>
      <c r="J309" s="1" t="s">
        <v>4</v>
      </c>
      <c r="K309" s="1">
        <f>G309-3.09</f>
        <v>152.62</v>
      </c>
      <c r="L309" s="1">
        <f>I309-2.41</f>
        <v>124.39</v>
      </c>
      <c r="M309" s="1">
        <f>K309-L309</f>
        <v>28.230000000000004</v>
      </c>
      <c r="N309" s="1">
        <f>(K309-L309)/(L309)</f>
        <v>0.22694750381863496</v>
      </c>
      <c r="O309" s="1" t="s">
        <v>110</v>
      </c>
      <c r="P309" s="1" t="s">
        <v>42</v>
      </c>
      <c r="Q309" s="1">
        <v>50</v>
      </c>
      <c r="R309" s="1" t="s">
        <v>111</v>
      </c>
      <c r="T309" s="1" t="s">
        <v>42</v>
      </c>
      <c r="U309" s="1">
        <v>50</v>
      </c>
      <c r="V309" s="2" t="s">
        <v>95</v>
      </c>
      <c r="W309" s="2"/>
      <c r="X309" s="1" t="s">
        <v>7</v>
      </c>
      <c r="Y309" s="1" t="s">
        <v>7</v>
      </c>
      <c r="Z309" s="1">
        <v>25</v>
      </c>
      <c r="AA309" s="2" t="s">
        <v>95</v>
      </c>
      <c r="AB309" s="2"/>
      <c r="AC309" s="1" t="s">
        <v>99</v>
      </c>
    </row>
    <row r="310" spans="1:29">
      <c r="A310" s="1" t="s">
        <v>1130</v>
      </c>
      <c r="B310" s="1" t="s">
        <v>1</v>
      </c>
      <c r="C310" s="2" t="s">
        <v>1474</v>
      </c>
      <c r="D310" s="2" t="s">
        <v>1474</v>
      </c>
      <c r="E310" s="2" t="s">
        <v>1475</v>
      </c>
      <c r="F310" s="1" t="s">
        <v>1476</v>
      </c>
      <c r="G310" s="1">
        <v>125.6</v>
      </c>
      <c r="H310" s="1">
        <v>124.79</v>
      </c>
      <c r="I310" s="1">
        <v>107.3</v>
      </c>
      <c r="J310" s="1" t="s">
        <v>4</v>
      </c>
      <c r="K310" s="1">
        <f>G310-3.09</f>
        <v>122.50999999999999</v>
      </c>
      <c r="L310" s="1">
        <f>I310-2.41</f>
        <v>104.89</v>
      </c>
      <c r="M310" s="1">
        <f>K310-L310</f>
        <v>17.61999999999999</v>
      </c>
      <c r="N310" s="1">
        <f>(K310-L310)/(L310)</f>
        <v>0.16798550862808648</v>
      </c>
      <c r="O310" s="1" t="s">
        <v>1477</v>
      </c>
      <c r="P310" s="1">
        <v>10.07</v>
      </c>
      <c r="Q310" s="1">
        <v>50</v>
      </c>
      <c r="R310" s="1" t="s">
        <v>1478</v>
      </c>
      <c r="S310" s="1">
        <v>9.98</v>
      </c>
      <c r="T310" s="1">
        <v>9.98</v>
      </c>
      <c r="U310" s="1">
        <v>50</v>
      </c>
      <c r="V310" s="3" t="s">
        <v>1479</v>
      </c>
      <c r="W310" s="3" t="s">
        <v>1480</v>
      </c>
      <c r="AA310" s="3"/>
      <c r="AB310" s="3"/>
    </row>
    <row r="311" spans="1:29">
      <c r="A311" s="1" t="s">
        <v>1130</v>
      </c>
      <c r="B311" s="1" t="s">
        <v>9</v>
      </c>
      <c r="C311" s="2" t="s">
        <v>1474</v>
      </c>
      <c r="D311" s="2" t="s">
        <v>1474</v>
      </c>
      <c r="E311" s="2" t="s">
        <v>1481</v>
      </c>
      <c r="F311" s="1" t="s">
        <v>1482</v>
      </c>
      <c r="G311" s="1">
        <v>155.65</v>
      </c>
      <c r="H311" s="1">
        <v>154.99</v>
      </c>
      <c r="I311" s="1">
        <v>142.4</v>
      </c>
      <c r="J311" s="1" t="s">
        <v>4</v>
      </c>
      <c r="K311" s="1">
        <f>G311-3.09</f>
        <v>152.56</v>
      </c>
      <c r="L311" s="1">
        <f>I311-2.41</f>
        <v>139.99</v>
      </c>
      <c r="M311" s="1">
        <f>K311-L311</f>
        <v>12.569999999999993</v>
      </c>
      <c r="N311" s="1">
        <f>(K311-L311)/(L311)</f>
        <v>8.9792128009143463E-2</v>
      </c>
      <c r="O311" s="1" t="s">
        <v>1483</v>
      </c>
      <c r="P311" s="1">
        <v>9.9</v>
      </c>
      <c r="Q311" s="1">
        <v>50</v>
      </c>
      <c r="R311" s="1" t="s">
        <v>1484</v>
      </c>
      <c r="S311" s="1">
        <v>10.050000000000001</v>
      </c>
      <c r="T311" s="1">
        <v>10.050000000000001</v>
      </c>
      <c r="U311" s="1">
        <v>50</v>
      </c>
      <c r="V311" s="3" t="s">
        <v>1479</v>
      </c>
      <c r="W311" s="3" t="s">
        <v>1480</v>
      </c>
      <c r="AA311" s="3"/>
      <c r="AB311" s="3"/>
    </row>
    <row r="312" spans="1:29">
      <c r="A312" s="1" t="s">
        <v>1130</v>
      </c>
      <c r="B312" s="1" t="s">
        <v>13</v>
      </c>
      <c r="C312" s="2" t="s">
        <v>1474</v>
      </c>
      <c r="D312" s="2" t="s">
        <v>1474</v>
      </c>
      <c r="E312" s="2" t="s">
        <v>1485</v>
      </c>
      <c r="F312" s="1" t="s">
        <v>1486</v>
      </c>
      <c r="G312" s="1">
        <v>131.09</v>
      </c>
      <c r="H312" s="1">
        <v>129.72999999999999</v>
      </c>
      <c r="I312" s="1">
        <v>115.6</v>
      </c>
      <c r="J312" s="1" t="s">
        <v>4</v>
      </c>
      <c r="K312" s="1">
        <f>G312-3.09</f>
        <v>128</v>
      </c>
      <c r="L312" s="1">
        <f>I312-2.41</f>
        <v>113.19</v>
      </c>
      <c r="M312" s="1">
        <f>K312-L312</f>
        <v>14.810000000000002</v>
      </c>
      <c r="N312" s="1">
        <f>(K312-L312)/(L312)</f>
        <v>0.1308419471684778</v>
      </c>
      <c r="O312" s="1" t="s">
        <v>1487</v>
      </c>
      <c r="P312" s="1">
        <v>9.9600000000000009</v>
      </c>
      <c r="Q312" s="1">
        <v>50</v>
      </c>
      <c r="R312" s="1" t="s">
        <v>1488</v>
      </c>
      <c r="S312" s="1">
        <v>10.17</v>
      </c>
      <c r="T312" s="1">
        <v>10.17</v>
      </c>
      <c r="U312" s="1">
        <v>50</v>
      </c>
      <c r="V312" s="3" t="s">
        <v>1479</v>
      </c>
      <c r="W312" s="3" t="s">
        <v>1480</v>
      </c>
      <c r="AA312" s="3"/>
      <c r="AB312" s="3"/>
    </row>
    <row r="313" spans="1:29">
      <c r="A313" s="1" t="s">
        <v>1130</v>
      </c>
      <c r="B313" s="1" t="s">
        <v>17</v>
      </c>
      <c r="C313" s="2" t="s">
        <v>1474</v>
      </c>
      <c r="D313" s="2" t="s">
        <v>1474</v>
      </c>
      <c r="E313" s="2" t="s">
        <v>1489</v>
      </c>
      <c r="F313" s="1" t="s">
        <v>1490</v>
      </c>
      <c r="G313" s="1">
        <v>129.72999999999999</v>
      </c>
      <c r="H313" s="1">
        <v>129.13</v>
      </c>
      <c r="I313" s="1">
        <v>115.5</v>
      </c>
      <c r="J313" s="1" t="s">
        <v>4</v>
      </c>
      <c r="K313" s="1">
        <f>G313-3.09</f>
        <v>126.63999999999999</v>
      </c>
      <c r="L313" s="1">
        <f>I313-2.41</f>
        <v>113.09</v>
      </c>
      <c r="M313" s="1">
        <f>K313-L313</f>
        <v>13.549999999999983</v>
      </c>
      <c r="N313" s="1">
        <f>(K313-L313)/(L313)</f>
        <v>0.11981607569192664</v>
      </c>
      <c r="O313" s="1" t="s">
        <v>1491</v>
      </c>
      <c r="P313" s="1">
        <v>9.4700000000000006</v>
      </c>
      <c r="Q313" s="1">
        <v>50</v>
      </c>
      <c r="R313" s="1" t="s">
        <v>1492</v>
      </c>
      <c r="S313" s="1">
        <v>10.58</v>
      </c>
      <c r="T313" s="1">
        <v>10.58</v>
      </c>
      <c r="U313" s="1">
        <v>50</v>
      </c>
      <c r="V313" s="3" t="s">
        <v>1479</v>
      </c>
      <c r="W313" s="3" t="s">
        <v>1480</v>
      </c>
      <c r="AA313" s="3"/>
      <c r="AB313" s="3"/>
    </row>
    <row r="314" spans="1:29">
      <c r="A314" s="1" t="s">
        <v>1130</v>
      </c>
      <c r="B314" s="1" t="s">
        <v>21</v>
      </c>
      <c r="C314" s="2" t="s">
        <v>1474</v>
      </c>
      <c r="D314" s="2" t="s">
        <v>1474</v>
      </c>
      <c r="E314" s="2" t="s">
        <v>1493</v>
      </c>
      <c r="F314" s="1" t="s">
        <v>1494</v>
      </c>
      <c r="G314" s="1">
        <v>150.69999999999999</v>
      </c>
      <c r="H314" s="1">
        <v>149.18</v>
      </c>
      <c r="I314" s="1">
        <v>134.5</v>
      </c>
      <c r="J314" s="1" t="s">
        <v>4</v>
      </c>
      <c r="K314" s="1">
        <f>G314-3.09</f>
        <v>147.60999999999999</v>
      </c>
      <c r="L314" s="1">
        <f>I314-2.41</f>
        <v>132.09</v>
      </c>
      <c r="M314" s="1">
        <f>K314-L314</f>
        <v>15.519999999999982</v>
      </c>
      <c r="N314" s="1">
        <f>(K314-L314)/(L314)</f>
        <v>0.11749564690741147</v>
      </c>
      <c r="O314" s="1" t="s">
        <v>1495</v>
      </c>
      <c r="P314" s="1">
        <v>10.65</v>
      </c>
      <c r="Q314" s="1">
        <v>50</v>
      </c>
      <c r="R314" s="1" t="s">
        <v>1496</v>
      </c>
      <c r="S314" s="1">
        <v>10.26</v>
      </c>
      <c r="T314" s="1">
        <v>10.26</v>
      </c>
      <c r="U314" s="1">
        <v>50</v>
      </c>
      <c r="V314" s="3" t="s">
        <v>1479</v>
      </c>
      <c r="W314" s="3" t="s">
        <v>1480</v>
      </c>
      <c r="AA314" s="3"/>
      <c r="AB314" s="3"/>
    </row>
    <row r="315" spans="1:29">
      <c r="A315" s="1" t="s">
        <v>180</v>
      </c>
      <c r="B315" s="1" t="s">
        <v>1</v>
      </c>
      <c r="C315" s="2" t="s">
        <v>1474</v>
      </c>
      <c r="D315" s="2" t="s">
        <v>1474</v>
      </c>
      <c r="E315" s="2" t="s">
        <v>1497</v>
      </c>
      <c r="F315" s="1" t="s">
        <v>1498</v>
      </c>
      <c r="G315" s="1">
        <v>144.96</v>
      </c>
      <c r="H315" s="1">
        <v>143.72999999999999</v>
      </c>
      <c r="I315" s="1">
        <v>115.8</v>
      </c>
      <c r="J315" s="1" t="s">
        <v>4</v>
      </c>
      <c r="K315" s="1">
        <f>G315-3.09</f>
        <v>141.87</v>
      </c>
      <c r="L315" s="1">
        <f>I315-2.41</f>
        <v>113.39</v>
      </c>
      <c r="M315" s="1">
        <f>K315-L315</f>
        <v>28.480000000000004</v>
      </c>
      <c r="N315" s="1">
        <f>(K315-L315)/(L315)</f>
        <v>0.25116853338036865</v>
      </c>
      <c r="O315" s="1" t="s">
        <v>1499</v>
      </c>
      <c r="P315" s="1">
        <v>9.9</v>
      </c>
      <c r="Q315" s="1">
        <v>50</v>
      </c>
      <c r="R315" s="1" t="s">
        <v>1500</v>
      </c>
      <c r="S315" s="1">
        <v>10.18</v>
      </c>
      <c r="T315" s="1">
        <v>10.18</v>
      </c>
      <c r="U315" s="1">
        <v>50</v>
      </c>
      <c r="V315" s="3" t="s">
        <v>1479</v>
      </c>
      <c r="W315" s="3" t="s">
        <v>1480</v>
      </c>
      <c r="AA315" s="3"/>
      <c r="AB315" s="3"/>
    </row>
    <row r="316" spans="1:29">
      <c r="A316" s="1" t="s">
        <v>180</v>
      </c>
      <c r="B316" s="1" t="s">
        <v>9</v>
      </c>
      <c r="C316" s="2" t="s">
        <v>1474</v>
      </c>
      <c r="D316" s="2" t="s">
        <v>1474</v>
      </c>
      <c r="E316" s="2" t="s">
        <v>1501</v>
      </c>
      <c r="F316" s="1" t="s">
        <v>1502</v>
      </c>
      <c r="G316" s="1">
        <v>86.26</v>
      </c>
      <c r="H316" s="1">
        <v>85.68</v>
      </c>
      <c r="I316" s="1">
        <v>69.900000000000006</v>
      </c>
      <c r="J316" s="1" t="s">
        <v>4</v>
      </c>
      <c r="K316" s="1">
        <f>G316-3.09</f>
        <v>83.17</v>
      </c>
      <c r="L316" s="1">
        <f>I316-2.41</f>
        <v>67.490000000000009</v>
      </c>
      <c r="M316" s="1">
        <f>K316-L316</f>
        <v>15.679999999999993</v>
      </c>
      <c r="N316" s="1">
        <f>(K316-L316)/(L316)</f>
        <v>0.23233071566157934</v>
      </c>
      <c r="O316" s="1" t="s">
        <v>1503</v>
      </c>
      <c r="P316" s="1">
        <v>9.9499999999999993</v>
      </c>
      <c r="Q316" s="1">
        <v>50</v>
      </c>
      <c r="R316" s="1" t="s">
        <v>1504</v>
      </c>
      <c r="S316" s="1">
        <v>10.55</v>
      </c>
      <c r="T316" s="1">
        <v>10.55</v>
      </c>
      <c r="U316" s="1">
        <v>50</v>
      </c>
      <c r="V316" s="3" t="s">
        <v>1479</v>
      </c>
      <c r="W316" s="3" t="s">
        <v>1480</v>
      </c>
      <c r="AA316" s="3"/>
      <c r="AB316" s="3"/>
    </row>
    <row r="317" spans="1:29">
      <c r="A317" s="1" t="s">
        <v>180</v>
      </c>
      <c r="B317" s="1" t="s">
        <v>13</v>
      </c>
      <c r="C317" s="2" t="s">
        <v>1474</v>
      </c>
      <c r="D317" s="2" t="s">
        <v>1474</v>
      </c>
      <c r="E317" s="2" t="s">
        <v>1505</v>
      </c>
      <c r="F317" s="1" t="s">
        <v>1506</v>
      </c>
      <c r="G317" s="1">
        <v>187.2</v>
      </c>
      <c r="H317" s="1">
        <v>185.48</v>
      </c>
      <c r="I317" s="1">
        <v>152.4</v>
      </c>
      <c r="J317" s="1" t="s">
        <v>4</v>
      </c>
      <c r="K317" s="1">
        <f>G317-3.09</f>
        <v>184.10999999999999</v>
      </c>
      <c r="L317" s="1">
        <f>I317-2.41</f>
        <v>149.99</v>
      </c>
      <c r="M317" s="1">
        <f>K317-L317</f>
        <v>34.119999999999976</v>
      </c>
      <c r="N317" s="1">
        <f>(K317-L317)/(L317)</f>
        <v>0.22748183212214129</v>
      </c>
      <c r="O317" s="1" t="s">
        <v>1507</v>
      </c>
      <c r="P317" s="1">
        <v>10.050000000000001</v>
      </c>
      <c r="Q317" s="1">
        <v>50</v>
      </c>
      <c r="R317" s="1" t="s">
        <v>1508</v>
      </c>
      <c r="S317" s="1">
        <v>10.220000000000001</v>
      </c>
      <c r="T317" s="1">
        <v>10.220000000000001</v>
      </c>
      <c r="U317" s="1">
        <v>50</v>
      </c>
      <c r="V317" s="3" t="s">
        <v>1479</v>
      </c>
      <c r="W317" s="3" t="s">
        <v>1480</v>
      </c>
      <c r="AA317" s="3"/>
      <c r="AB317" s="3"/>
    </row>
    <row r="318" spans="1:29">
      <c r="A318" s="1" t="s">
        <v>180</v>
      </c>
      <c r="B318" s="1" t="s">
        <v>17</v>
      </c>
      <c r="C318" s="2" t="s">
        <v>1474</v>
      </c>
      <c r="D318" s="2" t="s">
        <v>1474</v>
      </c>
      <c r="E318" s="2" t="s">
        <v>1509</v>
      </c>
      <c r="F318" s="1" t="s">
        <v>1510</v>
      </c>
      <c r="G318" s="1">
        <v>167.44</v>
      </c>
      <c r="H318" s="1">
        <v>165.64</v>
      </c>
      <c r="I318" s="1">
        <v>133.6</v>
      </c>
      <c r="J318" s="1" t="s">
        <v>4</v>
      </c>
      <c r="K318" s="1">
        <f>G318-3.09</f>
        <v>164.35</v>
      </c>
      <c r="L318" s="1">
        <f>I318-2.41</f>
        <v>131.19</v>
      </c>
      <c r="M318" s="1">
        <f>K318-L318</f>
        <v>33.159999999999997</v>
      </c>
      <c r="N318" s="1">
        <f>(K318-L318)/(L318)</f>
        <v>0.25276316792438447</v>
      </c>
      <c r="O318" s="1" t="s">
        <v>1511</v>
      </c>
      <c r="P318" s="1">
        <v>9.43</v>
      </c>
      <c r="Q318" s="1">
        <v>50</v>
      </c>
      <c r="R318" s="1" t="s">
        <v>1512</v>
      </c>
      <c r="S318" s="1">
        <v>10.38</v>
      </c>
      <c r="T318" s="1">
        <v>10.38</v>
      </c>
      <c r="U318" s="1">
        <v>50</v>
      </c>
      <c r="V318" s="3" t="s">
        <v>1479</v>
      </c>
      <c r="W318" s="3" t="s">
        <v>1480</v>
      </c>
      <c r="AA318" s="3"/>
      <c r="AB318" s="3"/>
    </row>
    <row r="319" spans="1:29">
      <c r="A319" s="1" t="s">
        <v>180</v>
      </c>
      <c r="B319" s="1" t="s">
        <v>21</v>
      </c>
      <c r="C319" s="2" t="s">
        <v>1474</v>
      </c>
      <c r="D319" s="2" t="s">
        <v>1474</v>
      </c>
      <c r="E319" s="2" t="s">
        <v>1513</v>
      </c>
      <c r="F319" s="1" t="s">
        <v>1514</v>
      </c>
      <c r="G319" s="1">
        <v>171.11</v>
      </c>
      <c r="H319" s="1">
        <v>169.4</v>
      </c>
      <c r="I319" s="1">
        <v>137.6</v>
      </c>
      <c r="J319" s="1" t="s">
        <v>4</v>
      </c>
      <c r="K319" s="1">
        <f>G319-3.09</f>
        <v>168.02</v>
      </c>
      <c r="L319" s="1">
        <f>I319-2.41</f>
        <v>135.19</v>
      </c>
      <c r="M319" s="1">
        <f>K319-L319</f>
        <v>32.830000000000013</v>
      </c>
      <c r="N319" s="1">
        <f>(K319-L319)/(L319)</f>
        <v>0.24284340557733569</v>
      </c>
      <c r="O319" s="1" t="s">
        <v>1515</v>
      </c>
      <c r="P319" s="1">
        <v>10.31</v>
      </c>
      <c r="Q319" s="1">
        <v>50</v>
      </c>
      <c r="R319" s="1" t="s">
        <v>1516</v>
      </c>
      <c r="S319" s="1">
        <v>10.029999999999999</v>
      </c>
      <c r="T319" s="1">
        <v>10.029999999999999</v>
      </c>
      <c r="U319" s="1">
        <v>50</v>
      </c>
      <c r="V319" s="3" t="s">
        <v>1479</v>
      </c>
      <c r="W319" s="3" t="s">
        <v>1480</v>
      </c>
      <c r="AA319" s="3"/>
      <c r="AB319" s="3"/>
    </row>
    <row r="320" spans="1:29">
      <c r="A320" s="1" t="s">
        <v>303</v>
      </c>
      <c r="B320" s="1" t="s">
        <v>1</v>
      </c>
      <c r="C320" s="2" t="s">
        <v>1474</v>
      </c>
      <c r="D320" s="2" t="s">
        <v>1474</v>
      </c>
      <c r="E320" s="2" t="s">
        <v>1517</v>
      </c>
      <c r="F320" s="1" t="s">
        <v>1518</v>
      </c>
      <c r="G320" s="1">
        <v>173.57</v>
      </c>
      <c r="H320" s="1">
        <v>171.63</v>
      </c>
      <c r="I320" s="1">
        <v>146.4</v>
      </c>
      <c r="J320" s="1" t="s">
        <v>4</v>
      </c>
      <c r="K320" s="1">
        <f>G320-3.09</f>
        <v>170.48</v>
      </c>
      <c r="L320" s="1">
        <f>I320-2.41</f>
        <v>143.99</v>
      </c>
      <c r="M320" s="1">
        <f>K320-L320</f>
        <v>26.489999999999981</v>
      </c>
      <c r="N320" s="1">
        <f>(K320-L320)/(L320)</f>
        <v>0.1839711091047988</v>
      </c>
      <c r="O320" s="1" t="s">
        <v>1519</v>
      </c>
      <c r="P320" s="1">
        <v>9.9600000000000009</v>
      </c>
      <c r="Q320" s="1">
        <v>50</v>
      </c>
      <c r="R320" s="1" t="s">
        <v>1520</v>
      </c>
      <c r="S320" s="1">
        <v>10.42</v>
      </c>
      <c r="T320" s="1">
        <v>10.42</v>
      </c>
      <c r="U320" s="1">
        <v>50</v>
      </c>
      <c r="V320" s="3" t="s">
        <v>1479</v>
      </c>
      <c r="W320" s="3" t="s">
        <v>1480</v>
      </c>
      <c r="AA320" s="3"/>
      <c r="AB320" s="3"/>
    </row>
    <row r="321" spans="1:28">
      <c r="A321" s="1" t="s">
        <v>303</v>
      </c>
      <c r="B321" s="1" t="s">
        <v>9</v>
      </c>
      <c r="C321" s="2" t="s">
        <v>1474</v>
      </c>
      <c r="D321" s="2" t="s">
        <v>1474</v>
      </c>
      <c r="E321" s="2" t="s">
        <v>1521</v>
      </c>
      <c r="F321" s="1" t="s">
        <v>1522</v>
      </c>
      <c r="G321" s="1">
        <v>172.26</v>
      </c>
      <c r="H321" s="1">
        <v>170.45</v>
      </c>
      <c r="I321" s="1">
        <v>147.6</v>
      </c>
      <c r="J321" s="1" t="s">
        <v>4</v>
      </c>
      <c r="K321" s="1">
        <f>G321-3.09</f>
        <v>169.17</v>
      </c>
      <c r="L321" s="1">
        <f>I321-2.41</f>
        <v>145.19</v>
      </c>
      <c r="M321" s="1">
        <f>K321-L321</f>
        <v>23.97999999999999</v>
      </c>
      <c r="N321" s="1">
        <f>(K321-L321)/(L321)</f>
        <v>0.16516289000619871</v>
      </c>
      <c r="O321" s="1" t="s">
        <v>1523</v>
      </c>
      <c r="P321" s="1">
        <v>10.27</v>
      </c>
      <c r="Q321" s="1">
        <v>50</v>
      </c>
      <c r="R321" s="1" t="s">
        <v>1524</v>
      </c>
      <c r="S321" s="1">
        <v>10.23</v>
      </c>
      <c r="T321" s="1">
        <v>10.23</v>
      </c>
      <c r="U321" s="1">
        <v>50</v>
      </c>
      <c r="V321" s="3" t="s">
        <v>1479</v>
      </c>
      <c r="W321" s="3" t="s">
        <v>1480</v>
      </c>
      <c r="AA321" s="3"/>
      <c r="AB321" s="3"/>
    </row>
    <row r="322" spans="1:28">
      <c r="A322" s="1" t="s">
        <v>303</v>
      </c>
      <c r="B322" s="1" t="s">
        <v>13</v>
      </c>
      <c r="C322" s="2" t="s">
        <v>1474</v>
      </c>
      <c r="D322" s="2" t="s">
        <v>1474</v>
      </c>
      <c r="E322" s="2" t="s">
        <v>1525</v>
      </c>
      <c r="F322" s="1" t="s">
        <v>1526</v>
      </c>
      <c r="G322" s="1">
        <v>172.86</v>
      </c>
      <c r="H322" s="1">
        <v>172.03</v>
      </c>
      <c r="I322" s="1">
        <v>149</v>
      </c>
      <c r="J322" s="1" t="s">
        <v>4</v>
      </c>
      <c r="K322" s="1">
        <f>G322-3.09</f>
        <v>169.77</v>
      </c>
      <c r="L322" s="1">
        <f>I322-2.41</f>
        <v>146.59</v>
      </c>
      <c r="M322" s="1">
        <f>K322-L322</f>
        <v>23.180000000000007</v>
      </c>
      <c r="N322" s="1">
        <f>(K322-L322)/(L322)</f>
        <v>0.15812811242240266</v>
      </c>
      <c r="O322" s="1" t="s">
        <v>1527</v>
      </c>
      <c r="P322" s="1">
        <v>10.02</v>
      </c>
      <c r="Q322" s="1">
        <v>50</v>
      </c>
      <c r="R322" s="1" t="s">
        <v>1528</v>
      </c>
      <c r="S322" s="1">
        <v>10.84</v>
      </c>
      <c r="T322" s="1">
        <v>10.84</v>
      </c>
      <c r="U322" s="1">
        <v>50</v>
      </c>
      <c r="V322" s="3" t="s">
        <v>1479</v>
      </c>
      <c r="W322" s="3" t="s">
        <v>1480</v>
      </c>
      <c r="AA322" s="3"/>
      <c r="AB322" s="3"/>
    </row>
    <row r="323" spans="1:28">
      <c r="A323" s="1" t="s">
        <v>303</v>
      </c>
      <c r="B323" s="1" t="s">
        <v>17</v>
      </c>
      <c r="C323" s="2" t="s">
        <v>1474</v>
      </c>
      <c r="D323" s="2" t="s">
        <v>1474</v>
      </c>
      <c r="E323" s="2" t="s">
        <v>1529</v>
      </c>
      <c r="F323" s="1" t="s">
        <v>1530</v>
      </c>
      <c r="G323" s="1">
        <v>154.63999999999999</v>
      </c>
      <c r="H323" s="1">
        <v>153.91999999999999</v>
      </c>
      <c r="I323" s="1">
        <v>132.1</v>
      </c>
      <c r="J323" s="1" t="s">
        <v>4</v>
      </c>
      <c r="K323" s="1">
        <f>G323-3.09</f>
        <v>151.54999999999998</v>
      </c>
      <c r="L323" s="1">
        <f>I323-2.41</f>
        <v>129.69</v>
      </c>
      <c r="M323" s="1">
        <f>K323-L323</f>
        <v>21.859999999999985</v>
      </c>
      <c r="N323" s="1">
        <f>(K323-L323)/(L323)</f>
        <v>0.16855578687639744</v>
      </c>
      <c r="O323" s="1" t="s">
        <v>1531</v>
      </c>
      <c r="P323" s="1">
        <v>9.59</v>
      </c>
      <c r="Q323" s="1">
        <v>50</v>
      </c>
      <c r="R323" s="1" t="s">
        <v>1532</v>
      </c>
      <c r="S323" s="1">
        <v>9.73</v>
      </c>
      <c r="T323" s="1">
        <v>9.73</v>
      </c>
      <c r="U323" s="1">
        <v>50</v>
      </c>
      <c r="V323" s="3" t="s">
        <v>1479</v>
      </c>
      <c r="W323" s="3" t="s">
        <v>1480</v>
      </c>
      <c r="AA323" s="3"/>
      <c r="AB323" s="3"/>
    </row>
    <row r="324" spans="1:28">
      <c r="A324" s="1" t="s">
        <v>303</v>
      </c>
      <c r="B324" s="1" t="s">
        <v>21</v>
      </c>
      <c r="C324" s="2" t="s">
        <v>1474</v>
      </c>
      <c r="D324" s="2" t="s">
        <v>1474</v>
      </c>
      <c r="E324" s="2" t="s">
        <v>1533</v>
      </c>
      <c r="F324" s="1" t="s">
        <v>1534</v>
      </c>
      <c r="G324" s="1">
        <v>132.36000000000001</v>
      </c>
      <c r="H324" s="1">
        <v>130.97</v>
      </c>
      <c r="I324" s="1">
        <v>114.3</v>
      </c>
      <c r="J324" s="1" t="s">
        <v>4</v>
      </c>
      <c r="K324" s="1">
        <f>G324-3.09</f>
        <v>129.27000000000001</v>
      </c>
      <c r="L324" s="1">
        <f>I324-2.41</f>
        <v>111.89</v>
      </c>
      <c r="M324" s="1">
        <f>K324-L324</f>
        <v>17.38000000000001</v>
      </c>
      <c r="N324" s="1">
        <f>(K324-L324)/(L324)</f>
        <v>0.15533112878720179</v>
      </c>
      <c r="O324" s="1" t="s">
        <v>1535</v>
      </c>
      <c r="P324" s="1">
        <v>10.199999999999999</v>
      </c>
      <c r="Q324" s="1">
        <v>50</v>
      </c>
      <c r="R324" s="1" t="s">
        <v>1536</v>
      </c>
      <c r="S324" s="1">
        <v>10.46</v>
      </c>
      <c r="T324" s="1">
        <v>10.46</v>
      </c>
      <c r="U324" s="1">
        <v>50</v>
      </c>
      <c r="V324" s="3" t="s">
        <v>1479</v>
      </c>
      <c r="W324" s="3" t="s">
        <v>1480</v>
      </c>
      <c r="AA324" s="3"/>
      <c r="AB324" s="3"/>
    </row>
    <row r="325" spans="1:28">
      <c r="A325" s="1" t="s">
        <v>0</v>
      </c>
      <c r="B325" s="1" t="s">
        <v>1</v>
      </c>
      <c r="C325" s="2" t="s">
        <v>112</v>
      </c>
      <c r="D325" s="2" t="s">
        <v>112</v>
      </c>
      <c r="E325" s="2"/>
      <c r="F325" s="1" t="s">
        <v>113</v>
      </c>
      <c r="G325" s="1">
        <v>153.74</v>
      </c>
      <c r="I325" s="1">
        <v>111.5</v>
      </c>
      <c r="J325" s="1" t="s">
        <v>4</v>
      </c>
      <c r="K325" s="1">
        <f>G325-3.09</f>
        <v>150.65</v>
      </c>
      <c r="L325" s="1">
        <f>I325-2.41</f>
        <v>109.09</v>
      </c>
      <c r="M325" s="1">
        <f>K325-L325</f>
        <v>41.56</v>
      </c>
      <c r="N325" s="1">
        <f>(K325-L325)/(L325)</f>
        <v>0.38096984141534512</v>
      </c>
      <c r="O325" s="1" t="s">
        <v>114</v>
      </c>
      <c r="P325" s="1">
        <v>9.73</v>
      </c>
      <c r="Q325" s="1">
        <v>50</v>
      </c>
      <c r="R325" s="1" t="s">
        <v>115</v>
      </c>
      <c r="T325" s="1">
        <v>10.01</v>
      </c>
      <c r="U325" s="1">
        <v>50</v>
      </c>
      <c r="V325" s="2" t="s">
        <v>112</v>
      </c>
      <c r="W325" s="2"/>
      <c r="X325" s="1" t="s">
        <v>7</v>
      </c>
      <c r="Y325" s="1" t="s">
        <v>7</v>
      </c>
      <c r="Z325" s="1">
        <v>25</v>
      </c>
      <c r="AA325" s="2" t="s">
        <v>112</v>
      </c>
      <c r="AB325" s="2"/>
    </row>
    <row r="326" spans="1:28">
      <c r="A326" s="1" t="s">
        <v>0</v>
      </c>
      <c r="B326" s="1" t="s">
        <v>9</v>
      </c>
      <c r="C326" s="2" t="s">
        <v>112</v>
      </c>
      <c r="D326" s="2" t="s">
        <v>112</v>
      </c>
      <c r="E326" s="2"/>
      <c r="F326" s="1" t="s">
        <v>116</v>
      </c>
      <c r="G326" s="1">
        <v>159.47</v>
      </c>
      <c r="I326" s="1">
        <v>115.8</v>
      </c>
      <c r="J326" s="1" t="s">
        <v>4</v>
      </c>
      <c r="K326" s="1">
        <f>G326-3.09</f>
        <v>156.38</v>
      </c>
      <c r="L326" s="1">
        <f>I326-2.41</f>
        <v>113.39</v>
      </c>
      <c r="M326" s="1">
        <f>K326-L326</f>
        <v>42.989999999999995</v>
      </c>
      <c r="N326" s="1">
        <f>(K326-L326)/(L326)</f>
        <v>0.37913396243054936</v>
      </c>
      <c r="O326" s="1" t="s">
        <v>117</v>
      </c>
      <c r="P326" s="1">
        <v>9.77</v>
      </c>
      <c r="Q326" s="1">
        <v>50</v>
      </c>
      <c r="R326" s="1" t="s">
        <v>118</v>
      </c>
      <c r="T326" s="1">
        <v>9.8699999999999992</v>
      </c>
      <c r="U326" s="1">
        <v>50</v>
      </c>
      <c r="V326" s="2" t="s">
        <v>112</v>
      </c>
      <c r="W326" s="2"/>
      <c r="X326" s="1" t="s">
        <v>7</v>
      </c>
      <c r="Y326" s="1" t="s">
        <v>7</v>
      </c>
      <c r="Z326" s="1">
        <v>25</v>
      </c>
      <c r="AA326" s="2" t="s">
        <v>112</v>
      </c>
      <c r="AB326" s="2"/>
    </row>
    <row r="327" spans="1:28">
      <c r="A327" s="1" t="s">
        <v>0</v>
      </c>
      <c r="B327" s="1" t="s">
        <v>13</v>
      </c>
      <c r="C327" s="2" t="s">
        <v>112</v>
      </c>
      <c r="D327" s="2" t="s">
        <v>112</v>
      </c>
      <c r="E327" s="2"/>
      <c r="F327" s="1" t="s">
        <v>119</v>
      </c>
      <c r="G327" s="1">
        <v>135.05000000000001</v>
      </c>
      <c r="I327" s="1">
        <v>100</v>
      </c>
      <c r="J327" s="1" t="s">
        <v>4</v>
      </c>
      <c r="K327" s="1">
        <f>G327-3.09</f>
        <v>131.96</v>
      </c>
      <c r="L327" s="1">
        <f>I327-2.41</f>
        <v>97.59</v>
      </c>
      <c r="M327" s="1">
        <f>K327-L327</f>
        <v>34.370000000000005</v>
      </c>
      <c r="N327" s="1">
        <f>(K327-L327)/(L327)</f>
        <v>0.35218772415206478</v>
      </c>
      <c r="O327" s="1" t="s">
        <v>120</v>
      </c>
      <c r="P327" s="1">
        <v>10.47</v>
      </c>
      <c r="Q327" s="1">
        <v>50</v>
      </c>
      <c r="R327" s="1" t="s">
        <v>121</v>
      </c>
      <c r="T327" s="1">
        <v>9.64</v>
      </c>
      <c r="U327" s="1">
        <v>50</v>
      </c>
      <c r="V327" s="2" t="s">
        <v>112</v>
      </c>
      <c r="W327" s="2"/>
      <c r="X327" s="1" t="s">
        <v>7</v>
      </c>
      <c r="Y327" s="1" t="s">
        <v>7</v>
      </c>
      <c r="Z327" s="1">
        <v>25</v>
      </c>
      <c r="AA327" s="2" t="s">
        <v>112</v>
      </c>
      <c r="AB327" s="2"/>
    </row>
    <row r="328" spans="1:28">
      <c r="A328" s="1" t="s">
        <v>0</v>
      </c>
      <c r="B328" s="1" t="s">
        <v>17</v>
      </c>
      <c r="C328" s="2" t="s">
        <v>112</v>
      </c>
      <c r="D328" s="2" t="s">
        <v>112</v>
      </c>
      <c r="E328" s="2"/>
      <c r="F328" s="1" t="s">
        <v>122</v>
      </c>
      <c r="G328" s="1">
        <v>181.9</v>
      </c>
      <c r="I328" s="1">
        <v>132.9</v>
      </c>
      <c r="J328" s="1" t="s">
        <v>4</v>
      </c>
      <c r="K328" s="1">
        <f>G328-3.09</f>
        <v>178.81</v>
      </c>
      <c r="L328" s="1">
        <f>I328-2.41</f>
        <v>130.49</v>
      </c>
      <c r="M328" s="1">
        <f>K328-L328</f>
        <v>48.319999999999993</v>
      </c>
      <c r="N328" s="1">
        <f>(K328-L328)/(L328)</f>
        <v>0.37029657445014935</v>
      </c>
      <c r="O328" s="1" t="s">
        <v>123</v>
      </c>
      <c r="P328" s="1">
        <v>10.19</v>
      </c>
      <c r="Q328" s="1">
        <v>50</v>
      </c>
      <c r="R328" s="1" t="s">
        <v>124</v>
      </c>
      <c r="T328" s="1">
        <v>9.84</v>
      </c>
      <c r="U328" s="1">
        <v>50</v>
      </c>
      <c r="V328" s="2" t="s">
        <v>112</v>
      </c>
      <c r="W328" s="2"/>
      <c r="X328" s="1" t="s">
        <v>7</v>
      </c>
      <c r="Y328" s="1" t="s">
        <v>7</v>
      </c>
      <c r="Z328" s="1">
        <v>25</v>
      </c>
      <c r="AA328" s="2" t="s">
        <v>112</v>
      </c>
      <c r="AB328" s="2"/>
    </row>
    <row r="329" spans="1:28">
      <c r="A329" s="1" t="s">
        <v>0</v>
      </c>
      <c r="B329" s="1" t="s">
        <v>21</v>
      </c>
      <c r="C329" s="2" t="s">
        <v>112</v>
      </c>
      <c r="D329" s="2" t="s">
        <v>112</v>
      </c>
      <c r="E329" s="2"/>
      <c r="F329" s="1" t="s">
        <v>125</v>
      </c>
      <c r="G329" s="1">
        <v>149.79</v>
      </c>
      <c r="I329" s="1">
        <v>107.5</v>
      </c>
      <c r="J329" s="1" t="s">
        <v>4</v>
      </c>
      <c r="K329" s="1">
        <f>G329-3.09</f>
        <v>146.69999999999999</v>
      </c>
      <c r="L329" s="1">
        <f>I329-2.41</f>
        <v>105.09</v>
      </c>
      <c r="M329" s="1">
        <f>K329-L329</f>
        <v>41.609999999999985</v>
      </c>
      <c r="N329" s="1">
        <f>(K329-L329)/(L329)</f>
        <v>0.39594633171567212</v>
      </c>
      <c r="O329" s="1" t="s">
        <v>126</v>
      </c>
      <c r="P329" s="1">
        <v>9.9</v>
      </c>
      <c r="Q329" s="1">
        <v>50</v>
      </c>
      <c r="R329" s="1" t="s">
        <v>127</v>
      </c>
      <c r="T329" s="1">
        <v>10.47</v>
      </c>
      <c r="U329" s="1">
        <v>50</v>
      </c>
      <c r="V329" s="2" t="s">
        <v>112</v>
      </c>
      <c r="W329" s="2"/>
      <c r="X329" s="1" t="s">
        <v>7</v>
      </c>
      <c r="Y329" s="1" t="s">
        <v>7</v>
      </c>
      <c r="Z329" s="1">
        <v>25</v>
      </c>
      <c r="AA329" s="2" t="s">
        <v>112</v>
      </c>
      <c r="AB329" s="2"/>
    </row>
    <row r="330" spans="1:28">
      <c r="A330" s="1" t="s">
        <v>1113</v>
      </c>
      <c r="B330" s="1" t="s">
        <v>1</v>
      </c>
      <c r="C330" s="2" t="s">
        <v>1541</v>
      </c>
      <c r="D330" s="2" t="s">
        <v>1541</v>
      </c>
      <c r="E330" s="2"/>
      <c r="F330" s="1" t="s">
        <v>1542</v>
      </c>
      <c r="G330" s="1">
        <v>132.38999999999999</v>
      </c>
      <c r="H330" s="1">
        <v>130.99</v>
      </c>
      <c r="I330" s="1">
        <v>124.3</v>
      </c>
      <c r="J330" s="1" t="s">
        <v>4</v>
      </c>
      <c r="K330" s="1">
        <f>G330-3.09</f>
        <v>129.29999999999998</v>
      </c>
      <c r="L330" s="1">
        <f>I330-2.41</f>
        <v>121.89</v>
      </c>
      <c r="M330" s="1">
        <f>K330-L330</f>
        <v>7.4099999999999824</v>
      </c>
      <c r="N330" s="1">
        <f>(K330-L330)/(L330)</f>
        <v>6.0792517843957519E-2</v>
      </c>
      <c r="O330" s="1" t="s">
        <v>1543</v>
      </c>
      <c r="P330" s="1">
        <v>9.9700000000000006</v>
      </c>
      <c r="Q330" s="1">
        <v>50</v>
      </c>
      <c r="R330" s="1" t="s">
        <v>1544</v>
      </c>
      <c r="S330" s="1">
        <v>10.81</v>
      </c>
      <c r="T330" s="1">
        <v>10.81</v>
      </c>
      <c r="U330" s="1">
        <v>50</v>
      </c>
      <c r="V330" s="3" t="s">
        <v>1479</v>
      </c>
      <c r="W330" s="3" t="s">
        <v>1480</v>
      </c>
      <c r="AA330" s="3"/>
      <c r="AB330" s="3"/>
    </row>
    <row r="331" spans="1:28">
      <c r="A331" s="1" t="s">
        <v>1113</v>
      </c>
      <c r="B331" s="1" t="s">
        <v>9</v>
      </c>
      <c r="C331" s="2" t="s">
        <v>1541</v>
      </c>
      <c r="D331" s="2" t="s">
        <v>1541</v>
      </c>
      <c r="E331" s="2"/>
      <c r="F331" s="1" t="s">
        <v>1545</v>
      </c>
      <c r="G331" s="1">
        <v>163.12</v>
      </c>
      <c r="H331" s="1">
        <v>161.68</v>
      </c>
      <c r="I331" s="1">
        <v>154.1</v>
      </c>
      <c r="J331" s="1" t="s">
        <v>4</v>
      </c>
      <c r="K331" s="1">
        <f>G331-3.09</f>
        <v>160.03</v>
      </c>
      <c r="L331" s="1">
        <f>I331-2.41</f>
        <v>151.69</v>
      </c>
      <c r="M331" s="1">
        <f>K331-L331</f>
        <v>8.3400000000000034</v>
      </c>
      <c r="N331" s="1">
        <f>(K331-L331)/(L331)</f>
        <v>5.4980552442481401E-2</v>
      </c>
      <c r="O331" s="1" t="s">
        <v>1546</v>
      </c>
      <c r="P331" s="1">
        <v>10.79</v>
      </c>
      <c r="Q331" s="1">
        <v>50</v>
      </c>
      <c r="R331" s="1" t="s">
        <v>1547</v>
      </c>
      <c r="S331" s="1">
        <v>10.41</v>
      </c>
      <c r="T331" s="1">
        <v>10.41</v>
      </c>
      <c r="U331" s="1">
        <v>50</v>
      </c>
      <c r="V331" s="3" t="s">
        <v>1479</v>
      </c>
      <c r="W331" s="3" t="s">
        <v>1480</v>
      </c>
      <c r="AA331" s="3"/>
      <c r="AB331" s="3"/>
    </row>
    <row r="332" spans="1:28">
      <c r="A332" s="1" t="s">
        <v>1113</v>
      </c>
      <c r="B332" s="1" t="s">
        <v>13</v>
      </c>
      <c r="C332" s="2" t="s">
        <v>1541</v>
      </c>
      <c r="D332" s="2" t="s">
        <v>1541</v>
      </c>
      <c r="E332" s="2"/>
      <c r="F332" s="1" t="s">
        <v>1548</v>
      </c>
      <c r="G332" s="1">
        <v>164.93</v>
      </c>
      <c r="H332" s="1">
        <v>163.43</v>
      </c>
      <c r="I332" s="1">
        <v>156.9</v>
      </c>
      <c r="J332" s="1" t="s">
        <v>4</v>
      </c>
      <c r="K332" s="1">
        <f>G332-3.09</f>
        <v>161.84</v>
      </c>
      <c r="L332" s="1">
        <f>I332-2.41</f>
        <v>154.49</v>
      </c>
      <c r="M332" s="1">
        <f>K332-L332</f>
        <v>7.3499999999999943</v>
      </c>
      <c r="N332" s="1">
        <f>(K332-L332)/(L332)</f>
        <v>4.7575894879927465E-2</v>
      </c>
      <c r="O332" s="1" t="s">
        <v>1549</v>
      </c>
      <c r="P332" s="1">
        <v>10.15</v>
      </c>
      <c r="Q332" s="1">
        <v>50</v>
      </c>
      <c r="R332" s="1" t="s">
        <v>1550</v>
      </c>
      <c r="S332" s="1">
        <v>10.25</v>
      </c>
      <c r="T332" s="1">
        <v>10.25</v>
      </c>
      <c r="U332" s="1">
        <v>50</v>
      </c>
      <c r="V332" s="3" t="s">
        <v>1479</v>
      </c>
      <c r="W332" s="3" t="s">
        <v>1480</v>
      </c>
      <c r="AA332" s="3"/>
      <c r="AB332" s="3"/>
    </row>
    <row r="333" spans="1:28">
      <c r="A333" s="1" t="s">
        <v>1113</v>
      </c>
      <c r="B333" s="1" t="s">
        <v>17</v>
      </c>
      <c r="C333" s="2" t="s">
        <v>1541</v>
      </c>
      <c r="D333" s="2" t="s">
        <v>1541</v>
      </c>
      <c r="E333" s="2"/>
      <c r="F333" s="1" t="s">
        <v>1551</v>
      </c>
      <c r="G333" s="1">
        <v>134.76</v>
      </c>
      <c r="H333" s="1">
        <v>134.36000000000001</v>
      </c>
      <c r="I333" s="1">
        <v>127.6</v>
      </c>
      <c r="J333" s="1" t="s">
        <v>4</v>
      </c>
      <c r="K333" s="1">
        <f>G333-3.09</f>
        <v>131.66999999999999</v>
      </c>
      <c r="L333" s="1">
        <f>I333-2.41</f>
        <v>125.19</v>
      </c>
      <c r="M333" s="1">
        <f>K333-L333</f>
        <v>6.4799999999999898</v>
      </c>
      <c r="N333" s="1">
        <f>(K333-L333)/(L333)</f>
        <v>5.176132278936009E-2</v>
      </c>
      <c r="O333" s="1" t="s">
        <v>1552</v>
      </c>
      <c r="P333" s="1">
        <v>10.119999999999999</v>
      </c>
      <c r="Q333" s="1">
        <v>50</v>
      </c>
      <c r="R333" s="1" t="s">
        <v>1553</v>
      </c>
      <c r="S333" s="1">
        <v>10.64</v>
      </c>
      <c r="T333" s="1">
        <v>10.64</v>
      </c>
      <c r="U333" s="1">
        <v>50</v>
      </c>
      <c r="V333" s="3" t="s">
        <v>1479</v>
      </c>
      <c r="W333" s="3" t="s">
        <v>1480</v>
      </c>
      <c r="AA333" s="3"/>
      <c r="AB333" s="3"/>
    </row>
    <row r="334" spans="1:28">
      <c r="A334" s="1" t="s">
        <v>1113</v>
      </c>
      <c r="B334" s="1" t="s">
        <v>21</v>
      </c>
      <c r="C334" s="2" t="s">
        <v>1541</v>
      </c>
      <c r="D334" s="2" t="s">
        <v>1541</v>
      </c>
      <c r="E334" s="2"/>
      <c r="F334" s="1" t="s">
        <v>1554</v>
      </c>
      <c r="G334" s="1">
        <v>165.37</v>
      </c>
      <c r="H334" s="1">
        <v>164.87</v>
      </c>
      <c r="I334" s="1">
        <v>157.80000000000001</v>
      </c>
      <c r="J334" s="1" t="s">
        <v>4</v>
      </c>
      <c r="K334" s="1">
        <f>G334-3.09</f>
        <v>162.28</v>
      </c>
      <c r="L334" s="1">
        <f>I334-2.41</f>
        <v>155.39000000000001</v>
      </c>
      <c r="M334" s="1">
        <f>K334-L334</f>
        <v>6.8899999999999864</v>
      </c>
      <c r="N334" s="1">
        <f>(K334-L334)/(L334)</f>
        <v>4.4340047622112015E-2</v>
      </c>
      <c r="O334" s="1" t="s">
        <v>1555</v>
      </c>
      <c r="P334" s="1">
        <v>9.6</v>
      </c>
      <c r="Q334" s="1">
        <v>50</v>
      </c>
      <c r="R334" s="1" t="s">
        <v>1556</v>
      </c>
      <c r="S334" s="1">
        <v>9.58</v>
      </c>
      <c r="T334" s="1">
        <v>9.58</v>
      </c>
      <c r="U334" s="1">
        <v>50</v>
      </c>
      <c r="V334" s="3" t="s">
        <v>1479</v>
      </c>
      <c r="W334" s="3" t="s">
        <v>1480</v>
      </c>
      <c r="AA334" s="3"/>
      <c r="AB334" s="3"/>
    </row>
    <row r="335" spans="1:28">
      <c r="A335" s="1" t="s">
        <v>25</v>
      </c>
      <c r="B335" s="1" t="s">
        <v>1</v>
      </c>
      <c r="C335" s="2" t="s">
        <v>1541</v>
      </c>
      <c r="D335" s="2" t="s">
        <v>1541</v>
      </c>
      <c r="E335" s="2"/>
      <c r="F335" s="1" t="s">
        <v>1557</v>
      </c>
      <c r="G335" s="1">
        <v>155.02000000000001</v>
      </c>
      <c r="H335" s="1">
        <v>154.38999999999999</v>
      </c>
      <c r="I335" s="1">
        <v>141.1</v>
      </c>
      <c r="J335" s="1" t="s">
        <v>4</v>
      </c>
      <c r="K335" s="1">
        <f>G335-3.09</f>
        <v>151.93</v>
      </c>
      <c r="L335" s="1">
        <f>I335-2.41</f>
        <v>138.69</v>
      </c>
      <c r="M335" s="1">
        <f>K335-L335</f>
        <v>13.240000000000009</v>
      </c>
      <c r="N335" s="1">
        <f>(K335-L335)/(L335)</f>
        <v>9.5464705458216226E-2</v>
      </c>
      <c r="O335" s="1" t="s">
        <v>1558</v>
      </c>
      <c r="P335" s="1">
        <v>9.9499999999999993</v>
      </c>
      <c r="Q335" s="1">
        <v>50</v>
      </c>
      <c r="R335" s="1" t="s">
        <v>1559</v>
      </c>
      <c r="S335" s="1">
        <v>10.43</v>
      </c>
      <c r="T335" s="1">
        <v>10.43</v>
      </c>
      <c r="U335" s="1">
        <v>50</v>
      </c>
      <c r="V335" s="3" t="s">
        <v>1479</v>
      </c>
      <c r="W335" s="3" t="s">
        <v>1480</v>
      </c>
      <c r="AA335" s="3"/>
      <c r="AB335" s="3"/>
    </row>
    <row r="336" spans="1:28">
      <c r="A336" s="1" t="s">
        <v>25</v>
      </c>
      <c r="B336" s="1" t="s">
        <v>9</v>
      </c>
      <c r="C336" s="2" t="s">
        <v>1541</v>
      </c>
      <c r="D336" s="2" t="s">
        <v>1541</v>
      </c>
      <c r="E336" s="2"/>
      <c r="F336" s="1" t="s">
        <v>1560</v>
      </c>
      <c r="G336" s="1">
        <v>148.4</v>
      </c>
      <c r="H336" s="1">
        <v>147.63999999999999</v>
      </c>
      <c r="I336" s="1">
        <v>134</v>
      </c>
      <c r="J336" s="1" t="s">
        <v>4</v>
      </c>
      <c r="K336" s="1">
        <f>G336-3.09</f>
        <v>145.31</v>
      </c>
      <c r="L336" s="1">
        <f>I336-2.41</f>
        <v>131.59</v>
      </c>
      <c r="M336" s="1">
        <f>K336-L336</f>
        <v>13.719999999999999</v>
      </c>
      <c r="N336" s="1">
        <f>(K336-L336)/(L336)</f>
        <v>0.10426324188768142</v>
      </c>
      <c r="O336" s="1" t="s">
        <v>1561</v>
      </c>
      <c r="P336" s="1">
        <v>9.2799999999999994</v>
      </c>
      <c r="Q336" s="1">
        <v>50</v>
      </c>
      <c r="R336" s="1" t="s">
        <v>1562</v>
      </c>
      <c r="S336" s="1">
        <v>10.38</v>
      </c>
      <c r="T336" s="1">
        <v>10.38</v>
      </c>
      <c r="U336" s="1">
        <v>50</v>
      </c>
      <c r="V336" s="3" t="s">
        <v>1479</v>
      </c>
      <c r="W336" s="3" t="s">
        <v>1480</v>
      </c>
      <c r="AA336" s="3"/>
      <c r="AB336" s="3"/>
    </row>
    <row r="337" spans="1:29">
      <c r="A337" s="1" t="s">
        <v>25</v>
      </c>
      <c r="B337" s="1" t="s">
        <v>13</v>
      </c>
      <c r="C337" s="2" t="s">
        <v>1541</v>
      </c>
      <c r="D337" s="2" t="s">
        <v>1541</v>
      </c>
      <c r="E337" s="2"/>
      <c r="F337" s="1" t="s">
        <v>1563</v>
      </c>
      <c r="G337" s="1">
        <v>123.99</v>
      </c>
      <c r="H337" s="1">
        <v>123.65</v>
      </c>
      <c r="I337" s="1">
        <v>113.9</v>
      </c>
      <c r="J337" s="1" t="s">
        <v>4</v>
      </c>
      <c r="K337" s="1">
        <f>G337-3.09</f>
        <v>120.89999999999999</v>
      </c>
      <c r="L337" s="1">
        <f>I337-2.41</f>
        <v>111.49000000000001</v>
      </c>
      <c r="M337" s="1">
        <f>K337-L337</f>
        <v>9.4099999999999824</v>
      </c>
      <c r="N337" s="1">
        <f>(K337-L337)/(L337)</f>
        <v>8.4402188537088363E-2</v>
      </c>
      <c r="O337" s="1" t="s">
        <v>1564</v>
      </c>
      <c r="P337" s="1">
        <v>9.44</v>
      </c>
      <c r="Q337" s="1">
        <v>50</v>
      </c>
      <c r="R337" s="1" t="s">
        <v>1565</v>
      </c>
      <c r="S337" s="1">
        <v>9.8699999999999992</v>
      </c>
      <c r="T337" s="1">
        <v>9.8699999999999992</v>
      </c>
      <c r="U337" s="1">
        <v>50</v>
      </c>
      <c r="V337" s="3" t="s">
        <v>1479</v>
      </c>
      <c r="W337" s="3" t="s">
        <v>1480</v>
      </c>
      <c r="AA337" s="3"/>
      <c r="AB337" s="3"/>
    </row>
    <row r="338" spans="1:29">
      <c r="A338" s="1" t="s">
        <v>25</v>
      </c>
      <c r="B338" s="1" t="s">
        <v>17</v>
      </c>
      <c r="C338" s="2" t="s">
        <v>1541</v>
      </c>
      <c r="D338" s="2" t="s">
        <v>1541</v>
      </c>
      <c r="E338" s="2"/>
      <c r="F338" s="1" t="s">
        <v>1566</v>
      </c>
      <c r="G338" s="1">
        <v>160.01</v>
      </c>
      <c r="H338" s="1">
        <v>159.47</v>
      </c>
      <c r="I338" s="1">
        <v>145.1</v>
      </c>
      <c r="J338" s="1" t="s">
        <v>4</v>
      </c>
      <c r="K338" s="1">
        <f>G338-3.09</f>
        <v>156.91999999999999</v>
      </c>
      <c r="L338" s="1">
        <f>I338-2.41</f>
        <v>142.69</v>
      </c>
      <c r="M338" s="1">
        <f>K338-L338</f>
        <v>14.22999999999999</v>
      </c>
      <c r="N338" s="1">
        <f>(K338-L338)/(L338)</f>
        <v>9.9726680215852473E-2</v>
      </c>
      <c r="O338" s="1" t="s">
        <v>1567</v>
      </c>
      <c r="P338" s="1">
        <v>9.7899999999999991</v>
      </c>
      <c r="Q338" s="1">
        <v>50</v>
      </c>
      <c r="R338" s="1" t="s">
        <v>1568</v>
      </c>
      <c r="S338" s="1">
        <v>10.14</v>
      </c>
      <c r="T338" s="1">
        <v>10.14</v>
      </c>
      <c r="U338" s="1">
        <v>50</v>
      </c>
      <c r="V338" s="3" t="s">
        <v>1479</v>
      </c>
      <c r="W338" s="3" t="s">
        <v>1480</v>
      </c>
      <c r="AA338" s="3"/>
      <c r="AB338" s="3"/>
    </row>
    <row r="339" spans="1:29">
      <c r="A339" s="1" t="s">
        <v>25</v>
      </c>
      <c r="B339" s="1" t="s">
        <v>21</v>
      </c>
      <c r="C339" s="2" t="s">
        <v>1541</v>
      </c>
      <c r="D339" s="2" t="s">
        <v>1541</v>
      </c>
      <c r="E339" s="2"/>
      <c r="F339" s="1" t="s">
        <v>1569</v>
      </c>
      <c r="G339" s="1">
        <v>144.86000000000001</v>
      </c>
      <c r="H339" s="1">
        <v>144.43</v>
      </c>
      <c r="I339" s="1">
        <v>132.19999999999999</v>
      </c>
      <c r="J339" s="1" t="s">
        <v>4</v>
      </c>
      <c r="K339" s="1">
        <f>G339-3.09</f>
        <v>141.77000000000001</v>
      </c>
      <c r="L339" s="1">
        <f>I339-2.41</f>
        <v>129.79</v>
      </c>
      <c r="M339" s="1">
        <f>K339-L339</f>
        <v>11.980000000000018</v>
      </c>
      <c r="N339" s="1">
        <f>(K339-L339)/(L339)</f>
        <v>9.2302950920718232E-2</v>
      </c>
      <c r="O339" s="1" t="s">
        <v>1570</v>
      </c>
      <c r="P339" s="1">
        <v>9.6999999999999993</v>
      </c>
      <c r="Q339" s="1">
        <v>50</v>
      </c>
      <c r="R339" s="1" t="s">
        <v>1571</v>
      </c>
      <c r="S339" s="1">
        <v>9.59</v>
      </c>
      <c r="T339" s="1">
        <v>9.59</v>
      </c>
      <c r="U339" s="1">
        <v>50</v>
      </c>
      <c r="V339" s="3" t="s">
        <v>1479</v>
      </c>
      <c r="W339" s="3" t="s">
        <v>1480</v>
      </c>
      <c r="AA339" s="3"/>
      <c r="AB339" s="3"/>
    </row>
    <row r="340" spans="1:29">
      <c r="A340" s="1" t="s">
        <v>320</v>
      </c>
      <c r="B340" s="1" t="s">
        <v>1</v>
      </c>
      <c r="C340" s="2" t="s">
        <v>1541</v>
      </c>
      <c r="D340" s="2" t="s">
        <v>1541</v>
      </c>
      <c r="E340" s="2"/>
      <c r="F340" s="1" t="s">
        <v>1572</v>
      </c>
      <c r="G340" s="1">
        <v>136.1</v>
      </c>
      <c r="H340" s="1">
        <v>135.27000000000001</v>
      </c>
      <c r="I340" s="1">
        <v>117</v>
      </c>
      <c r="J340" s="1" t="s">
        <v>4</v>
      </c>
      <c r="K340" s="1">
        <f>G340-3.09</f>
        <v>133.01</v>
      </c>
      <c r="L340" s="1">
        <f>I340-2.41</f>
        <v>114.59</v>
      </c>
      <c r="M340" s="1">
        <f>K340-L340</f>
        <v>18.419999999999987</v>
      </c>
      <c r="N340" s="1">
        <f>(K340-L340)/(L340)</f>
        <v>0.16074701108299141</v>
      </c>
      <c r="O340" s="1" t="s">
        <v>1573</v>
      </c>
      <c r="P340" s="1">
        <v>9.5500000000000007</v>
      </c>
      <c r="Q340" s="1">
        <v>50</v>
      </c>
      <c r="R340" s="1" t="s">
        <v>1574</v>
      </c>
      <c r="S340" s="1">
        <v>10.029999999999999</v>
      </c>
      <c r="T340" s="1">
        <v>10.029999999999999</v>
      </c>
      <c r="U340" s="1">
        <v>50</v>
      </c>
      <c r="V340" s="3" t="s">
        <v>1479</v>
      </c>
      <c r="W340" s="3" t="s">
        <v>1480</v>
      </c>
      <c r="AA340" s="3"/>
      <c r="AB340" s="3"/>
    </row>
    <row r="341" spans="1:29">
      <c r="A341" s="1" t="s">
        <v>320</v>
      </c>
      <c r="B341" s="1" t="s">
        <v>9</v>
      </c>
      <c r="C341" s="2" t="s">
        <v>1541</v>
      </c>
      <c r="D341" s="2" t="s">
        <v>1541</v>
      </c>
      <c r="E341" s="2"/>
      <c r="F341" s="1" t="s">
        <v>1575</v>
      </c>
      <c r="G341" s="1">
        <v>145.84</v>
      </c>
      <c r="H341" s="1">
        <v>144.82</v>
      </c>
      <c r="I341" s="1">
        <v>123.9</v>
      </c>
      <c r="J341" s="1" t="s">
        <v>4</v>
      </c>
      <c r="K341" s="1">
        <f>G341-3.09</f>
        <v>142.75</v>
      </c>
      <c r="L341" s="1">
        <f>I341-2.41</f>
        <v>121.49000000000001</v>
      </c>
      <c r="M341" s="1">
        <f>K341-L341</f>
        <v>21.259999999999991</v>
      </c>
      <c r="N341" s="1">
        <f>(K341-L341)/(L341)</f>
        <v>0.17499382665239929</v>
      </c>
      <c r="O341" s="1" t="s">
        <v>1576</v>
      </c>
      <c r="P341" s="1">
        <v>10.01</v>
      </c>
      <c r="Q341" s="1">
        <v>50</v>
      </c>
      <c r="R341" s="1" t="s">
        <v>1577</v>
      </c>
      <c r="S341" s="1">
        <v>10.55</v>
      </c>
      <c r="T341" s="1">
        <v>10.55</v>
      </c>
      <c r="U341" s="1">
        <v>50</v>
      </c>
      <c r="V341" s="3" t="s">
        <v>1479</v>
      </c>
      <c r="W341" s="3" t="s">
        <v>1480</v>
      </c>
      <c r="AA341" s="3"/>
      <c r="AB341" s="3"/>
    </row>
    <row r="342" spans="1:29">
      <c r="A342" s="1" t="s">
        <v>320</v>
      </c>
      <c r="B342" s="1" t="s">
        <v>13</v>
      </c>
      <c r="C342" s="2" t="s">
        <v>1541</v>
      </c>
      <c r="D342" s="2" t="s">
        <v>1541</v>
      </c>
      <c r="E342" s="2"/>
      <c r="F342" s="1" t="s">
        <v>1578</v>
      </c>
      <c r="G342" s="1">
        <v>136.03</v>
      </c>
      <c r="H342" s="1">
        <v>134.96</v>
      </c>
      <c r="I342" s="1">
        <v>115.3</v>
      </c>
      <c r="J342" s="1" t="s">
        <v>4</v>
      </c>
      <c r="K342" s="1">
        <f>G342-3.09</f>
        <v>132.94</v>
      </c>
      <c r="L342" s="1">
        <f>I342-2.41</f>
        <v>112.89</v>
      </c>
      <c r="M342" s="1">
        <f>K342-L342</f>
        <v>20.049999999999997</v>
      </c>
      <c r="N342" s="1">
        <f>(K342-L342)/(L342)</f>
        <v>0.17760651962086985</v>
      </c>
      <c r="O342" s="1" t="s">
        <v>1579</v>
      </c>
      <c r="P342" s="1">
        <v>10.199999999999999</v>
      </c>
      <c r="Q342" s="1">
        <v>50</v>
      </c>
      <c r="R342" s="1" t="s">
        <v>1580</v>
      </c>
      <c r="S342" s="1">
        <v>10</v>
      </c>
      <c r="T342" s="1">
        <v>10</v>
      </c>
      <c r="U342" s="1">
        <v>50</v>
      </c>
      <c r="V342" s="3" t="s">
        <v>1479</v>
      </c>
      <c r="W342" s="3" t="s">
        <v>1480</v>
      </c>
      <c r="AA342" s="3"/>
      <c r="AB342" s="3"/>
    </row>
    <row r="343" spans="1:29">
      <c r="A343" s="1" t="s">
        <v>320</v>
      </c>
      <c r="B343" s="1" t="s">
        <v>17</v>
      </c>
      <c r="C343" s="2" t="s">
        <v>1541</v>
      </c>
      <c r="D343" s="2" t="s">
        <v>1541</v>
      </c>
      <c r="E343" s="2"/>
      <c r="F343" s="1" t="s">
        <v>1581</v>
      </c>
      <c r="G343" s="1">
        <v>139.06</v>
      </c>
      <c r="H343" s="1">
        <v>138.27000000000001</v>
      </c>
      <c r="I343" s="1">
        <v>120.3</v>
      </c>
      <c r="J343" s="1" t="s">
        <v>4</v>
      </c>
      <c r="K343" s="1">
        <f>G343-3.09</f>
        <v>135.97</v>
      </c>
      <c r="L343" s="1">
        <f>I343-2.41</f>
        <v>117.89</v>
      </c>
      <c r="M343" s="1">
        <f>K343-L343</f>
        <v>18.079999999999998</v>
      </c>
      <c r="N343" s="1">
        <f>(K343-L343)/(L343)</f>
        <v>0.15336330477563828</v>
      </c>
      <c r="O343" s="1" t="s">
        <v>1582</v>
      </c>
      <c r="P343" s="1">
        <v>10.31</v>
      </c>
      <c r="Q343" s="1">
        <v>50</v>
      </c>
      <c r="R343" s="1" t="s">
        <v>1583</v>
      </c>
      <c r="S343" s="1">
        <v>10.77</v>
      </c>
      <c r="T343" s="1">
        <v>10.77</v>
      </c>
      <c r="U343" s="1">
        <v>50</v>
      </c>
      <c r="V343" s="3" t="s">
        <v>1479</v>
      </c>
      <c r="W343" s="3" t="s">
        <v>1480</v>
      </c>
      <c r="AA343" s="3"/>
      <c r="AB343" s="3"/>
    </row>
    <row r="344" spans="1:29">
      <c r="A344" s="1" t="s">
        <v>320</v>
      </c>
      <c r="B344" s="1" t="s">
        <v>21</v>
      </c>
      <c r="C344" s="2" t="s">
        <v>1541</v>
      </c>
      <c r="D344" s="2" t="s">
        <v>1541</v>
      </c>
      <c r="E344" s="2"/>
      <c r="F344" s="1" t="s">
        <v>1584</v>
      </c>
      <c r="G344" s="1">
        <v>117.07</v>
      </c>
      <c r="H344" s="1">
        <v>115.11</v>
      </c>
      <c r="I344" s="1">
        <v>98.7</v>
      </c>
      <c r="J344" s="1" t="s">
        <v>4</v>
      </c>
      <c r="K344" s="1">
        <f>G344-3.09</f>
        <v>113.97999999999999</v>
      </c>
      <c r="L344" s="1">
        <f>I344-2.41</f>
        <v>96.29</v>
      </c>
      <c r="M344" s="1">
        <f>K344-L344</f>
        <v>17.689999999999984</v>
      </c>
      <c r="N344" s="1">
        <f>(K344-L344)/(L344)</f>
        <v>0.1837158583445839</v>
      </c>
      <c r="O344" s="1" t="s">
        <v>1585</v>
      </c>
      <c r="P344" s="1">
        <v>9.42</v>
      </c>
      <c r="Q344" s="1">
        <v>50</v>
      </c>
      <c r="R344" s="1" t="s">
        <v>1586</v>
      </c>
      <c r="S344" s="1">
        <v>10.65</v>
      </c>
      <c r="T344" s="1">
        <v>10.65</v>
      </c>
      <c r="U344" s="1">
        <v>50</v>
      </c>
      <c r="V344" s="3" t="s">
        <v>1479</v>
      </c>
      <c r="W344" s="3" t="s">
        <v>1480</v>
      </c>
      <c r="AA344" s="3"/>
      <c r="AB344" s="3"/>
    </row>
    <row r="345" spans="1:29">
      <c r="A345" s="1" t="s">
        <v>25</v>
      </c>
      <c r="B345" s="1" t="s">
        <v>1</v>
      </c>
      <c r="C345" s="2" t="s">
        <v>129</v>
      </c>
      <c r="D345" s="2" t="s">
        <v>129</v>
      </c>
      <c r="E345" s="2"/>
      <c r="F345" s="1" t="s">
        <v>130</v>
      </c>
      <c r="G345" s="1">
        <v>143.46</v>
      </c>
      <c r="I345" s="1">
        <v>118</v>
      </c>
      <c r="J345" s="1" t="s">
        <v>4</v>
      </c>
      <c r="K345" s="1">
        <f>G345-3.09</f>
        <v>140.37</v>
      </c>
      <c r="L345" s="1">
        <f>I345-2.41</f>
        <v>115.59</v>
      </c>
      <c r="M345" s="1">
        <f>K345-L345</f>
        <v>24.78</v>
      </c>
      <c r="N345" s="1">
        <f>(K345-L345)/(L345)</f>
        <v>0.21437840643654296</v>
      </c>
      <c r="O345" s="1" t="s">
        <v>131</v>
      </c>
      <c r="P345" s="1">
        <v>10.210000000000001</v>
      </c>
      <c r="Q345" s="1">
        <v>50</v>
      </c>
      <c r="R345" s="1" t="s">
        <v>132</v>
      </c>
      <c r="T345" s="1">
        <v>9.99</v>
      </c>
      <c r="U345" s="1">
        <v>50</v>
      </c>
      <c r="V345" s="2" t="s">
        <v>129</v>
      </c>
      <c r="W345" s="2"/>
      <c r="X345" s="1" t="s">
        <v>7</v>
      </c>
      <c r="Y345" s="1" t="s">
        <v>7</v>
      </c>
      <c r="Z345" s="1">
        <v>25</v>
      </c>
      <c r="AA345" s="2" t="s">
        <v>129</v>
      </c>
      <c r="AB345" s="2"/>
    </row>
    <row r="346" spans="1:29">
      <c r="A346" s="1" t="s">
        <v>25</v>
      </c>
      <c r="B346" s="1" t="s">
        <v>9</v>
      </c>
      <c r="C346" s="2" t="s">
        <v>129</v>
      </c>
      <c r="D346" s="2" t="s">
        <v>129</v>
      </c>
      <c r="E346" s="2"/>
      <c r="F346" s="1" t="s">
        <v>133</v>
      </c>
      <c r="G346" s="1">
        <v>179.25</v>
      </c>
      <c r="I346" s="1">
        <v>147.5</v>
      </c>
      <c r="J346" s="1" t="s">
        <v>4</v>
      </c>
      <c r="K346" s="1">
        <f>G346-3.09</f>
        <v>176.16</v>
      </c>
      <c r="L346" s="1">
        <f>I346-2.41</f>
        <v>145.09</v>
      </c>
      <c r="M346" s="1">
        <f>K346-L346</f>
        <v>31.069999999999993</v>
      </c>
      <c r="N346" s="1">
        <f>(K346-L346)/(L346)</f>
        <v>0.21414294575780546</v>
      </c>
      <c r="O346" s="1" t="s">
        <v>134</v>
      </c>
      <c r="P346" s="1">
        <v>9.83</v>
      </c>
      <c r="Q346" s="1">
        <v>50</v>
      </c>
      <c r="R346" s="1" t="s">
        <v>135</v>
      </c>
      <c r="T346" s="1">
        <v>10.31</v>
      </c>
      <c r="U346" s="1">
        <v>50</v>
      </c>
      <c r="V346" s="2" t="s">
        <v>129</v>
      </c>
      <c r="W346" s="2"/>
      <c r="X346" s="1" t="s">
        <v>7</v>
      </c>
      <c r="Y346" s="1" t="s">
        <v>7</v>
      </c>
      <c r="Z346" s="1">
        <v>25</v>
      </c>
      <c r="AA346" s="2" t="s">
        <v>129</v>
      </c>
      <c r="AB346" s="2"/>
    </row>
    <row r="347" spans="1:29">
      <c r="A347" s="1" t="s">
        <v>25</v>
      </c>
      <c r="B347" s="1" t="s">
        <v>13</v>
      </c>
      <c r="C347" s="2" t="s">
        <v>129</v>
      </c>
      <c r="D347" s="2" t="s">
        <v>129</v>
      </c>
      <c r="E347" s="2"/>
      <c r="F347" s="1" t="s">
        <v>136</v>
      </c>
      <c r="G347" s="1">
        <v>155.86000000000001</v>
      </c>
      <c r="I347" s="1">
        <v>125.4</v>
      </c>
      <c r="J347" s="1" t="s">
        <v>4</v>
      </c>
      <c r="K347" s="1">
        <f>G347-3.09</f>
        <v>152.77000000000001</v>
      </c>
      <c r="L347" s="1">
        <f>I347-2.41</f>
        <v>122.99000000000001</v>
      </c>
      <c r="M347" s="1">
        <f>K347-L347</f>
        <v>29.78</v>
      </c>
      <c r="N347" s="1">
        <f>(K347-L347)/(L347)</f>
        <v>0.24213350678916984</v>
      </c>
      <c r="O347" s="1" t="s">
        <v>137</v>
      </c>
      <c r="P347" s="1">
        <v>10.33</v>
      </c>
      <c r="Q347" s="1">
        <v>50</v>
      </c>
      <c r="R347" s="1" t="s">
        <v>138</v>
      </c>
      <c r="T347" s="1">
        <v>10.220000000000001</v>
      </c>
      <c r="U347" s="1">
        <v>50</v>
      </c>
      <c r="V347" s="2" t="s">
        <v>129</v>
      </c>
      <c r="W347" s="2"/>
      <c r="X347" s="1" t="s">
        <v>7</v>
      </c>
      <c r="Y347" s="1" t="s">
        <v>7</v>
      </c>
      <c r="Z347" s="1">
        <v>25</v>
      </c>
      <c r="AA347" s="2" t="s">
        <v>129</v>
      </c>
      <c r="AB347" s="2"/>
    </row>
    <row r="348" spans="1:29">
      <c r="A348" s="1" t="s">
        <v>25</v>
      </c>
      <c r="B348" s="1" t="s">
        <v>17</v>
      </c>
      <c r="C348" s="2" t="s">
        <v>129</v>
      </c>
      <c r="D348" s="2" t="s">
        <v>129</v>
      </c>
      <c r="E348" s="2"/>
      <c r="F348" s="1" t="s">
        <v>139</v>
      </c>
      <c r="G348" s="1">
        <v>176.83</v>
      </c>
      <c r="I348" s="1">
        <v>145.30000000000001</v>
      </c>
      <c r="J348" s="1" t="s">
        <v>4</v>
      </c>
      <c r="K348" s="1">
        <f>G348-3.09</f>
        <v>173.74</v>
      </c>
      <c r="L348" s="1">
        <f>I348-2.41</f>
        <v>142.89000000000001</v>
      </c>
      <c r="M348" s="1">
        <f>K348-L348</f>
        <v>30.849999999999994</v>
      </c>
      <c r="N348" s="1">
        <f>(K348-L348)/(L348)</f>
        <v>0.21590034292112809</v>
      </c>
      <c r="O348" s="1" t="s">
        <v>140</v>
      </c>
      <c r="P348" s="1">
        <v>9.75</v>
      </c>
      <c r="Q348" s="1">
        <v>50</v>
      </c>
      <c r="R348" s="1" t="s">
        <v>141</v>
      </c>
      <c r="T348" s="1">
        <v>9.84</v>
      </c>
      <c r="U348" s="1">
        <v>50</v>
      </c>
      <c r="V348" s="2" t="s">
        <v>129</v>
      </c>
      <c r="W348" s="2"/>
      <c r="X348" s="1" t="s">
        <v>7</v>
      </c>
      <c r="Y348" s="1" t="s">
        <v>7</v>
      </c>
      <c r="Z348" s="1">
        <v>25</v>
      </c>
      <c r="AA348" s="2" t="s">
        <v>129</v>
      </c>
      <c r="AB348" s="2"/>
    </row>
    <row r="349" spans="1:29">
      <c r="A349" s="1" t="s">
        <v>25</v>
      </c>
      <c r="B349" s="1" t="s">
        <v>21</v>
      </c>
      <c r="C349" s="2" t="s">
        <v>129</v>
      </c>
      <c r="D349" s="2" t="s">
        <v>129</v>
      </c>
      <c r="E349" s="2"/>
      <c r="F349" s="1" t="s">
        <v>142</v>
      </c>
      <c r="G349" s="1">
        <v>190.5</v>
      </c>
      <c r="I349" s="1">
        <v>159.4</v>
      </c>
      <c r="J349" s="1" t="s">
        <v>4</v>
      </c>
      <c r="K349" s="1">
        <f>G349-3.09</f>
        <v>187.41</v>
      </c>
      <c r="L349" s="1">
        <f>I349-2.41</f>
        <v>156.99</v>
      </c>
      <c r="M349" s="1">
        <f>K349-L349</f>
        <v>30.419999999999987</v>
      </c>
      <c r="N349" s="1">
        <f>(K349-L349)/(L349)</f>
        <v>0.19377030384100888</v>
      </c>
      <c r="O349" s="1" t="s">
        <v>143</v>
      </c>
      <c r="P349" s="1">
        <v>10.15</v>
      </c>
      <c r="Q349" s="1">
        <v>50</v>
      </c>
      <c r="R349" s="1" t="s">
        <v>144</v>
      </c>
      <c r="T349" s="1">
        <v>9.8800000000000008</v>
      </c>
      <c r="U349" s="1">
        <v>50</v>
      </c>
      <c r="V349" s="2" t="s">
        <v>129</v>
      </c>
      <c r="W349" s="2"/>
      <c r="X349" s="1" t="s">
        <v>7</v>
      </c>
      <c r="Y349" s="1" t="s">
        <v>7</v>
      </c>
      <c r="Z349" s="1">
        <v>25</v>
      </c>
      <c r="AA349" s="2" t="s">
        <v>129</v>
      </c>
      <c r="AB349" s="2"/>
    </row>
    <row r="350" spans="1:29">
      <c r="A350" s="1" t="s">
        <v>78</v>
      </c>
      <c r="B350" s="1" t="s">
        <v>1</v>
      </c>
      <c r="C350" s="2" t="s">
        <v>129</v>
      </c>
      <c r="D350" s="2" t="s">
        <v>129</v>
      </c>
      <c r="E350" s="2"/>
      <c r="F350" s="1" t="s">
        <v>145</v>
      </c>
      <c r="G350" s="1">
        <v>167.27</v>
      </c>
      <c r="I350" s="1">
        <v>130</v>
      </c>
      <c r="J350" s="1" t="s">
        <v>4</v>
      </c>
      <c r="K350" s="1">
        <f>G350-3.09</f>
        <v>164.18</v>
      </c>
      <c r="L350" s="1">
        <f>I350-2.41</f>
        <v>127.59</v>
      </c>
      <c r="M350" s="1">
        <f>K350-L350</f>
        <v>36.590000000000003</v>
      </c>
      <c r="N350" s="1">
        <f>(K350-L350)/(L350)</f>
        <v>0.28677796065522376</v>
      </c>
      <c r="O350" s="1" t="s">
        <v>146</v>
      </c>
      <c r="P350" s="1">
        <v>10.43</v>
      </c>
      <c r="Q350" s="1">
        <v>50</v>
      </c>
      <c r="R350" s="1" t="s">
        <v>147</v>
      </c>
      <c r="T350" s="1">
        <v>10.24</v>
      </c>
      <c r="U350" s="1">
        <v>50</v>
      </c>
      <c r="V350" s="2" t="s">
        <v>129</v>
      </c>
      <c r="W350" s="2"/>
      <c r="X350" s="1" t="s">
        <v>7</v>
      </c>
      <c r="Y350" s="1" t="s">
        <v>7</v>
      </c>
      <c r="Z350" s="1">
        <v>25</v>
      </c>
      <c r="AA350" s="2" t="s">
        <v>129</v>
      </c>
      <c r="AB350" s="2"/>
    </row>
    <row r="351" spans="1:29">
      <c r="A351" s="1" t="s">
        <v>78</v>
      </c>
      <c r="B351" s="1" t="s">
        <v>9</v>
      </c>
      <c r="C351" s="2" t="s">
        <v>129</v>
      </c>
      <c r="D351" s="2" t="s">
        <v>129</v>
      </c>
      <c r="E351" s="2"/>
      <c r="F351" s="1" t="s">
        <v>148</v>
      </c>
      <c r="G351" s="1">
        <v>162.74</v>
      </c>
      <c r="I351" s="1">
        <v>126.7</v>
      </c>
      <c r="J351" s="1" t="s">
        <v>4</v>
      </c>
      <c r="K351" s="1">
        <f>G351-3.09</f>
        <v>159.65</v>
      </c>
      <c r="L351" s="1">
        <f>I351-2.41</f>
        <v>124.29</v>
      </c>
      <c r="M351" s="1">
        <f>K351-L351</f>
        <v>35.36</v>
      </c>
      <c r="N351" s="1">
        <f>(K351-L351)/(L351)</f>
        <v>0.28449593692171532</v>
      </c>
      <c r="O351" s="1" t="s">
        <v>149</v>
      </c>
      <c r="P351" s="1">
        <v>9.8000000000000007</v>
      </c>
      <c r="Q351" s="1">
        <v>50</v>
      </c>
      <c r="R351" s="1" t="s">
        <v>150</v>
      </c>
      <c r="T351" s="1">
        <v>9.99</v>
      </c>
      <c r="U351" s="1">
        <v>50</v>
      </c>
      <c r="V351" s="2" t="s">
        <v>129</v>
      </c>
      <c r="W351" s="2"/>
      <c r="X351" s="1" t="s">
        <v>7</v>
      </c>
      <c r="Y351" s="1" t="s">
        <v>7</v>
      </c>
      <c r="Z351" s="1">
        <v>25</v>
      </c>
      <c r="AA351" s="2" t="s">
        <v>129</v>
      </c>
      <c r="AB351" s="2"/>
      <c r="AC351" s="1" t="s">
        <v>151</v>
      </c>
    </row>
    <row r="352" spans="1:29">
      <c r="A352" s="1" t="s">
        <v>78</v>
      </c>
      <c r="B352" s="1" t="s">
        <v>13</v>
      </c>
      <c r="C352" s="2" t="s">
        <v>129</v>
      </c>
      <c r="D352" s="2" t="s">
        <v>129</v>
      </c>
      <c r="E352" s="2"/>
      <c r="F352" s="1" t="s">
        <v>152</v>
      </c>
      <c r="G352" s="1">
        <v>160.16999999999999</v>
      </c>
      <c r="I352" s="1">
        <v>117.4</v>
      </c>
      <c r="J352" s="1" t="s">
        <v>4</v>
      </c>
      <c r="K352" s="1">
        <f>G352-3.09</f>
        <v>157.07999999999998</v>
      </c>
      <c r="L352" s="1">
        <f>I352-2.41</f>
        <v>114.99000000000001</v>
      </c>
      <c r="M352" s="1">
        <f>K352-L352</f>
        <v>42.089999999999975</v>
      </c>
      <c r="N352" s="1">
        <f>(K352-L352)/(L352)</f>
        <v>0.36603182885468277</v>
      </c>
      <c r="O352" s="1" t="s">
        <v>153</v>
      </c>
      <c r="P352" s="1">
        <v>9.83</v>
      </c>
      <c r="Q352" s="1">
        <v>50</v>
      </c>
      <c r="R352" s="1" t="s">
        <v>154</v>
      </c>
      <c r="T352" s="1">
        <v>10.17</v>
      </c>
      <c r="U352" s="1">
        <v>50</v>
      </c>
      <c r="V352" s="2" t="s">
        <v>129</v>
      </c>
      <c r="W352" s="2"/>
      <c r="X352" s="1" t="s">
        <v>7</v>
      </c>
      <c r="Y352" s="1" t="s">
        <v>7</v>
      </c>
      <c r="Z352" s="1">
        <v>25</v>
      </c>
      <c r="AA352" s="2" t="s">
        <v>129</v>
      </c>
      <c r="AB352" s="2"/>
    </row>
    <row r="353" spans="1:30">
      <c r="A353" s="1" t="s">
        <v>78</v>
      </c>
      <c r="B353" s="1" t="s">
        <v>17</v>
      </c>
      <c r="C353" s="2" t="s">
        <v>129</v>
      </c>
      <c r="D353" s="2" t="s">
        <v>129</v>
      </c>
      <c r="E353" s="2"/>
      <c r="F353" s="1" t="s">
        <v>155</v>
      </c>
      <c r="G353" s="1">
        <v>157.41999999999999</v>
      </c>
      <c r="I353" s="1">
        <v>119.7</v>
      </c>
      <c r="J353" s="1" t="s">
        <v>4</v>
      </c>
      <c r="K353" s="1">
        <f>G353-3.09</f>
        <v>154.32999999999998</v>
      </c>
      <c r="L353" s="1">
        <f>I353-2.41</f>
        <v>117.29</v>
      </c>
      <c r="M353" s="1">
        <f>K353-L353</f>
        <v>37.039999999999978</v>
      </c>
      <c r="N353" s="1">
        <f>(K353-L353)/(L353)</f>
        <v>0.31579844829056164</v>
      </c>
      <c r="O353" s="1" t="s">
        <v>156</v>
      </c>
      <c r="P353" s="1">
        <v>10.41</v>
      </c>
      <c r="Q353" s="1">
        <v>50</v>
      </c>
      <c r="R353" s="1" t="s">
        <v>157</v>
      </c>
      <c r="T353" s="1">
        <v>10.42</v>
      </c>
      <c r="U353" s="1">
        <v>50</v>
      </c>
      <c r="V353" s="2" t="s">
        <v>129</v>
      </c>
      <c r="W353" s="2"/>
      <c r="X353" s="1" t="s">
        <v>7</v>
      </c>
      <c r="Y353" s="1" t="s">
        <v>7</v>
      </c>
      <c r="Z353" s="1">
        <v>25</v>
      </c>
      <c r="AA353" s="2" t="s">
        <v>129</v>
      </c>
      <c r="AB353" s="2"/>
      <c r="AC353" s="1" t="s">
        <v>151</v>
      </c>
    </row>
    <row r="354" spans="1:30">
      <c r="A354" s="1" t="s">
        <v>78</v>
      </c>
      <c r="B354" s="1" t="s">
        <v>21</v>
      </c>
      <c r="C354" s="2" t="s">
        <v>129</v>
      </c>
      <c r="D354" s="2" t="s">
        <v>129</v>
      </c>
      <c r="E354" s="2"/>
      <c r="F354" s="1" t="s">
        <v>158</v>
      </c>
      <c r="G354" s="1">
        <v>160.47999999999999</v>
      </c>
      <c r="I354" s="1">
        <v>115</v>
      </c>
      <c r="J354" s="1" t="s">
        <v>4</v>
      </c>
      <c r="K354" s="1">
        <f>G354-3.09</f>
        <v>157.38999999999999</v>
      </c>
      <c r="L354" s="1">
        <f>I354-2.41</f>
        <v>112.59</v>
      </c>
      <c r="M354" s="1">
        <f>K354-L354</f>
        <v>44.799999999999983</v>
      </c>
      <c r="N354" s="1">
        <f>(K354-L354)/(L354)</f>
        <v>0.39790389910293972</v>
      </c>
      <c r="O354" s="1" t="s">
        <v>159</v>
      </c>
      <c r="P354" s="1">
        <v>9.61</v>
      </c>
      <c r="Q354" s="1">
        <v>50</v>
      </c>
      <c r="R354" s="1" t="s">
        <v>160</v>
      </c>
      <c r="T354" s="1">
        <v>10.42</v>
      </c>
      <c r="U354" s="1">
        <v>50</v>
      </c>
      <c r="V354" s="2" t="s">
        <v>129</v>
      </c>
      <c r="W354" s="2"/>
      <c r="X354" s="1" t="s">
        <v>7</v>
      </c>
      <c r="Y354" s="1" t="s">
        <v>7</v>
      </c>
      <c r="Z354" s="1">
        <v>25</v>
      </c>
      <c r="AA354" s="2" t="s">
        <v>129</v>
      </c>
      <c r="AB354" s="2"/>
    </row>
    <row r="355" spans="1:30">
      <c r="A355" s="1" t="s">
        <v>320</v>
      </c>
      <c r="B355" s="1" t="s">
        <v>1</v>
      </c>
      <c r="C355" s="2" t="s">
        <v>755</v>
      </c>
      <c r="D355" s="2" t="s">
        <v>755</v>
      </c>
      <c r="E355" s="2"/>
      <c r="F355" s="1" t="s">
        <v>756</v>
      </c>
      <c r="G355" s="1">
        <v>122.63</v>
      </c>
      <c r="I355" s="1">
        <v>97.2</v>
      </c>
      <c r="J355" s="1" t="s">
        <v>4</v>
      </c>
      <c r="K355" s="1">
        <f>G355-3.09</f>
        <v>119.53999999999999</v>
      </c>
      <c r="L355" s="1">
        <f>I355-2.41</f>
        <v>94.79</v>
      </c>
      <c r="M355" s="1">
        <f>K355-L355</f>
        <v>24.749999999999986</v>
      </c>
      <c r="N355" s="1">
        <f>(K355-L355)/(L355)</f>
        <v>0.26110349192952825</v>
      </c>
      <c r="O355" s="1" t="s">
        <v>757</v>
      </c>
      <c r="P355" s="1">
        <v>9.99</v>
      </c>
      <c r="Q355" s="1">
        <v>50</v>
      </c>
      <c r="R355" s="1" t="s">
        <v>758</v>
      </c>
      <c r="T355" s="1">
        <v>10.47</v>
      </c>
      <c r="U355" s="1">
        <v>50</v>
      </c>
      <c r="V355" s="2" t="s">
        <v>755</v>
      </c>
      <c r="W355" s="2"/>
      <c r="X355" s="1" t="s">
        <v>759</v>
      </c>
      <c r="Y355" s="1">
        <v>5.08</v>
      </c>
      <c r="Z355" s="1">
        <v>25</v>
      </c>
      <c r="AA355" s="2" t="s">
        <v>755</v>
      </c>
      <c r="AB355" s="2"/>
    </row>
    <row r="356" spans="1:30">
      <c r="A356" s="1" t="s">
        <v>320</v>
      </c>
      <c r="B356" s="1" t="s">
        <v>9</v>
      </c>
      <c r="C356" s="2" t="s">
        <v>755</v>
      </c>
      <c r="D356" s="2" t="s">
        <v>755</v>
      </c>
      <c r="E356" s="2"/>
      <c r="F356" s="1" t="s">
        <v>760</v>
      </c>
      <c r="G356" s="1">
        <v>131.09</v>
      </c>
      <c r="I356" s="1">
        <v>98.4</v>
      </c>
      <c r="J356" s="1" t="s">
        <v>4</v>
      </c>
      <c r="K356" s="1">
        <f>G356-3.09</f>
        <v>128</v>
      </c>
      <c r="L356" s="1">
        <f>I356-2.41</f>
        <v>95.990000000000009</v>
      </c>
      <c r="M356" s="1">
        <f>K356-L356</f>
        <v>32.009999999999991</v>
      </c>
      <c r="N356" s="1">
        <f>(K356-L356)/(L356)</f>
        <v>0.33347223669132187</v>
      </c>
      <c r="O356" s="1" t="s">
        <v>761</v>
      </c>
      <c r="P356" s="1">
        <v>9.92</v>
      </c>
      <c r="Q356" s="1">
        <v>50</v>
      </c>
      <c r="R356" s="1" t="s">
        <v>762</v>
      </c>
      <c r="T356" s="1">
        <v>9.9700000000000006</v>
      </c>
      <c r="U356" s="1">
        <v>50</v>
      </c>
      <c r="V356" s="2" t="s">
        <v>755</v>
      </c>
      <c r="W356" s="2"/>
      <c r="X356" s="1" t="s">
        <v>763</v>
      </c>
      <c r="Y356" s="1">
        <v>4.8099999999999996</v>
      </c>
      <c r="Z356" s="1">
        <v>25</v>
      </c>
      <c r="AA356" s="2" t="s">
        <v>755</v>
      </c>
      <c r="AB356" s="2"/>
    </row>
    <row r="357" spans="1:30">
      <c r="A357" s="1" t="s">
        <v>320</v>
      </c>
      <c r="B357" s="1" t="s">
        <v>13</v>
      </c>
      <c r="C357" s="2" t="s">
        <v>755</v>
      </c>
      <c r="D357" s="2" t="s">
        <v>755</v>
      </c>
      <c r="E357" s="2"/>
      <c r="F357" s="1" t="s">
        <v>764</v>
      </c>
      <c r="G357" s="1">
        <v>114.68</v>
      </c>
      <c r="I357" s="1">
        <v>90.1</v>
      </c>
      <c r="J357" s="1" t="s">
        <v>4</v>
      </c>
      <c r="K357" s="1">
        <f>G357-3.09</f>
        <v>111.59</v>
      </c>
      <c r="L357" s="1">
        <f>I357-2.41</f>
        <v>87.69</v>
      </c>
      <c r="M357" s="1">
        <f>K357-L357</f>
        <v>23.900000000000006</v>
      </c>
      <c r="N357" s="1">
        <f>(K357-L357)/(L357)</f>
        <v>0.27255103204470299</v>
      </c>
      <c r="O357" s="1" t="s">
        <v>765</v>
      </c>
      <c r="P357" s="1">
        <v>9.9499999999999993</v>
      </c>
      <c r="Q357" s="1">
        <v>50</v>
      </c>
      <c r="R357" s="1" t="s">
        <v>766</v>
      </c>
      <c r="T357" s="1">
        <v>9.64</v>
      </c>
      <c r="U357" s="1">
        <v>50</v>
      </c>
      <c r="V357" s="2" t="s">
        <v>755</v>
      </c>
      <c r="W357" s="2"/>
      <c r="X357" s="1" t="s">
        <v>767</v>
      </c>
      <c r="Y357" s="1">
        <v>5.15</v>
      </c>
      <c r="Z357" s="1">
        <v>25</v>
      </c>
      <c r="AA357" s="2" t="s">
        <v>755</v>
      </c>
      <c r="AB357" s="2"/>
    </row>
    <row r="358" spans="1:30">
      <c r="A358" s="1" t="s">
        <v>320</v>
      </c>
      <c r="B358" s="1" t="s">
        <v>17</v>
      </c>
      <c r="C358" s="2" t="s">
        <v>755</v>
      </c>
      <c r="D358" s="2" t="s">
        <v>755</v>
      </c>
      <c r="E358" s="2"/>
      <c r="F358" s="1" t="s">
        <v>768</v>
      </c>
      <c r="G358" s="1">
        <v>159.82</v>
      </c>
      <c r="I358" s="1">
        <v>126.4</v>
      </c>
      <c r="J358" s="1" t="s">
        <v>4</v>
      </c>
      <c r="K358" s="1">
        <f>G358-3.09</f>
        <v>156.72999999999999</v>
      </c>
      <c r="L358" s="1">
        <f>I358-2.41</f>
        <v>123.99000000000001</v>
      </c>
      <c r="M358" s="1">
        <f>K358-L358</f>
        <v>32.739999999999981</v>
      </c>
      <c r="N358" s="1">
        <f>(K358-L358)/(L358)</f>
        <v>0.26405355270586323</v>
      </c>
      <c r="O358" s="1" t="s">
        <v>769</v>
      </c>
      <c r="P358" s="1">
        <v>9.65</v>
      </c>
      <c r="Q358" s="1">
        <v>50</v>
      </c>
      <c r="R358" s="1" t="s">
        <v>770</v>
      </c>
      <c r="T358" s="1">
        <v>9.7200000000000006</v>
      </c>
      <c r="U358" s="1">
        <v>50</v>
      </c>
      <c r="V358" s="2" t="s">
        <v>755</v>
      </c>
      <c r="W358" s="2"/>
      <c r="X358" s="1" t="s">
        <v>771</v>
      </c>
      <c r="Y358" s="1">
        <v>4.9000000000000004</v>
      </c>
      <c r="Z358" s="1">
        <v>25</v>
      </c>
      <c r="AA358" s="2" t="s">
        <v>755</v>
      </c>
      <c r="AB358" s="2"/>
    </row>
    <row r="359" spans="1:30">
      <c r="A359" s="1" t="s">
        <v>320</v>
      </c>
      <c r="B359" s="1" t="s">
        <v>21</v>
      </c>
      <c r="C359" s="2" t="s">
        <v>755</v>
      </c>
      <c r="D359" s="2" t="s">
        <v>755</v>
      </c>
      <c r="E359" s="2"/>
      <c r="F359" s="1" t="s">
        <v>772</v>
      </c>
      <c r="G359" s="1" t="s">
        <v>42</v>
      </c>
      <c r="I359" s="1" t="s">
        <v>42</v>
      </c>
      <c r="J359" s="1" t="s">
        <v>42</v>
      </c>
      <c r="K359" s="1" t="s">
        <v>42</v>
      </c>
      <c r="L359" s="1" t="s">
        <v>42</v>
      </c>
      <c r="M359" s="1" t="s">
        <v>42</v>
      </c>
      <c r="N359" s="1" t="s">
        <v>42</v>
      </c>
      <c r="O359" s="1" t="s">
        <v>773</v>
      </c>
      <c r="P359" s="1" t="s">
        <v>42</v>
      </c>
      <c r="Q359" s="1">
        <v>50</v>
      </c>
      <c r="R359" s="1" t="s">
        <v>774</v>
      </c>
      <c r="T359" s="1" t="s">
        <v>42</v>
      </c>
      <c r="U359" s="1">
        <v>50</v>
      </c>
      <c r="V359" s="2" t="s">
        <v>755</v>
      </c>
      <c r="W359" s="2"/>
      <c r="X359" s="1" t="s">
        <v>775</v>
      </c>
      <c r="Y359" s="1" t="s">
        <v>42</v>
      </c>
      <c r="Z359" s="1">
        <v>25</v>
      </c>
      <c r="AA359" s="2" t="s">
        <v>755</v>
      </c>
      <c r="AB359" s="2"/>
      <c r="AC359" s="1" t="s">
        <v>776</v>
      </c>
    </row>
    <row r="360" spans="1:30">
      <c r="A360" s="1" t="s">
        <v>388</v>
      </c>
      <c r="B360" s="1" t="s">
        <v>1</v>
      </c>
      <c r="C360" s="2" t="s">
        <v>755</v>
      </c>
      <c r="D360" s="2" t="s">
        <v>755</v>
      </c>
      <c r="E360" s="2"/>
      <c r="F360" s="1" t="s">
        <v>777</v>
      </c>
      <c r="G360" s="1">
        <v>163.30000000000001</v>
      </c>
      <c r="I360" s="1">
        <v>142.80000000000001</v>
      </c>
      <c r="J360" s="1" t="s">
        <v>4</v>
      </c>
      <c r="K360" s="1">
        <f>G360-3.09</f>
        <v>160.21</v>
      </c>
      <c r="L360" s="1">
        <f>I360-2.41</f>
        <v>140.39000000000001</v>
      </c>
      <c r="M360" s="1">
        <f>K360-L360</f>
        <v>19.819999999999993</v>
      </c>
      <c r="N360" s="1">
        <f>(K360-L360)/(L360)</f>
        <v>0.14117814659163752</v>
      </c>
      <c r="O360" s="1" t="s">
        <v>778</v>
      </c>
      <c r="P360" s="1">
        <v>9.98</v>
      </c>
      <c r="Q360" s="1">
        <v>50</v>
      </c>
      <c r="R360" s="1" t="s">
        <v>779</v>
      </c>
      <c r="T360" s="1">
        <v>9.65</v>
      </c>
      <c r="U360" s="1">
        <v>50</v>
      </c>
      <c r="V360" s="2" t="s">
        <v>755</v>
      </c>
      <c r="W360" s="2"/>
      <c r="X360" s="1" t="s">
        <v>780</v>
      </c>
      <c r="Y360" s="1">
        <v>5.0999999999999996</v>
      </c>
      <c r="Z360" s="1">
        <v>25</v>
      </c>
      <c r="AA360" s="2" t="s">
        <v>755</v>
      </c>
      <c r="AB360" s="2"/>
    </row>
    <row r="361" spans="1:30">
      <c r="A361" s="1" t="s">
        <v>388</v>
      </c>
      <c r="B361" s="1" t="s">
        <v>9</v>
      </c>
      <c r="C361" s="2" t="s">
        <v>755</v>
      </c>
      <c r="D361" s="2" t="s">
        <v>755</v>
      </c>
      <c r="E361" s="2"/>
      <c r="F361" s="1" t="s">
        <v>781</v>
      </c>
      <c r="G361" s="1">
        <v>156.56</v>
      </c>
      <c r="I361" s="1">
        <v>137.80000000000001</v>
      </c>
      <c r="J361" s="1" t="s">
        <v>4</v>
      </c>
      <c r="K361" s="1">
        <f>G361-3.09</f>
        <v>153.47</v>
      </c>
      <c r="L361" s="1">
        <f>I361-2.41</f>
        <v>135.39000000000001</v>
      </c>
      <c r="M361" s="1">
        <f>K361-L361</f>
        <v>18.079999999999984</v>
      </c>
      <c r="N361" s="1">
        <f>(K361-L361)/(L361)</f>
        <v>0.13354014328975539</v>
      </c>
      <c r="O361" s="1" t="s">
        <v>782</v>
      </c>
      <c r="P361" s="1">
        <v>10.52</v>
      </c>
      <c r="Q361" s="1">
        <v>50</v>
      </c>
      <c r="R361" s="1" t="s">
        <v>783</v>
      </c>
      <c r="T361" s="1">
        <v>10.15</v>
      </c>
      <c r="U361" s="1">
        <v>50</v>
      </c>
      <c r="V361" s="2" t="s">
        <v>755</v>
      </c>
      <c r="W361" s="2"/>
      <c r="X361" s="1" t="s">
        <v>784</v>
      </c>
      <c r="Y361" s="1">
        <v>5.1100000000000003</v>
      </c>
      <c r="Z361" s="1">
        <v>25</v>
      </c>
      <c r="AA361" s="2" t="s">
        <v>755</v>
      </c>
      <c r="AB361" s="2"/>
    </row>
    <row r="362" spans="1:30">
      <c r="A362" s="1" t="s">
        <v>388</v>
      </c>
      <c r="B362" s="1" t="s">
        <v>13</v>
      </c>
      <c r="C362" s="2" t="s">
        <v>755</v>
      </c>
      <c r="D362" s="2" t="s">
        <v>755</v>
      </c>
      <c r="E362" s="2"/>
      <c r="F362" s="1" t="s">
        <v>785</v>
      </c>
      <c r="G362" s="1">
        <v>115.94</v>
      </c>
      <c r="I362" s="1">
        <v>102.3</v>
      </c>
      <c r="J362" s="1" t="s">
        <v>4</v>
      </c>
      <c r="K362" s="1">
        <f>G362-3.09</f>
        <v>112.85</v>
      </c>
      <c r="L362" s="1">
        <f>I362-2.41</f>
        <v>99.89</v>
      </c>
      <c r="M362" s="1">
        <f>K362-L362</f>
        <v>12.959999999999994</v>
      </c>
      <c r="N362" s="1">
        <f>(K362-L362)/(L362)</f>
        <v>0.1297427169886875</v>
      </c>
      <c r="O362" s="1" t="s">
        <v>786</v>
      </c>
      <c r="P362" s="1">
        <v>10.41</v>
      </c>
      <c r="Q362" s="1">
        <v>50</v>
      </c>
      <c r="R362" s="1" t="s">
        <v>787</v>
      </c>
      <c r="T362" s="1">
        <v>10.48</v>
      </c>
      <c r="U362" s="1">
        <v>50</v>
      </c>
      <c r="V362" s="2" t="s">
        <v>755</v>
      </c>
      <c r="W362" s="2"/>
      <c r="X362" s="1" t="s">
        <v>788</v>
      </c>
      <c r="Y362" s="1">
        <v>4.78</v>
      </c>
      <c r="Z362" s="1">
        <v>25</v>
      </c>
      <c r="AA362" s="2" t="s">
        <v>755</v>
      </c>
      <c r="AB362" s="2"/>
    </row>
    <row r="363" spans="1:30">
      <c r="A363" s="1" t="s">
        <v>388</v>
      </c>
      <c r="B363" s="1" t="s">
        <v>17</v>
      </c>
      <c r="C363" s="2" t="s">
        <v>755</v>
      </c>
      <c r="D363" s="2" t="s">
        <v>755</v>
      </c>
      <c r="E363" s="2"/>
      <c r="F363" s="1" t="s">
        <v>789</v>
      </c>
      <c r="G363" s="1">
        <v>96.92</v>
      </c>
      <c r="I363" s="1">
        <v>86.2</v>
      </c>
      <c r="J363" s="1" t="s">
        <v>4</v>
      </c>
      <c r="K363" s="1">
        <f>G363-3.09</f>
        <v>93.83</v>
      </c>
      <c r="L363" s="1">
        <f>I363-2.41</f>
        <v>83.79</v>
      </c>
      <c r="M363" s="1">
        <f>K363-L363</f>
        <v>10.039999999999992</v>
      </c>
      <c r="N363" s="1">
        <f>(K363-L363)/(L363)</f>
        <v>0.11982336794366859</v>
      </c>
      <c r="O363" s="1" t="s">
        <v>790</v>
      </c>
      <c r="P363" s="1">
        <v>9.3800000000000008</v>
      </c>
      <c r="Q363" s="1">
        <v>50</v>
      </c>
      <c r="R363" s="1" t="s">
        <v>791</v>
      </c>
      <c r="T363" s="1">
        <v>10.07</v>
      </c>
      <c r="U363" s="1">
        <v>50</v>
      </c>
      <c r="V363" s="2" t="s">
        <v>755</v>
      </c>
      <c r="W363" s="2"/>
      <c r="X363" s="1" t="s">
        <v>792</v>
      </c>
      <c r="Y363" s="1">
        <v>5.15</v>
      </c>
      <c r="Z363" s="1">
        <v>25</v>
      </c>
      <c r="AA363" s="2" t="s">
        <v>755</v>
      </c>
      <c r="AB363" s="2"/>
    </row>
    <row r="364" spans="1:30">
      <c r="A364" s="1" t="s">
        <v>388</v>
      </c>
      <c r="B364" s="1" t="s">
        <v>21</v>
      </c>
      <c r="C364" s="2" t="s">
        <v>755</v>
      </c>
      <c r="D364" s="2" t="s">
        <v>755</v>
      </c>
      <c r="E364" s="2"/>
      <c r="F364" s="1" t="s">
        <v>793</v>
      </c>
      <c r="G364" s="1">
        <v>116.84</v>
      </c>
      <c r="I364" s="1">
        <v>103.7</v>
      </c>
      <c r="J364" s="1" t="s">
        <v>4</v>
      </c>
      <c r="K364" s="1">
        <f>G364-3.09</f>
        <v>113.75</v>
      </c>
      <c r="L364" s="1">
        <f>I364-2.41</f>
        <v>101.29</v>
      </c>
      <c r="M364" s="1">
        <f>K364-L364</f>
        <v>12.459999999999994</v>
      </c>
      <c r="N364" s="1">
        <f>(K364-L364)/(L364)</f>
        <v>0.12301313061506558</v>
      </c>
      <c r="O364" s="1" t="s">
        <v>794</v>
      </c>
      <c r="P364" s="1">
        <v>10.32</v>
      </c>
      <c r="Q364" s="1">
        <v>50</v>
      </c>
      <c r="R364" s="1" t="s">
        <v>795</v>
      </c>
      <c r="T364" s="1">
        <v>10.16</v>
      </c>
      <c r="U364" s="1">
        <v>50</v>
      </c>
      <c r="V364" s="2" t="s">
        <v>755</v>
      </c>
      <c r="W364" s="2"/>
      <c r="X364" s="1" t="s">
        <v>796</v>
      </c>
      <c r="Y364" s="1">
        <v>5.18</v>
      </c>
      <c r="Z364" s="1">
        <v>25</v>
      </c>
      <c r="AA364" s="2" t="s">
        <v>755</v>
      </c>
      <c r="AB364" s="2"/>
    </row>
    <row r="365" spans="1:30">
      <c r="A365" s="1" t="s">
        <v>798</v>
      </c>
      <c r="B365" s="1" t="s">
        <v>1</v>
      </c>
      <c r="C365" s="2" t="s">
        <v>755</v>
      </c>
      <c r="D365" s="2" t="s">
        <v>755</v>
      </c>
      <c r="E365" s="2"/>
      <c r="F365" s="1" t="s">
        <v>799</v>
      </c>
      <c r="G365" s="1" t="s">
        <v>42</v>
      </c>
      <c r="I365" s="1" t="s">
        <v>42</v>
      </c>
      <c r="J365" s="1" t="s">
        <v>42</v>
      </c>
      <c r="K365" s="1" t="s">
        <v>42</v>
      </c>
      <c r="L365" s="1" t="s">
        <v>42</v>
      </c>
      <c r="M365" s="1" t="s">
        <v>42</v>
      </c>
      <c r="N365" s="1" t="s">
        <v>42</v>
      </c>
      <c r="O365" s="1" t="s">
        <v>800</v>
      </c>
      <c r="P365" s="1">
        <v>10.47</v>
      </c>
      <c r="Q365" s="1">
        <v>50</v>
      </c>
      <c r="R365" s="1" t="s">
        <v>801</v>
      </c>
      <c r="T365" s="1">
        <v>10.32</v>
      </c>
      <c r="U365" s="1">
        <v>50</v>
      </c>
      <c r="V365" s="2" t="s">
        <v>755</v>
      </c>
      <c r="W365" s="2"/>
      <c r="X365" s="1" t="s">
        <v>802</v>
      </c>
      <c r="Z365" s="1">
        <v>25</v>
      </c>
      <c r="AA365" s="2" t="s">
        <v>755</v>
      </c>
      <c r="AB365" s="2"/>
      <c r="AC365" s="1" t="s">
        <v>803</v>
      </c>
      <c r="AD365" s="1" t="s">
        <v>804</v>
      </c>
    </row>
    <row r="366" spans="1:30">
      <c r="A366" s="1" t="s">
        <v>798</v>
      </c>
      <c r="B366" s="1" t="s">
        <v>9</v>
      </c>
      <c r="C366" s="2" t="s">
        <v>755</v>
      </c>
      <c r="D366" s="2" t="s">
        <v>755</v>
      </c>
      <c r="E366" s="2"/>
      <c r="F366" s="1" t="s">
        <v>805</v>
      </c>
      <c r="G366" s="1" t="s">
        <v>42</v>
      </c>
      <c r="I366" s="1" t="s">
        <v>42</v>
      </c>
      <c r="J366" s="1" t="s">
        <v>42</v>
      </c>
      <c r="K366" s="1" t="s">
        <v>42</v>
      </c>
      <c r="L366" s="1" t="s">
        <v>42</v>
      </c>
      <c r="M366" s="1" t="s">
        <v>42</v>
      </c>
      <c r="N366" s="1" t="s">
        <v>42</v>
      </c>
      <c r="O366" s="1" t="s">
        <v>806</v>
      </c>
      <c r="P366" s="1">
        <v>10.02</v>
      </c>
      <c r="Q366" s="1">
        <v>50</v>
      </c>
      <c r="R366" s="1" t="s">
        <v>807</v>
      </c>
      <c r="T366" s="1">
        <v>9.7200000000000006</v>
      </c>
      <c r="U366" s="1">
        <v>50</v>
      </c>
      <c r="V366" s="2" t="s">
        <v>755</v>
      </c>
      <c r="W366" s="2"/>
      <c r="X366" s="1" t="s">
        <v>808</v>
      </c>
      <c r="Z366" s="1">
        <v>25</v>
      </c>
      <c r="AA366" s="2" t="s">
        <v>755</v>
      </c>
      <c r="AB366" s="2"/>
      <c r="AC366" s="1" t="s">
        <v>803</v>
      </c>
      <c r="AD366" s="1" t="s">
        <v>804</v>
      </c>
    </row>
    <row r="367" spans="1:30">
      <c r="A367" s="1" t="s">
        <v>798</v>
      </c>
      <c r="B367" s="1" t="s">
        <v>13</v>
      </c>
      <c r="C367" s="2" t="s">
        <v>755</v>
      </c>
      <c r="D367" s="2" t="s">
        <v>755</v>
      </c>
      <c r="E367" s="2"/>
      <c r="F367" s="1" t="s">
        <v>809</v>
      </c>
      <c r="G367" s="1" t="s">
        <v>42</v>
      </c>
      <c r="I367" s="1" t="s">
        <v>42</v>
      </c>
      <c r="J367" s="1" t="s">
        <v>42</v>
      </c>
      <c r="K367" s="1" t="s">
        <v>42</v>
      </c>
      <c r="L367" s="1" t="s">
        <v>42</v>
      </c>
      <c r="M367" s="1" t="s">
        <v>42</v>
      </c>
      <c r="N367" s="1" t="s">
        <v>42</v>
      </c>
      <c r="O367" s="1" t="s">
        <v>810</v>
      </c>
      <c r="P367" s="1">
        <v>9.5500000000000007</v>
      </c>
      <c r="Q367" s="1">
        <v>50</v>
      </c>
      <c r="R367" s="1" t="s">
        <v>811</v>
      </c>
      <c r="T367" s="1">
        <v>9.81</v>
      </c>
      <c r="U367" s="1">
        <v>50</v>
      </c>
      <c r="V367" s="2" t="s">
        <v>755</v>
      </c>
      <c r="W367" s="2"/>
      <c r="X367" s="1" t="s">
        <v>812</v>
      </c>
      <c r="Z367" s="1">
        <v>25</v>
      </c>
      <c r="AA367" s="2" t="s">
        <v>755</v>
      </c>
      <c r="AB367" s="2"/>
      <c r="AC367" s="1" t="s">
        <v>803</v>
      </c>
      <c r="AD367" s="1" t="s">
        <v>804</v>
      </c>
    </row>
    <row r="368" spans="1:30">
      <c r="A368" s="1" t="s">
        <v>798</v>
      </c>
      <c r="B368" s="1" t="s">
        <v>17</v>
      </c>
      <c r="C368" s="2" t="s">
        <v>755</v>
      </c>
      <c r="D368" s="2" t="s">
        <v>755</v>
      </c>
      <c r="E368" s="2"/>
      <c r="F368" s="1" t="s">
        <v>813</v>
      </c>
      <c r="G368" s="1" t="s">
        <v>42</v>
      </c>
      <c r="I368" s="1" t="s">
        <v>42</v>
      </c>
      <c r="J368" s="1" t="s">
        <v>42</v>
      </c>
      <c r="K368" s="1" t="s">
        <v>42</v>
      </c>
      <c r="L368" s="1" t="s">
        <v>42</v>
      </c>
      <c r="M368" s="1" t="s">
        <v>42</v>
      </c>
      <c r="N368" s="1" t="s">
        <v>42</v>
      </c>
      <c r="O368" s="1" t="s">
        <v>814</v>
      </c>
      <c r="P368" s="1">
        <v>10.050000000000001</v>
      </c>
      <c r="Q368" s="1">
        <v>50</v>
      </c>
      <c r="R368" s="1" t="s">
        <v>815</v>
      </c>
      <c r="T368" s="1">
        <v>9.8000000000000007</v>
      </c>
      <c r="U368" s="1">
        <v>50</v>
      </c>
      <c r="V368" s="2" t="s">
        <v>755</v>
      </c>
      <c r="W368" s="2"/>
      <c r="X368" s="1" t="s">
        <v>816</v>
      </c>
      <c r="Z368" s="1">
        <v>25</v>
      </c>
      <c r="AA368" s="2" t="s">
        <v>755</v>
      </c>
      <c r="AB368" s="2"/>
      <c r="AC368" s="1" t="s">
        <v>803</v>
      </c>
      <c r="AD368" s="1" t="s">
        <v>804</v>
      </c>
    </row>
    <row r="369" spans="1:30">
      <c r="A369" s="1" t="s">
        <v>798</v>
      </c>
      <c r="B369" s="1" t="s">
        <v>21</v>
      </c>
      <c r="C369" s="2" t="s">
        <v>755</v>
      </c>
      <c r="D369" s="2" t="s">
        <v>755</v>
      </c>
      <c r="E369" s="2"/>
      <c r="F369" s="1" t="s">
        <v>817</v>
      </c>
      <c r="G369" s="1" t="s">
        <v>42</v>
      </c>
      <c r="I369" s="1" t="s">
        <v>42</v>
      </c>
      <c r="J369" s="1" t="s">
        <v>42</v>
      </c>
      <c r="K369" s="1" t="s">
        <v>42</v>
      </c>
      <c r="L369" s="1" t="s">
        <v>42</v>
      </c>
      <c r="M369" s="1" t="s">
        <v>42</v>
      </c>
      <c r="N369" s="1" t="s">
        <v>42</v>
      </c>
      <c r="O369" s="1" t="s">
        <v>818</v>
      </c>
      <c r="P369" s="1" t="s">
        <v>42</v>
      </c>
      <c r="Q369" s="1">
        <v>50</v>
      </c>
      <c r="R369" s="1" t="s">
        <v>819</v>
      </c>
      <c r="T369" s="1" t="s">
        <v>42</v>
      </c>
      <c r="U369" s="1">
        <v>50</v>
      </c>
      <c r="V369" s="2" t="s">
        <v>755</v>
      </c>
      <c r="W369" s="3"/>
      <c r="X369" s="1" t="s">
        <v>820</v>
      </c>
      <c r="Z369" s="1">
        <v>25</v>
      </c>
      <c r="AA369" s="2" t="s">
        <v>755</v>
      </c>
      <c r="AB369" s="2"/>
      <c r="AC369" s="1" t="s">
        <v>776</v>
      </c>
    </row>
    <row r="370" spans="1:30">
      <c r="A370" s="1" t="s">
        <v>821</v>
      </c>
      <c r="B370" s="1" t="s">
        <v>1</v>
      </c>
      <c r="C370" s="2" t="s">
        <v>755</v>
      </c>
      <c r="D370" s="2" t="s">
        <v>755</v>
      </c>
      <c r="E370" s="2"/>
      <c r="F370" s="1" t="s">
        <v>822</v>
      </c>
      <c r="G370" s="1" t="s">
        <v>42</v>
      </c>
      <c r="I370" s="1" t="s">
        <v>42</v>
      </c>
      <c r="J370" s="1" t="s">
        <v>42</v>
      </c>
      <c r="K370" s="1" t="s">
        <v>42</v>
      </c>
      <c r="L370" s="1" t="s">
        <v>42</v>
      </c>
      <c r="M370" s="1" t="s">
        <v>42</v>
      </c>
      <c r="N370" s="1" t="s">
        <v>42</v>
      </c>
      <c r="O370" s="1" t="s">
        <v>823</v>
      </c>
      <c r="P370" s="1">
        <v>10.050000000000001</v>
      </c>
      <c r="Q370" s="1">
        <v>50</v>
      </c>
      <c r="R370" s="1" t="s">
        <v>824</v>
      </c>
      <c r="T370" s="1">
        <v>10.24</v>
      </c>
      <c r="U370" s="1">
        <v>50</v>
      </c>
      <c r="V370" s="2" t="s">
        <v>755</v>
      </c>
      <c r="W370" s="2"/>
      <c r="X370" s="1" t="s">
        <v>825</v>
      </c>
      <c r="Z370" s="1">
        <v>25</v>
      </c>
      <c r="AA370" s="2" t="s">
        <v>755</v>
      </c>
      <c r="AB370" s="2"/>
      <c r="AC370" s="1" t="s">
        <v>803</v>
      </c>
      <c r="AD370" s="1" t="s">
        <v>804</v>
      </c>
    </row>
    <row r="371" spans="1:30">
      <c r="A371" s="1" t="s">
        <v>821</v>
      </c>
      <c r="B371" s="1" t="s">
        <v>9</v>
      </c>
      <c r="C371" s="2" t="s">
        <v>755</v>
      </c>
      <c r="D371" s="2" t="s">
        <v>755</v>
      </c>
      <c r="E371" s="2"/>
      <c r="F371" s="1" t="s">
        <v>826</v>
      </c>
      <c r="G371" s="1" t="s">
        <v>42</v>
      </c>
      <c r="I371" s="1" t="s">
        <v>42</v>
      </c>
      <c r="J371" s="1" t="s">
        <v>42</v>
      </c>
      <c r="K371" s="1" t="s">
        <v>42</v>
      </c>
      <c r="L371" s="1" t="s">
        <v>42</v>
      </c>
      <c r="M371" s="1" t="s">
        <v>42</v>
      </c>
      <c r="N371" s="1" t="s">
        <v>42</v>
      </c>
      <c r="O371" s="1" t="s">
        <v>827</v>
      </c>
      <c r="P371" s="1">
        <v>9.61</v>
      </c>
      <c r="Q371" s="1">
        <v>50</v>
      </c>
      <c r="R371" s="1" t="s">
        <v>828</v>
      </c>
      <c r="T371" s="1">
        <v>9.74</v>
      </c>
      <c r="U371" s="1">
        <v>50</v>
      </c>
      <c r="V371" s="2" t="s">
        <v>755</v>
      </c>
      <c r="W371" s="2"/>
      <c r="X371" s="1" t="s">
        <v>829</v>
      </c>
      <c r="Z371" s="1">
        <v>25</v>
      </c>
      <c r="AA371" s="2" t="s">
        <v>755</v>
      </c>
      <c r="AB371" s="2"/>
      <c r="AC371" s="1" t="s">
        <v>803</v>
      </c>
      <c r="AD371" s="1" t="s">
        <v>804</v>
      </c>
    </row>
    <row r="372" spans="1:30">
      <c r="A372" s="1" t="s">
        <v>821</v>
      </c>
      <c r="B372" s="1" t="s">
        <v>13</v>
      </c>
      <c r="C372" s="2" t="s">
        <v>755</v>
      </c>
      <c r="D372" s="2" t="s">
        <v>755</v>
      </c>
      <c r="E372" s="2"/>
      <c r="F372" s="1" t="s">
        <v>830</v>
      </c>
      <c r="G372" s="1" t="s">
        <v>42</v>
      </c>
      <c r="I372" s="1" t="s">
        <v>42</v>
      </c>
      <c r="J372" s="1" t="s">
        <v>42</v>
      </c>
      <c r="K372" s="1" t="s">
        <v>42</v>
      </c>
      <c r="L372" s="1" t="s">
        <v>42</v>
      </c>
      <c r="M372" s="1" t="s">
        <v>42</v>
      </c>
      <c r="N372" s="1" t="s">
        <v>42</v>
      </c>
      <c r="O372" s="1" t="s">
        <v>831</v>
      </c>
      <c r="P372" s="1">
        <v>9.68</v>
      </c>
      <c r="Q372" s="1">
        <v>50</v>
      </c>
      <c r="R372" s="1" t="s">
        <v>832</v>
      </c>
      <c r="T372" s="1">
        <v>10.01</v>
      </c>
      <c r="U372" s="1">
        <v>50</v>
      </c>
      <c r="V372" s="2" t="s">
        <v>755</v>
      </c>
      <c r="W372" s="2"/>
      <c r="X372" s="1" t="s">
        <v>833</v>
      </c>
      <c r="Z372" s="1">
        <v>25</v>
      </c>
      <c r="AA372" s="2" t="s">
        <v>755</v>
      </c>
      <c r="AB372" s="2"/>
      <c r="AC372" s="1" t="s">
        <v>803</v>
      </c>
      <c r="AD372" s="1" t="s">
        <v>804</v>
      </c>
    </row>
    <row r="373" spans="1:30">
      <c r="A373" s="1" t="s">
        <v>821</v>
      </c>
      <c r="B373" s="1" t="s">
        <v>17</v>
      </c>
      <c r="C373" s="2" t="s">
        <v>755</v>
      </c>
      <c r="D373" s="2" t="s">
        <v>755</v>
      </c>
      <c r="E373" s="2"/>
      <c r="F373" s="1" t="s">
        <v>834</v>
      </c>
      <c r="G373" s="1" t="s">
        <v>42</v>
      </c>
      <c r="I373" s="1" t="s">
        <v>42</v>
      </c>
      <c r="J373" s="1" t="s">
        <v>42</v>
      </c>
      <c r="K373" s="1" t="s">
        <v>42</v>
      </c>
      <c r="L373" s="1" t="s">
        <v>42</v>
      </c>
      <c r="M373" s="1" t="s">
        <v>42</v>
      </c>
      <c r="N373" s="1" t="s">
        <v>42</v>
      </c>
      <c r="O373" s="1" t="s">
        <v>835</v>
      </c>
      <c r="P373" s="1">
        <v>10.29</v>
      </c>
      <c r="Q373" s="1">
        <v>50</v>
      </c>
      <c r="R373" s="1" t="s">
        <v>836</v>
      </c>
      <c r="T373" s="1">
        <v>9.73</v>
      </c>
      <c r="U373" s="1">
        <v>50</v>
      </c>
      <c r="V373" s="2" t="s">
        <v>755</v>
      </c>
      <c r="W373" s="2"/>
      <c r="X373" s="1" t="s">
        <v>837</v>
      </c>
      <c r="Z373" s="1">
        <v>25</v>
      </c>
      <c r="AA373" s="2" t="s">
        <v>755</v>
      </c>
      <c r="AB373" s="2"/>
      <c r="AC373" s="1" t="s">
        <v>803</v>
      </c>
      <c r="AD373" s="1" t="s">
        <v>804</v>
      </c>
    </row>
    <row r="374" spans="1:30">
      <c r="A374" s="1" t="s">
        <v>821</v>
      </c>
      <c r="B374" s="1" t="s">
        <v>21</v>
      </c>
      <c r="C374" s="2" t="s">
        <v>755</v>
      </c>
      <c r="D374" s="2" t="s">
        <v>755</v>
      </c>
      <c r="E374" s="2"/>
      <c r="F374" s="1" t="s">
        <v>838</v>
      </c>
      <c r="G374" s="1" t="s">
        <v>42</v>
      </c>
      <c r="I374" s="1" t="s">
        <v>42</v>
      </c>
      <c r="J374" s="1" t="s">
        <v>42</v>
      </c>
      <c r="K374" s="1" t="s">
        <v>42</v>
      </c>
      <c r="L374" s="1" t="s">
        <v>42</v>
      </c>
      <c r="M374" s="1" t="s">
        <v>42</v>
      </c>
      <c r="N374" s="1" t="s">
        <v>42</v>
      </c>
      <c r="O374" s="1" t="s">
        <v>839</v>
      </c>
      <c r="P374" s="1">
        <v>10.23</v>
      </c>
      <c r="Q374" s="1">
        <v>50</v>
      </c>
      <c r="R374" s="1" t="s">
        <v>840</v>
      </c>
      <c r="T374" s="1">
        <v>10.5</v>
      </c>
      <c r="U374" s="1">
        <v>50</v>
      </c>
      <c r="V374" s="2" t="s">
        <v>755</v>
      </c>
      <c r="W374" s="2"/>
      <c r="X374" s="1" t="s">
        <v>841</v>
      </c>
      <c r="Z374" s="1">
        <v>25</v>
      </c>
      <c r="AA374" s="2" t="s">
        <v>755</v>
      </c>
      <c r="AB374" s="2"/>
      <c r="AC374" s="1" t="s">
        <v>803</v>
      </c>
      <c r="AD374" s="1" t="s">
        <v>804</v>
      </c>
    </row>
    <row r="375" spans="1:30">
      <c r="A375" s="1" t="s">
        <v>371</v>
      </c>
      <c r="B375" s="1" t="s">
        <v>1</v>
      </c>
      <c r="C375" s="2" t="s">
        <v>1084</v>
      </c>
      <c r="D375" s="2" t="s">
        <v>1084</v>
      </c>
      <c r="E375" s="2"/>
      <c r="F375" s="1" t="s">
        <v>1193</v>
      </c>
      <c r="G375" s="1">
        <v>170.54</v>
      </c>
      <c r="H375" s="1">
        <v>169.5</v>
      </c>
      <c r="I375" s="1">
        <v>148.30000000000001</v>
      </c>
      <c r="J375" s="1" t="s">
        <v>4</v>
      </c>
      <c r="K375" s="1">
        <f>G375-3.09</f>
        <v>167.45</v>
      </c>
      <c r="L375" s="1">
        <f>I375-2.41</f>
        <v>145.89000000000001</v>
      </c>
      <c r="M375" s="1">
        <f>K375-L375</f>
        <v>21.559999999999974</v>
      </c>
      <c r="N375" s="1">
        <f>(K375-L375)/(L375)</f>
        <v>0.14778257591335919</v>
      </c>
      <c r="O375" s="1" t="s">
        <v>1194</v>
      </c>
      <c r="P375" s="1">
        <v>10.63</v>
      </c>
      <c r="Q375" s="1">
        <v>50</v>
      </c>
      <c r="R375" s="1" t="s">
        <v>1195</v>
      </c>
      <c r="S375" s="1">
        <v>10.5</v>
      </c>
      <c r="T375" s="1">
        <v>10.5</v>
      </c>
      <c r="U375" s="1">
        <v>50</v>
      </c>
      <c r="V375" s="3"/>
      <c r="W375" s="3"/>
      <c r="AA375" s="3"/>
      <c r="AB375" s="3"/>
    </row>
    <row r="376" spans="1:30">
      <c r="A376" s="1" t="s">
        <v>371</v>
      </c>
      <c r="B376" s="1" t="s">
        <v>9</v>
      </c>
      <c r="C376" s="2" t="s">
        <v>1084</v>
      </c>
      <c r="D376" s="2" t="s">
        <v>1084</v>
      </c>
      <c r="E376" s="2"/>
      <c r="F376" s="1" t="s">
        <v>1196</v>
      </c>
      <c r="G376" s="1">
        <v>151.63</v>
      </c>
      <c r="H376" s="1">
        <v>150.5</v>
      </c>
      <c r="I376" s="1">
        <v>129.1</v>
      </c>
      <c r="J376" s="1" t="s">
        <v>4</v>
      </c>
      <c r="K376" s="1">
        <f>G376-3.09</f>
        <v>148.54</v>
      </c>
      <c r="L376" s="1">
        <f>I376-2.41</f>
        <v>126.69</v>
      </c>
      <c r="M376" s="1">
        <f>K376-L376</f>
        <v>21.849999999999994</v>
      </c>
      <c r="N376" s="1">
        <f>(K376-L376)/(L376)</f>
        <v>0.17246822953666427</v>
      </c>
      <c r="O376" s="1" t="s">
        <v>1197</v>
      </c>
      <c r="P376" s="1">
        <v>10.54</v>
      </c>
      <c r="Q376" s="1">
        <v>50</v>
      </c>
      <c r="R376" s="1" t="s">
        <v>1198</v>
      </c>
      <c r="S376" s="1">
        <v>10.050000000000001</v>
      </c>
      <c r="T376" s="1">
        <v>10.050000000000001</v>
      </c>
      <c r="U376" s="1">
        <v>50</v>
      </c>
      <c r="V376" s="3"/>
      <c r="W376" s="3"/>
      <c r="AA376" s="3"/>
      <c r="AB376" s="3"/>
    </row>
    <row r="377" spans="1:30">
      <c r="A377" s="1" t="s">
        <v>371</v>
      </c>
      <c r="B377" s="1" t="s">
        <v>13</v>
      </c>
      <c r="C377" s="2" t="s">
        <v>1084</v>
      </c>
      <c r="D377" s="2" t="s">
        <v>1084</v>
      </c>
      <c r="E377" s="2"/>
      <c r="F377" s="1" t="s">
        <v>1199</v>
      </c>
      <c r="G377" s="1">
        <v>92.55</v>
      </c>
      <c r="H377" s="1">
        <v>91.7</v>
      </c>
      <c r="I377" s="1">
        <v>79.8</v>
      </c>
      <c r="J377" s="1" t="s">
        <v>4</v>
      </c>
      <c r="K377" s="1">
        <f>G377-3.09</f>
        <v>89.46</v>
      </c>
      <c r="L377" s="1">
        <f>I377-2.41</f>
        <v>77.39</v>
      </c>
      <c r="M377" s="1">
        <f>K377-L377</f>
        <v>12.069999999999993</v>
      </c>
      <c r="N377" s="1">
        <f>(K377-L377)/(L377)</f>
        <v>0.15596330275229348</v>
      </c>
      <c r="O377" s="1" t="s">
        <v>1200</v>
      </c>
      <c r="P377" s="1">
        <v>10.55</v>
      </c>
      <c r="Q377" s="1">
        <v>50</v>
      </c>
      <c r="R377" s="1" t="s">
        <v>1201</v>
      </c>
      <c r="S377" s="1">
        <v>10.02</v>
      </c>
      <c r="T377" s="1">
        <v>10.02</v>
      </c>
      <c r="U377" s="1">
        <v>50</v>
      </c>
      <c r="V377" s="3"/>
      <c r="W377" s="3"/>
      <c r="AA377" s="3"/>
      <c r="AB377" s="3"/>
    </row>
    <row r="378" spans="1:30">
      <c r="A378" s="1" t="s">
        <v>371</v>
      </c>
      <c r="B378" s="1" t="s">
        <v>17</v>
      </c>
      <c r="C378" s="2" t="s">
        <v>1084</v>
      </c>
      <c r="D378" s="2" t="s">
        <v>1084</v>
      </c>
      <c r="E378" s="2"/>
      <c r="F378" s="1" t="s">
        <v>1202</v>
      </c>
      <c r="G378" s="1">
        <v>118.79</v>
      </c>
      <c r="H378" s="1">
        <v>117.8</v>
      </c>
      <c r="I378" s="1">
        <v>102.2</v>
      </c>
      <c r="J378" s="1" t="s">
        <v>4</v>
      </c>
      <c r="K378" s="1">
        <f>G378-3.09</f>
        <v>115.7</v>
      </c>
      <c r="L378" s="1">
        <f>I378-2.41</f>
        <v>99.79</v>
      </c>
      <c r="M378" s="1">
        <f>K378-L378</f>
        <v>15.909999999999997</v>
      </c>
      <c r="N378" s="1">
        <f>(K378-L378)/(L378)</f>
        <v>0.15943481310752575</v>
      </c>
      <c r="O378" s="1" t="s">
        <v>1203</v>
      </c>
      <c r="P378" s="1">
        <v>9.5500000000000007</v>
      </c>
      <c r="Q378" s="1">
        <v>50</v>
      </c>
      <c r="R378" s="1" t="s">
        <v>1204</v>
      </c>
      <c r="S378" s="1">
        <v>10.62</v>
      </c>
      <c r="T378" s="1">
        <v>10.62</v>
      </c>
      <c r="U378" s="1">
        <v>50</v>
      </c>
      <c r="V378" s="3"/>
      <c r="W378" s="3"/>
      <c r="AA378" s="3"/>
      <c r="AB378" s="3"/>
    </row>
    <row r="379" spans="1:30">
      <c r="A379" s="1" t="s">
        <v>371</v>
      </c>
      <c r="B379" s="1" t="s">
        <v>21</v>
      </c>
      <c r="C379" s="2" t="s">
        <v>1084</v>
      </c>
      <c r="D379" s="2" t="s">
        <v>1084</v>
      </c>
      <c r="E379" s="2"/>
      <c r="F379" s="1" t="s">
        <v>1205</v>
      </c>
      <c r="G379" s="1">
        <v>151.5</v>
      </c>
      <c r="H379" s="1">
        <v>150.6</v>
      </c>
      <c r="I379" s="1">
        <v>131</v>
      </c>
      <c r="J379" s="1" t="s">
        <v>4</v>
      </c>
      <c r="K379" s="1">
        <f>G379-3.09</f>
        <v>148.41</v>
      </c>
      <c r="L379" s="1">
        <f>I379-2.41</f>
        <v>128.59</v>
      </c>
      <c r="M379" s="1">
        <f>K379-L379</f>
        <v>19.819999999999993</v>
      </c>
      <c r="N379" s="1">
        <f>(K379-L379)/(L379)</f>
        <v>0.15413329185784269</v>
      </c>
      <c r="O379" s="1" t="s">
        <v>1206</v>
      </c>
      <c r="P379" s="1">
        <v>9.2799999999999994</v>
      </c>
      <c r="Q379" s="1">
        <v>50</v>
      </c>
      <c r="R379" s="1" t="s">
        <v>1207</v>
      </c>
      <c r="S379" s="1">
        <v>9.4600000000000009</v>
      </c>
      <c r="T379" s="1">
        <v>9.4600000000000009</v>
      </c>
      <c r="U379" s="1">
        <v>50</v>
      </c>
      <c r="V379" s="3"/>
      <c r="W379" s="3"/>
      <c r="AA379" s="3"/>
      <c r="AB379" s="3"/>
    </row>
    <row r="380" spans="1:30">
      <c r="A380" s="1" t="s">
        <v>162</v>
      </c>
      <c r="B380" s="1" t="s">
        <v>1</v>
      </c>
      <c r="C380" s="2" t="s">
        <v>1084</v>
      </c>
      <c r="D380" s="2" t="s">
        <v>1084</v>
      </c>
      <c r="E380" s="2"/>
      <c r="F380" s="1" t="s">
        <v>1208</v>
      </c>
      <c r="G380" s="1">
        <v>119.51</v>
      </c>
      <c r="H380" s="1">
        <v>118.6</v>
      </c>
      <c r="I380" s="1">
        <v>103.9</v>
      </c>
      <c r="J380" s="1" t="s">
        <v>4</v>
      </c>
      <c r="K380" s="1">
        <f>G380-3.09</f>
        <v>116.42</v>
      </c>
      <c r="L380" s="1">
        <f>I380-2.41</f>
        <v>101.49000000000001</v>
      </c>
      <c r="M380" s="1">
        <f>K380-L380</f>
        <v>14.929999999999993</v>
      </c>
      <c r="N380" s="1">
        <f>(K380-L380)/(L380)</f>
        <v>0.14710808946694248</v>
      </c>
      <c r="O380" s="1" t="s">
        <v>1209</v>
      </c>
      <c r="P380" s="1">
        <v>9.81</v>
      </c>
      <c r="Q380" s="1">
        <v>50</v>
      </c>
      <c r="R380" s="1" t="s">
        <v>1210</v>
      </c>
      <c r="S380" s="1">
        <v>10.3</v>
      </c>
      <c r="T380" s="1">
        <v>10.3</v>
      </c>
      <c r="U380" s="1">
        <v>50</v>
      </c>
      <c r="V380" s="3"/>
      <c r="W380" s="3"/>
      <c r="AA380" s="3"/>
      <c r="AB380" s="3"/>
    </row>
    <row r="381" spans="1:30">
      <c r="A381" s="1" t="s">
        <v>162</v>
      </c>
      <c r="B381" s="1" t="s">
        <v>9</v>
      </c>
      <c r="C381" s="2" t="s">
        <v>1084</v>
      </c>
      <c r="D381" s="2" t="s">
        <v>1084</v>
      </c>
      <c r="E381" s="2"/>
      <c r="F381" s="1" t="s">
        <v>1211</v>
      </c>
      <c r="G381" s="1">
        <v>108.56</v>
      </c>
      <c r="H381" s="1">
        <v>107.6</v>
      </c>
      <c r="I381" s="1">
        <v>95.8</v>
      </c>
      <c r="J381" s="1" t="s">
        <v>4</v>
      </c>
      <c r="K381" s="1">
        <f>G381-3.09</f>
        <v>105.47</v>
      </c>
      <c r="L381" s="1">
        <f>I381-2.41</f>
        <v>93.39</v>
      </c>
      <c r="M381" s="1">
        <f>K381-L381</f>
        <v>12.079999999999998</v>
      </c>
      <c r="N381" s="1">
        <f>(K381-L381)/(L381)</f>
        <v>0.12935003747724594</v>
      </c>
      <c r="O381" s="1" t="s">
        <v>1212</v>
      </c>
      <c r="P381" s="1">
        <v>9.77</v>
      </c>
      <c r="Q381" s="1">
        <v>50</v>
      </c>
      <c r="R381" s="1" t="s">
        <v>1213</v>
      </c>
      <c r="S381" s="1">
        <v>9.7899999999999991</v>
      </c>
      <c r="T381" s="1">
        <v>9.7899999999999991</v>
      </c>
      <c r="U381" s="1">
        <v>50</v>
      </c>
      <c r="V381" s="3"/>
      <c r="W381" s="3"/>
      <c r="AA381" s="3"/>
      <c r="AB381" s="3"/>
    </row>
    <row r="382" spans="1:30">
      <c r="A382" s="1" t="s">
        <v>162</v>
      </c>
      <c r="B382" s="1" t="s">
        <v>13</v>
      </c>
      <c r="C382" s="2" t="s">
        <v>1084</v>
      </c>
      <c r="D382" s="2" t="s">
        <v>1084</v>
      </c>
      <c r="E382" s="2"/>
      <c r="F382" s="1" t="s">
        <v>1214</v>
      </c>
      <c r="G382" s="1">
        <v>161.28</v>
      </c>
      <c r="H382" s="1">
        <v>160.4</v>
      </c>
      <c r="I382" s="1">
        <v>141</v>
      </c>
      <c r="J382" s="1" t="s">
        <v>4</v>
      </c>
      <c r="K382" s="1">
        <f>G382-3.09</f>
        <v>158.19</v>
      </c>
      <c r="L382" s="1">
        <f>I382-2.41</f>
        <v>138.59</v>
      </c>
      <c r="M382" s="1">
        <f>K382-L382</f>
        <v>19.599999999999994</v>
      </c>
      <c r="N382" s="1">
        <f>(K382-L382)/(L382)</f>
        <v>0.14142434519085068</v>
      </c>
      <c r="O382" s="1" t="s">
        <v>1215</v>
      </c>
      <c r="P382" s="1">
        <v>9.4600000000000009</v>
      </c>
      <c r="Q382" s="1">
        <v>50</v>
      </c>
      <c r="R382" s="1" t="s">
        <v>1216</v>
      </c>
      <c r="S382" s="1">
        <v>9.73</v>
      </c>
      <c r="T382" s="1">
        <v>9.73</v>
      </c>
      <c r="U382" s="1">
        <v>50</v>
      </c>
      <c r="V382" s="3"/>
      <c r="W382" s="3"/>
      <c r="AA382" s="3"/>
      <c r="AB382" s="3"/>
    </row>
    <row r="383" spans="1:30">
      <c r="A383" s="1" t="s">
        <v>162</v>
      </c>
      <c r="B383" s="1" t="s">
        <v>17</v>
      </c>
      <c r="C383" s="2" t="s">
        <v>1084</v>
      </c>
      <c r="D383" s="2" t="s">
        <v>1084</v>
      </c>
      <c r="E383" s="2"/>
      <c r="F383" s="1" t="s">
        <v>1217</v>
      </c>
      <c r="G383" s="1">
        <v>135.44</v>
      </c>
      <c r="H383" s="1">
        <v>134.5</v>
      </c>
      <c r="I383" s="1">
        <v>118.5</v>
      </c>
      <c r="J383" s="1" t="s">
        <v>4</v>
      </c>
      <c r="K383" s="1">
        <f>G383-3.09</f>
        <v>132.35</v>
      </c>
      <c r="L383" s="1">
        <f>I383-2.41</f>
        <v>116.09</v>
      </c>
      <c r="M383" s="1">
        <f>K383-L383</f>
        <v>16.259999999999991</v>
      </c>
      <c r="N383" s="1">
        <f>(K383-L383)/(L383)</f>
        <v>0.14006374364717022</v>
      </c>
      <c r="O383" s="1" t="s">
        <v>1218</v>
      </c>
      <c r="P383" s="1">
        <v>9.4</v>
      </c>
      <c r="Q383" s="1">
        <v>50</v>
      </c>
      <c r="R383" s="1" t="s">
        <v>1219</v>
      </c>
      <c r="S383" s="1">
        <v>10.66</v>
      </c>
      <c r="T383" s="1">
        <v>10.66</v>
      </c>
      <c r="U383" s="1">
        <v>50</v>
      </c>
      <c r="V383" s="3"/>
      <c r="W383" s="3"/>
      <c r="AA383" s="3"/>
      <c r="AB383" s="3"/>
    </row>
    <row r="384" spans="1:30">
      <c r="A384" s="1" t="s">
        <v>162</v>
      </c>
      <c r="B384" s="1" t="s">
        <v>21</v>
      </c>
      <c r="C384" s="2" t="s">
        <v>1084</v>
      </c>
      <c r="D384" s="2" t="s">
        <v>1084</v>
      </c>
      <c r="E384" s="2"/>
      <c r="F384" s="1" t="s">
        <v>1220</v>
      </c>
      <c r="G384" s="1">
        <v>170.11</v>
      </c>
      <c r="H384" s="1">
        <v>169</v>
      </c>
      <c r="I384" s="1">
        <v>150.19999999999999</v>
      </c>
      <c r="J384" s="1" t="s">
        <v>4</v>
      </c>
      <c r="K384" s="1">
        <f>G384-3.09</f>
        <v>167.02</v>
      </c>
      <c r="L384" s="1">
        <f>I384-2.41</f>
        <v>147.79</v>
      </c>
      <c r="M384" s="1">
        <f>K384-L384</f>
        <v>19.230000000000018</v>
      </c>
      <c r="N384" s="1">
        <f>(K384-L384)/(L384)</f>
        <v>0.13011705798768536</v>
      </c>
      <c r="O384" s="1" t="s">
        <v>1221</v>
      </c>
      <c r="P384" s="1">
        <v>10.31</v>
      </c>
      <c r="Q384" s="1">
        <v>50</v>
      </c>
      <c r="R384" s="1" t="s">
        <v>1222</v>
      </c>
      <c r="S384" s="1">
        <v>9.4600000000000009</v>
      </c>
      <c r="T384" s="1">
        <v>9.4600000000000009</v>
      </c>
      <c r="U384" s="1">
        <v>50</v>
      </c>
      <c r="V384" s="3"/>
      <c r="W384" s="3"/>
      <c r="AA384" s="3"/>
      <c r="AB384" s="3"/>
    </row>
    <row r="385" spans="1:29">
      <c r="A385" s="1" t="s">
        <v>78</v>
      </c>
      <c r="B385" s="1" t="s">
        <v>1</v>
      </c>
      <c r="C385" s="2" t="s">
        <v>1084</v>
      </c>
      <c r="D385" s="2" t="s">
        <v>1084</v>
      </c>
      <c r="E385" s="2"/>
      <c r="F385" s="1" t="s">
        <v>1223</v>
      </c>
      <c r="G385" s="1">
        <v>170.75</v>
      </c>
      <c r="H385" s="1">
        <v>169.4</v>
      </c>
      <c r="I385" s="1">
        <v>142.80000000000001</v>
      </c>
      <c r="J385" s="1" t="s">
        <v>4</v>
      </c>
      <c r="K385" s="1">
        <f>G385-3.09</f>
        <v>167.66</v>
      </c>
      <c r="L385" s="1">
        <f>I385-2.41</f>
        <v>140.39000000000001</v>
      </c>
      <c r="M385" s="1">
        <f>K385-L385</f>
        <v>27.269999999999982</v>
      </c>
      <c r="N385" s="1">
        <f>(K385-L385)/(L385)</f>
        <v>0.19424460431654661</v>
      </c>
      <c r="O385" s="1" t="s">
        <v>1224</v>
      </c>
      <c r="P385" s="1">
        <v>9.9600000000000009</v>
      </c>
      <c r="Q385" s="1">
        <v>50</v>
      </c>
      <c r="R385" s="1" t="s">
        <v>1225</v>
      </c>
      <c r="S385" s="1">
        <v>9.5</v>
      </c>
      <c r="T385" s="1">
        <v>9.5</v>
      </c>
      <c r="U385" s="1">
        <v>50</v>
      </c>
      <c r="V385" s="3"/>
      <c r="W385" s="3"/>
      <c r="AA385" s="3"/>
      <c r="AB385" s="3"/>
    </row>
    <row r="386" spans="1:29">
      <c r="A386" s="1" t="s">
        <v>78</v>
      </c>
      <c r="B386" s="1" t="s">
        <v>9</v>
      </c>
      <c r="C386" s="2" t="s">
        <v>1084</v>
      </c>
      <c r="D386" s="2" t="s">
        <v>1084</v>
      </c>
      <c r="E386" s="2"/>
      <c r="F386" s="1" t="s">
        <v>1226</v>
      </c>
      <c r="G386" s="1">
        <v>142.94999999999999</v>
      </c>
      <c r="H386" s="1">
        <v>141.80000000000001</v>
      </c>
      <c r="I386" s="1">
        <v>118.2</v>
      </c>
      <c r="J386" s="1" t="s">
        <v>4</v>
      </c>
      <c r="K386" s="1">
        <f>G386-3.09</f>
        <v>139.85999999999999</v>
      </c>
      <c r="L386" s="1">
        <f>I386-2.41</f>
        <v>115.79</v>
      </c>
      <c r="M386" s="1">
        <f>K386-L386</f>
        <v>24.069999999999979</v>
      </c>
      <c r="N386" s="1">
        <f>(K386-L386)/(L386)</f>
        <v>0.20787632783487328</v>
      </c>
      <c r="O386" s="1" t="s">
        <v>1227</v>
      </c>
      <c r="P386" s="1">
        <v>10.41</v>
      </c>
      <c r="Q386" s="1">
        <v>50</v>
      </c>
      <c r="R386" s="1" t="s">
        <v>1228</v>
      </c>
      <c r="S386" s="1">
        <v>9.59</v>
      </c>
      <c r="T386" s="1">
        <v>9.59</v>
      </c>
      <c r="U386" s="1">
        <v>50</v>
      </c>
      <c r="V386" s="3"/>
      <c r="W386" s="3"/>
      <c r="AA386" s="3"/>
      <c r="AB386" s="3"/>
    </row>
    <row r="387" spans="1:29">
      <c r="A387" s="1" t="s">
        <v>78</v>
      </c>
      <c r="B387" s="1" t="s">
        <v>13</v>
      </c>
      <c r="C387" s="2" t="s">
        <v>1084</v>
      </c>
      <c r="D387" s="2" t="s">
        <v>1084</v>
      </c>
      <c r="E387" s="2"/>
      <c r="F387" s="1" t="s">
        <v>1229</v>
      </c>
      <c r="G387" s="1">
        <v>161.19999999999999</v>
      </c>
      <c r="H387" s="1">
        <v>159.9</v>
      </c>
      <c r="I387" s="1">
        <v>133.6</v>
      </c>
      <c r="J387" s="1" t="s">
        <v>4</v>
      </c>
      <c r="K387" s="1">
        <f>G387-3.09</f>
        <v>158.10999999999999</v>
      </c>
      <c r="L387" s="1">
        <f>I387-2.41</f>
        <v>131.19</v>
      </c>
      <c r="M387" s="1">
        <f>K387-L387</f>
        <v>26.919999999999987</v>
      </c>
      <c r="N387" s="1">
        <f>(K387-L387)/(L387)</f>
        <v>0.20519856696394534</v>
      </c>
      <c r="O387" s="1" t="s">
        <v>1230</v>
      </c>
      <c r="P387" s="1">
        <v>9.85</v>
      </c>
      <c r="Q387" s="1">
        <v>50</v>
      </c>
      <c r="R387" s="1" t="s">
        <v>1231</v>
      </c>
      <c r="S387" s="1">
        <v>10.46</v>
      </c>
      <c r="T387" s="1">
        <v>10.46</v>
      </c>
      <c r="U387" s="1">
        <v>50</v>
      </c>
      <c r="V387" s="3"/>
      <c r="W387" s="3"/>
      <c r="AA387" s="3"/>
      <c r="AB387" s="3"/>
    </row>
    <row r="388" spans="1:29">
      <c r="A388" s="1" t="s">
        <v>78</v>
      </c>
      <c r="B388" s="1" t="s">
        <v>17</v>
      </c>
      <c r="C388" s="2" t="s">
        <v>1084</v>
      </c>
      <c r="D388" s="2" t="s">
        <v>1084</v>
      </c>
      <c r="E388" s="2"/>
      <c r="F388" s="1" t="s">
        <v>1232</v>
      </c>
      <c r="G388" s="1">
        <v>155.57</v>
      </c>
      <c r="H388" s="1">
        <v>154.5</v>
      </c>
      <c r="I388" s="1">
        <v>128.5</v>
      </c>
      <c r="J388" s="1" t="s">
        <v>4</v>
      </c>
      <c r="K388" s="1">
        <f>G388-3.09</f>
        <v>152.47999999999999</v>
      </c>
      <c r="L388" s="1">
        <f>I388-2.41</f>
        <v>126.09</v>
      </c>
      <c r="M388" s="1">
        <f>K388-L388</f>
        <v>26.389999999999986</v>
      </c>
      <c r="N388" s="1">
        <f>(K388-L388)/(L388)</f>
        <v>0.20929494805297791</v>
      </c>
      <c r="O388" s="1" t="s">
        <v>1233</v>
      </c>
      <c r="P388" s="1">
        <v>9.89</v>
      </c>
      <c r="Q388" s="1">
        <v>50</v>
      </c>
      <c r="R388" s="1" t="s">
        <v>1234</v>
      </c>
      <c r="S388" s="1">
        <v>10.28</v>
      </c>
      <c r="T388" s="1">
        <v>10.28</v>
      </c>
      <c r="U388" s="1">
        <v>50</v>
      </c>
      <c r="V388" s="3"/>
      <c r="W388" s="3"/>
      <c r="AA388" s="3"/>
      <c r="AB388" s="3"/>
    </row>
    <row r="389" spans="1:29">
      <c r="A389" s="1" t="s">
        <v>78</v>
      </c>
      <c r="B389" s="1" t="s">
        <v>21</v>
      </c>
      <c r="C389" s="2" t="s">
        <v>1084</v>
      </c>
      <c r="D389" s="2" t="s">
        <v>1084</v>
      </c>
      <c r="E389" s="2"/>
      <c r="F389" s="1" t="s">
        <v>1235</v>
      </c>
      <c r="G389" s="1">
        <v>191.75</v>
      </c>
      <c r="H389" s="1">
        <v>190.5</v>
      </c>
      <c r="I389" s="1">
        <v>159.1</v>
      </c>
      <c r="J389" s="1" t="s">
        <v>4</v>
      </c>
      <c r="K389" s="1">
        <f>G389-3.09</f>
        <v>188.66</v>
      </c>
      <c r="L389" s="1">
        <f>I389-2.41</f>
        <v>156.69</v>
      </c>
      <c r="M389" s="1">
        <f>K389-L389</f>
        <v>31.97</v>
      </c>
      <c r="N389" s="1">
        <f>(K389-L389)/(L389)</f>
        <v>0.20403344182781288</v>
      </c>
      <c r="O389" s="1" t="s">
        <v>1236</v>
      </c>
      <c r="P389" s="1">
        <v>9.49</v>
      </c>
      <c r="Q389" s="1">
        <v>50</v>
      </c>
      <c r="R389" s="1" t="s">
        <v>1237</v>
      </c>
      <c r="S389" s="1">
        <v>9.7200000000000006</v>
      </c>
      <c r="T389" s="1">
        <v>9.7200000000000006</v>
      </c>
      <c r="U389" s="1">
        <v>50</v>
      </c>
      <c r="V389" s="3"/>
      <c r="W389" s="3"/>
      <c r="AA389" s="3"/>
      <c r="AB389" s="3"/>
    </row>
    <row r="390" spans="1:29">
      <c r="A390" s="1" t="s">
        <v>0</v>
      </c>
      <c r="B390" s="1" t="s">
        <v>1</v>
      </c>
      <c r="C390" s="2" t="s">
        <v>842</v>
      </c>
      <c r="D390" s="2" t="s">
        <v>842</v>
      </c>
      <c r="E390" s="2"/>
      <c r="F390" s="1" t="s">
        <v>843</v>
      </c>
      <c r="G390" s="1">
        <v>185.88</v>
      </c>
      <c r="I390" s="1">
        <v>151</v>
      </c>
      <c r="J390" s="1" t="s">
        <v>4</v>
      </c>
      <c r="K390" s="1">
        <f>G390-3.09</f>
        <v>182.79</v>
      </c>
      <c r="L390" s="1">
        <f>I390-2.41</f>
        <v>148.59</v>
      </c>
      <c r="M390" s="1">
        <f>K390-L390</f>
        <v>34.199999999999989</v>
      </c>
      <c r="N390" s="1">
        <f>(K390-L390)/(L390)</f>
        <v>0.23016353725015135</v>
      </c>
      <c r="O390" s="1" t="s">
        <v>844</v>
      </c>
      <c r="P390" s="1">
        <v>9.89</v>
      </c>
      <c r="Q390" s="1">
        <v>50</v>
      </c>
      <c r="R390" s="1" t="s">
        <v>845</v>
      </c>
      <c r="T390" s="1">
        <v>10.4</v>
      </c>
      <c r="U390" s="1">
        <v>50</v>
      </c>
      <c r="V390" s="2" t="s">
        <v>842</v>
      </c>
      <c r="W390" s="2"/>
      <c r="X390" s="1" t="s">
        <v>846</v>
      </c>
      <c r="Y390" s="1">
        <v>4.74</v>
      </c>
      <c r="Z390" s="1">
        <v>25</v>
      </c>
      <c r="AA390" s="2" t="s">
        <v>842</v>
      </c>
      <c r="AB390" s="2"/>
    </row>
    <row r="391" spans="1:29">
      <c r="A391" s="1" t="s">
        <v>0</v>
      </c>
      <c r="B391" s="1" t="s">
        <v>9</v>
      </c>
      <c r="C391" s="2" t="s">
        <v>842</v>
      </c>
      <c r="D391" s="2" t="s">
        <v>842</v>
      </c>
      <c r="E391" s="2"/>
      <c r="F391" s="1" t="s">
        <v>847</v>
      </c>
      <c r="G391" s="1">
        <v>171.83</v>
      </c>
      <c r="I391" s="1">
        <v>138.69999999999999</v>
      </c>
      <c r="J391" s="1" t="s">
        <v>4</v>
      </c>
      <c r="K391" s="1">
        <f>G391-3.09</f>
        <v>168.74</v>
      </c>
      <c r="L391" s="1">
        <f>I391-2.41</f>
        <v>136.29</v>
      </c>
      <c r="M391" s="1">
        <f>K391-L391</f>
        <v>32.450000000000017</v>
      </c>
      <c r="N391" s="1">
        <f>(K391-L391)/(L391)</f>
        <v>0.23809523809523822</v>
      </c>
      <c r="O391" s="1" t="s">
        <v>848</v>
      </c>
      <c r="P391" s="1">
        <v>10.39</v>
      </c>
      <c r="Q391" s="1">
        <v>50</v>
      </c>
      <c r="R391" s="1" t="s">
        <v>849</v>
      </c>
      <c r="T391" s="1">
        <v>10.050000000000001</v>
      </c>
      <c r="U391" s="1">
        <v>50</v>
      </c>
      <c r="V391" s="2" t="s">
        <v>842</v>
      </c>
      <c r="W391" s="2"/>
      <c r="X391" s="1" t="s">
        <v>850</v>
      </c>
      <c r="Y391" s="1">
        <v>4.83</v>
      </c>
      <c r="Z391" s="1">
        <v>25</v>
      </c>
      <c r="AA391" s="2" t="s">
        <v>842</v>
      </c>
      <c r="AB391" s="2"/>
    </row>
    <row r="392" spans="1:29">
      <c r="A392" s="1" t="s">
        <v>0</v>
      </c>
      <c r="B392" s="1" t="s">
        <v>13</v>
      </c>
      <c r="C392" s="2" t="s">
        <v>842</v>
      </c>
      <c r="D392" s="2" t="s">
        <v>842</v>
      </c>
      <c r="E392" s="2"/>
      <c r="F392" s="1" t="s">
        <v>851</v>
      </c>
      <c r="G392" s="1">
        <v>140.74</v>
      </c>
      <c r="I392" s="1">
        <v>113.9</v>
      </c>
      <c r="J392" s="1" t="s">
        <v>4</v>
      </c>
      <c r="K392" s="1">
        <f>G392-3.09</f>
        <v>137.65</v>
      </c>
      <c r="L392" s="1">
        <f>I392-2.41</f>
        <v>111.49000000000001</v>
      </c>
      <c r="M392" s="1">
        <f>K392-L392</f>
        <v>26.159999999999997</v>
      </c>
      <c r="N392" s="1">
        <f>(K392-L392)/(L392)</f>
        <v>0.2346398780159655</v>
      </c>
      <c r="O392" s="1" t="s">
        <v>852</v>
      </c>
      <c r="P392" s="1">
        <v>10.02</v>
      </c>
      <c r="Q392" s="1">
        <v>50</v>
      </c>
      <c r="R392" s="1" t="s">
        <v>853</v>
      </c>
      <c r="T392" s="1">
        <v>9.77</v>
      </c>
      <c r="U392" s="1">
        <v>50</v>
      </c>
      <c r="V392" s="2" t="s">
        <v>842</v>
      </c>
      <c r="W392" s="2"/>
      <c r="X392" s="1" t="s">
        <v>854</v>
      </c>
      <c r="Y392" s="1">
        <v>5.09</v>
      </c>
      <c r="Z392" s="1">
        <v>25</v>
      </c>
      <c r="AA392" s="2" t="s">
        <v>842</v>
      </c>
      <c r="AB392" s="2"/>
    </row>
    <row r="393" spans="1:29">
      <c r="A393" s="1" t="s">
        <v>0</v>
      </c>
      <c r="B393" s="1" t="s">
        <v>17</v>
      </c>
      <c r="C393" s="2" t="s">
        <v>842</v>
      </c>
      <c r="D393" s="2" t="s">
        <v>842</v>
      </c>
      <c r="E393" s="2"/>
      <c r="F393" s="1" t="s">
        <v>855</v>
      </c>
      <c r="G393" s="1">
        <v>132.59</v>
      </c>
      <c r="I393" s="1">
        <v>106.9</v>
      </c>
      <c r="J393" s="1" t="s">
        <v>4</v>
      </c>
      <c r="K393" s="1">
        <f>G393-3.09</f>
        <v>129.5</v>
      </c>
      <c r="L393" s="1">
        <f>I393-2.41</f>
        <v>104.49000000000001</v>
      </c>
      <c r="M393" s="1">
        <f>K393-L393</f>
        <v>25.009999999999991</v>
      </c>
      <c r="N393" s="1">
        <f>(K393-L393)/(L393)</f>
        <v>0.23935304813857775</v>
      </c>
      <c r="O393" s="1" t="s">
        <v>856</v>
      </c>
      <c r="P393" s="1">
        <v>10.34</v>
      </c>
      <c r="Q393" s="1">
        <v>50</v>
      </c>
      <c r="R393" s="1" t="s">
        <v>857</v>
      </c>
      <c r="T393" s="1">
        <v>9.94</v>
      </c>
      <c r="U393" s="1">
        <v>50</v>
      </c>
      <c r="V393" s="2" t="s">
        <v>842</v>
      </c>
      <c r="W393" s="2"/>
      <c r="X393" s="1" t="s">
        <v>858</v>
      </c>
      <c r="Y393" s="1">
        <v>4.7699999999999996</v>
      </c>
      <c r="Z393" s="1">
        <v>25</v>
      </c>
      <c r="AA393" s="2" t="s">
        <v>842</v>
      </c>
      <c r="AB393" s="2"/>
    </row>
    <row r="394" spans="1:29">
      <c r="A394" s="1" t="s">
        <v>0</v>
      </c>
      <c r="B394" s="1" t="s">
        <v>21</v>
      </c>
      <c r="C394" s="2" t="s">
        <v>842</v>
      </c>
      <c r="D394" s="2" t="s">
        <v>842</v>
      </c>
      <c r="E394" s="2"/>
      <c r="F394" s="1" t="s">
        <v>859</v>
      </c>
      <c r="G394" s="1">
        <v>92.25</v>
      </c>
      <c r="I394" s="1">
        <v>75.2</v>
      </c>
      <c r="J394" s="1" t="s">
        <v>4</v>
      </c>
      <c r="K394" s="1">
        <f>G394-3.09</f>
        <v>89.16</v>
      </c>
      <c r="L394" s="1">
        <f>I394-2.41</f>
        <v>72.790000000000006</v>
      </c>
      <c r="M394" s="1">
        <f>K394-L394</f>
        <v>16.36999999999999</v>
      </c>
      <c r="N394" s="1">
        <f>(K394-L394)/(L394)</f>
        <v>0.22489352933095191</v>
      </c>
      <c r="O394" s="1" t="s">
        <v>860</v>
      </c>
      <c r="P394" s="1">
        <v>9.9700000000000006</v>
      </c>
      <c r="Q394" s="1">
        <v>50</v>
      </c>
      <c r="R394" s="1" t="s">
        <v>861</v>
      </c>
      <c r="T394" s="1">
        <v>10.25</v>
      </c>
      <c r="U394" s="1">
        <v>50</v>
      </c>
      <c r="V394" s="2" t="s">
        <v>842</v>
      </c>
      <c r="W394" s="2"/>
      <c r="X394" s="1" t="s">
        <v>862</v>
      </c>
      <c r="Y394" s="1">
        <v>4.83</v>
      </c>
      <c r="Z394" s="1">
        <v>25</v>
      </c>
      <c r="AA394" s="2" t="s">
        <v>842</v>
      </c>
      <c r="AB394" s="2"/>
      <c r="AC394" s="1" t="s">
        <v>863</v>
      </c>
    </row>
    <row r="395" spans="1:29">
      <c r="A395" s="1" t="s">
        <v>371</v>
      </c>
      <c r="B395" s="1" t="s">
        <v>1</v>
      </c>
      <c r="C395" s="2" t="s">
        <v>842</v>
      </c>
      <c r="D395" s="2" t="s">
        <v>842</v>
      </c>
      <c r="E395" s="2"/>
      <c r="F395" s="1" t="s">
        <v>864</v>
      </c>
      <c r="G395" s="1">
        <v>131.72999999999999</v>
      </c>
      <c r="I395" s="1">
        <v>111</v>
      </c>
      <c r="J395" s="1" t="s">
        <v>4</v>
      </c>
      <c r="K395" s="1">
        <f>G395-3.09</f>
        <v>128.63999999999999</v>
      </c>
      <c r="L395" s="1">
        <f>I395-2.41</f>
        <v>108.59</v>
      </c>
      <c r="M395" s="1">
        <f>K395-L395</f>
        <v>20.049999999999983</v>
      </c>
      <c r="N395" s="1">
        <f>(K395-L395)/(L395)</f>
        <v>0.18463946956441646</v>
      </c>
      <c r="O395" s="1" t="s">
        <v>865</v>
      </c>
      <c r="P395" s="1">
        <v>10.32</v>
      </c>
      <c r="Q395" s="1">
        <v>50</v>
      </c>
      <c r="R395" s="1" t="s">
        <v>866</v>
      </c>
      <c r="T395" s="1">
        <v>9.65</v>
      </c>
      <c r="U395" s="1">
        <v>50</v>
      </c>
      <c r="V395" s="2" t="s">
        <v>842</v>
      </c>
      <c r="W395" s="2"/>
      <c r="X395" s="1" t="s">
        <v>867</v>
      </c>
      <c r="Y395" s="1">
        <v>5.27</v>
      </c>
      <c r="Z395" s="1">
        <v>25</v>
      </c>
      <c r="AA395" s="2" t="s">
        <v>842</v>
      </c>
      <c r="AB395" s="2"/>
      <c r="AC395" s="1" t="s">
        <v>868</v>
      </c>
    </row>
    <row r="396" spans="1:29">
      <c r="A396" s="1" t="s">
        <v>371</v>
      </c>
      <c r="B396" s="1" t="s">
        <v>9</v>
      </c>
      <c r="C396" s="2" t="s">
        <v>842</v>
      </c>
      <c r="D396" s="2" t="s">
        <v>842</v>
      </c>
      <c r="E396" s="2"/>
      <c r="F396" s="1" t="s">
        <v>869</v>
      </c>
      <c r="G396" s="1">
        <v>150.86000000000001</v>
      </c>
      <c r="I396" s="1">
        <v>127.5</v>
      </c>
      <c r="J396" s="1" t="s">
        <v>4</v>
      </c>
      <c r="K396" s="1">
        <f>G396-3.09</f>
        <v>147.77000000000001</v>
      </c>
      <c r="L396" s="1">
        <f>I396-2.41</f>
        <v>125.09</v>
      </c>
      <c r="M396" s="1">
        <f>K396-L396</f>
        <v>22.680000000000007</v>
      </c>
      <c r="N396" s="1">
        <f>(K396-L396)/(L396)</f>
        <v>0.18130945719082267</v>
      </c>
      <c r="O396" s="1" t="s">
        <v>870</v>
      </c>
      <c r="P396" s="1">
        <v>9.9</v>
      </c>
      <c r="Q396" s="1">
        <v>50</v>
      </c>
      <c r="R396" s="1" t="s">
        <v>871</v>
      </c>
      <c r="T396" s="1">
        <v>10.37</v>
      </c>
      <c r="U396" s="1">
        <v>50</v>
      </c>
      <c r="V396" s="2" t="s">
        <v>842</v>
      </c>
      <c r="W396" s="2"/>
      <c r="X396" s="1" t="s">
        <v>872</v>
      </c>
      <c r="Y396" s="1">
        <v>5.08</v>
      </c>
      <c r="Z396" s="1">
        <v>25</v>
      </c>
      <c r="AA396" s="2" t="s">
        <v>842</v>
      </c>
      <c r="AB396" s="2"/>
      <c r="AC396" s="1" t="s">
        <v>868</v>
      </c>
    </row>
    <row r="397" spans="1:29">
      <c r="A397" s="1" t="s">
        <v>371</v>
      </c>
      <c r="B397" s="1" t="s">
        <v>13</v>
      </c>
      <c r="C397" s="2" t="s">
        <v>842</v>
      </c>
      <c r="D397" s="2" t="s">
        <v>842</v>
      </c>
      <c r="E397" s="2"/>
      <c r="F397" s="1" t="s">
        <v>873</v>
      </c>
      <c r="G397" s="1">
        <v>157.06</v>
      </c>
      <c r="I397" s="1">
        <v>131.6</v>
      </c>
      <c r="J397" s="1" t="s">
        <v>4</v>
      </c>
      <c r="K397" s="1">
        <f>G397-3.09</f>
        <v>153.97</v>
      </c>
      <c r="L397" s="1">
        <f>I397-2.41</f>
        <v>129.19</v>
      </c>
      <c r="M397" s="1">
        <f>K397-L397</f>
        <v>24.78</v>
      </c>
      <c r="N397" s="1">
        <f>(K397-L397)/(L397)</f>
        <v>0.19181051164950849</v>
      </c>
      <c r="O397" s="1" t="s">
        <v>874</v>
      </c>
      <c r="P397" s="1">
        <v>10.33</v>
      </c>
      <c r="Q397" s="1">
        <v>50</v>
      </c>
      <c r="R397" s="1" t="s">
        <v>875</v>
      </c>
      <c r="T397" s="1">
        <v>9.77</v>
      </c>
      <c r="U397" s="1">
        <v>50</v>
      </c>
      <c r="V397" s="2" t="s">
        <v>842</v>
      </c>
      <c r="W397" s="2"/>
      <c r="X397" s="1" t="s">
        <v>876</v>
      </c>
      <c r="Y397" s="1">
        <v>4.96</v>
      </c>
      <c r="Z397" s="1">
        <v>25</v>
      </c>
      <c r="AA397" s="2" t="s">
        <v>842</v>
      </c>
      <c r="AB397" s="2"/>
      <c r="AC397" s="1" t="s">
        <v>868</v>
      </c>
    </row>
    <row r="398" spans="1:29">
      <c r="A398" s="1" t="s">
        <v>371</v>
      </c>
      <c r="B398" s="1" t="s">
        <v>17</v>
      </c>
      <c r="C398" s="2" t="s">
        <v>842</v>
      </c>
      <c r="D398" s="2" t="s">
        <v>842</v>
      </c>
      <c r="E398" s="2"/>
      <c r="F398" s="1" t="s">
        <v>877</v>
      </c>
      <c r="G398" s="1">
        <v>124.72</v>
      </c>
      <c r="I398" s="1">
        <v>105.1</v>
      </c>
      <c r="J398" s="1" t="s">
        <v>4</v>
      </c>
      <c r="K398" s="1">
        <f>G398-3.09</f>
        <v>121.63</v>
      </c>
      <c r="L398" s="1">
        <f>I398-2.41</f>
        <v>102.69</v>
      </c>
      <c r="M398" s="1">
        <f>K398-L398</f>
        <v>18.939999999999998</v>
      </c>
      <c r="N398" s="1">
        <f>(K398-L398)/(L398)</f>
        <v>0.18443860161651571</v>
      </c>
      <c r="O398" s="1" t="s">
        <v>878</v>
      </c>
      <c r="P398" s="1">
        <v>9.8699999999999992</v>
      </c>
      <c r="Q398" s="1">
        <v>50</v>
      </c>
      <c r="R398" s="1" t="s">
        <v>879</v>
      </c>
      <c r="T398" s="1">
        <v>10.210000000000001</v>
      </c>
      <c r="U398" s="1">
        <v>50</v>
      </c>
      <c r="V398" s="2" t="s">
        <v>842</v>
      </c>
      <c r="W398" s="2"/>
      <c r="X398" s="1" t="s">
        <v>880</v>
      </c>
      <c r="Y398" s="1">
        <v>5.01</v>
      </c>
      <c r="Z398" s="1">
        <v>25</v>
      </c>
      <c r="AA398" s="2" t="s">
        <v>842</v>
      </c>
      <c r="AB398" s="2"/>
      <c r="AC398" s="1" t="s">
        <v>868</v>
      </c>
    </row>
    <row r="399" spans="1:29">
      <c r="A399" s="1" t="s">
        <v>371</v>
      </c>
      <c r="B399" s="1" t="s">
        <v>21</v>
      </c>
      <c r="C399" s="2" t="s">
        <v>842</v>
      </c>
      <c r="D399" s="2" t="s">
        <v>842</v>
      </c>
      <c r="E399" s="2"/>
      <c r="F399" s="1" t="s">
        <v>881</v>
      </c>
      <c r="G399" s="1">
        <v>156.26</v>
      </c>
      <c r="I399" s="1">
        <v>129.80000000000001</v>
      </c>
      <c r="J399" s="1" t="s">
        <v>4</v>
      </c>
      <c r="K399" s="1">
        <f>G399-3.09</f>
        <v>153.16999999999999</v>
      </c>
      <c r="L399" s="1">
        <f>I399-2.41</f>
        <v>127.39000000000001</v>
      </c>
      <c r="M399" s="1">
        <f>K399-L399</f>
        <v>25.779999999999973</v>
      </c>
      <c r="N399" s="1">
        <f>(K399-L399)/(L399)</f>
        <v>0.20237067273726328</v>
      </c>
      <c r="O399" s="1" t="s">
        <v>882</v>
      </c>
      <c r="P399" s="1">
        <v>10.14</v>
      </c>
      <c r="Q399" s="1">
        <v>50</v>
      </c>
      <c r="R399" s="1" t="s">
        <v>883</v>
      </c>
      <c r="T399" s="1">
        <v>9.81</v>
      </c>
      <c r="U399" s="1">
        <v>50</v>
      </c>
      <c r="V399" s="2" t="s">
        <v>842</v>
      </c>
      <c r="W399" s="2"/>
      <c r="X399" s="1" t="s">
        <v>884</v>
      </c>
      <c r="Y399" s="1">
        <v>4.9800000000000004</v>
      </c>
      <c r="Z399" s="1">
        <v>25</v>
      </c>
      <c r="AA399" s="2" t="s">
        <v>842</v>
      </c>
      <c r="AB399" s="2"/>
      <c r="AC399" s="1" t="s">
        <v>868</v>
      </c>
    </row>
    <row r="400" spans="1:29">
      <c r="A400" s="1" t="s">
        <v>162</v>
      </c>
      <c r="B400" s="1" t="s">
        <v>1</v>
      </c>
      <c r="C400" s="2" t="s">
        <v>889</v>
      </c>
      <c r="D400" s="2" t="s">
        <v>889</v>
      </c>
      <c r="E400" s="2"/>
      <c r="F400" s="1" t="s">
        <v>890</v>
      </c>
      <c r="G400" s="1">
        <v>131.47999999999999</v>
      </c>
      <c r="I400" s="1">
        <v>105.7</v>
      </c>
      <c r="J400" s="1" t="s">
        <v>4</v>
      </c>
      <c r="K400" s="1">
        <f>G400-3.09</f>
        <v>128.38999999999999</v>
      </c>
      <c r="L400" s="1">
        <f>I400-2.41</f>
        <v>103.29</v>
      </c>
      <c r="M400" s="1">
        <f>K400-L400</f>
        <v>25.09999999999998</v>
      </c>
      <c r="N400" s="1">
        <f>(K400-L400)/(L400)</f>
        <v>0.24300513118404471</v>
      </c>
      <c r="O400" s="1" t="s">
        <v>891</v>
      </c>
      <c r="P400" s="1">
        <v>10.29</v>
      </c>
      <c r="Q400" s="1">
        <v>50</v>
      </c>
      <c r="R400" s="1" t="s">
        <v>892</v>
      </c>
      <c r="T400" s="1">
        <v>10.1</v>
      </c>
      <c r="U400" s="1">
        <v>50</v>
      </c>
      <c r="V400" s="2" t="s">
        <v>889</v>
      </c>
      <c r="W400" s="2"/>
      <c r="X400" s="1" t="s">
        <v>893</v>
      </c>
      <c r="Y400" s="1">
        <v>4.99</v>
      </c>
      <c r="Z400" s="1">
        <v>25</v>
      </c>
      <c r="AA400" s="2" t="s">
        <v>889</v>
      </c>
      <c r="AB400" s="2"/>
    </row>
    <row r="401" spans="1:28">
      <c r="A401" s="1" t="s">
        <v>162</v>
      </c>
      <c r="B401" s="1" t="s">
        <v>9</v>
      </c>
      <c r="C401" s="2" t="s">
        <v>889</v>
      </c>
      <c r="D401" s="2" t="s">
        <v>889</v>
      </c>
      <c r="E401" s="2"/>
      <c r="F401" s="1" t="s">
        <v>894</v>
      </c>
      <c r="G401" s="1">
        <v>109.47</v>
      </c>
      <c r="I401" s="1">
        <v>88.8</v>
      </c>
      <c r="J401" s="1" t="s">
        <v>4</v>
      </c>
      <c r="K401" s="1">
        <f>G401-3.09</f>
        <v>106.38</v>
      </c>
      <c r="L401" s="1">
        <f>I401-2.41</f>
        <v>86.39</v>
      </c>
      <c r="M401" s="1">
        <f>K401-L401</f>
        <v>19.989999999999995</v>
      </c>
      <c r="N401" s="1">
        <f>(K401-L401)/(L401)</f>
        <v>0.23139252228267154</v>
      </c>
      <c r="O401" s="1" t="s">
        <v>895</v>
      </c>
      <c r="P401" s="1">
        <v>9.59</v>
      </c>
      <c r="Q401" s="1">
        <v>50</v>
      </c>
      <c r="R401" s="1" t="s">
        <v>896</v>
      </c>
      <c r="T401" s="1">
        <v>9.89</v>
      </c>
      <c r="U401" s="1">
        <v>50</v>
      </c>
      <c r="V401" s="2" t="s">
        <v>889</v>
      </c>
      <c r="W401" s="2"/>
      <c r="X401" s="1" t="s">
        <v>897</v>
      </c>
      <c r="Y401" s="1">
        <v>5.24</v>
      </c>
      <c r="Z401" s="1">
        <v>25</v>
      </c>
      <c r="AA401" s="2" t="s">
        <v>889</v>
      </c>
      <c r="AB401" s="2"/>
    </row>
    <row r="402" spans="1:28">
      <c r="A402" s="1" t="s">
        <v>162</v>
      </c>
      <c r="B402" s="1" t="s">
        <v>13</v>
      </c>
      <c r="C402" s="2" t="s">
        <v>889</v>
      </c>
      <c r="D402" s="2" t="s">
        <v>889</v>
      </c>
      <c r="E402" s="2"/>
      <c r="F402" s="1" t="s">
        <v>898</v>
      </c>
      <c r="G402" s="1">
        <v>182.48</v>
      </c>
      <c r="I402" s="1">
        <v>148.19999999999999</v>
      </c>
      <c r="J402" s="1" t="s">
        <v>4</v>
      </c>
      <c r="K402" s="1">
        <f>G402-3.09</f>
        <v>179.39</v>
      </c>
      <c r="L402" s="1">
        <f>I402-2.41</f>
        <v>145.79</v>
      </c>
      <c r="M402" s="1">
        <f>K402-L402</f>
        <v>33.599999999999994</v>
      </c>
      <c r="N402" s="1">
        <f>(K402-L402)/(L402)</f>
        <v>0.23046848206324161</v>
      </c>
      <c r="O402" s="1" t="s">
        <v>899</v>
      </c>
      <c r="P402" s="1">
        <v>9.75</v>
      </c>
      <c r="Q402" s="1">
        <v>50</v>
      </c>
      <c r="R402" s="1" t="s">
        <v>900</v>
      </c>
      <c r="T402" s="1">
        <v>10.08</v>
      </c>
      <c r="U402" s="1">
        <v>50</v>
      </c>
      <c r="V402" s="2" t="s">
        <v>889</v>
      </c>
      <c r="W402" s="2"/>
      <c r="X402" s="1" t="s">
        <v>901</v>
      </c>
      <c r="Y402" s="1">
        <v>4.95</v>
      </c>
      <c r="Z402" s="1">
        <v>25</v>
      </c>
      <c r="AA402" s="2" t="s">
        <v>889</v>
      </c>
      <c r="AB402" s="2"/>
    </row>
    <row r="403" spans="1:28">
      <c r="A403" s="1" t="s">
        <v>162</v>
      </c>
      <c r="B403" s="1" t="s">
        <v>17</v>
      </c>
      <c r="C403" s="2" t="s">
        <v>889</v>
      </c>
      <c r="D403" s="2" t="s">
        <v>889</v>
      </c>
      <c r="E403" s="2"/>
      <c r="F403" s="1" t="s">
        <v>902</v>
      </c>
      <c r="G403" s="1">
        <v>184.25</v>
      </c>
      <c r="I403" s="1">
        <v>150.1</v>
      </c>
      <c r="J403" s="1" t="s">
        <v>4</v>
      </c>
      <c r="K403" s="1">
        <f>G403-3.09</f>
        <v>181.16</v>
      </c>
      <c r="L403" s="1">
        <f>I403-2.41</f>
        <v>147.69</v>
      </c>
      <c r="M403" s="1">
        <f>K403-L403</f>
        <v>33.47</v>
      </c>
      <c r="N403" s="1">
        <f>(K403-L403)/(L403)</f>
        <v>0.22662333265623941</v>
      </c>
      <c r="O403" s="1" t="s">
        <v>903</v>
      </c>
      <c r="P403" s="1">
        <v>10.28</v>
      </c>
      <c r="Q403" s="1">
        <v>50</v>
      </c>
      <c r="R403" s="1" t="s">
        <v>904</v>
      </c>
      <c r="T403" s="1">
        <v>9.74</v>
      </c>
      <c r="U403" s="1">
        <v>50</v>
      </c>
      <c r="V403" s="2" t="s">
        <v>889</v>
      </c>
      <c r="W403" s="2"/>
      <c r="X403" s="1" t="s">
        <v>905</v>
      </c>
      <c r="Y403" s="1">
        <v>4.96</v>
      </c>
      <c r="Z403" s="1">
        <v>25</v>
      </c>
      <c r="AA403" s="2" t="s">
        <v>889</v>
      </c>
      <c r="AB403" s="2"/>
    </row>
    <row r="404" spans="1:28">
      <c r="A404" s="1" t="s">
        <v>162</v>
      </c>
      <c r="B404" s="1" t="s">
        <v>21</v>
      </c>
      <c r="C404" s="2" t="s">
        <v>889</v>
      </c>
      <c r="D404" s="2" t="s">
        <v>889</v>
      </c>
      <c r="E404" s="2"/>
      <c r="F404" s="1" t="s">
        <v>906</v>
      </c>
      <c r="G404" s="1">
        <v>127.34</v>
      </c>
      <c r="I404" s="1">
        <v>99.9</v>
      </c>
      <c r="J404" s="1" t="s">
        <v>4</v>
      </c>
      <c r="K404" s="1">
        <f>G404-3.09</f>
        <v>124.25</v>
      </c>
      <c r="L404" s="1">
        <f>I404-2.41</f>
        <v>97.490000000000009</v>
      </c>
      <c r="M404" s="1">
        <f>K404-L404</f>
        <v>26.759999999999991</v>
      </c>
      <c r="N404" s="1">
        <f>(K404-L404)/(L404)</f>
        <v>0.27448969125038453</v>
      </c>
      <c r="O404" s="1" t="s">
        <v>907</v>
      </c>
      <c r="P404" s="1">
        <v>10.29</v>
      </c>
      <c r="Q404" s="1">
        <v>50</v>
      </c>
      <c r="R404" s="1" t="s">
        <v>908</v>
      </c>
      <c r="T404" s="1">
        <v>9.99</v>
      </c>
      <c r="U404" s="1">
        <v>50</v>
      </c>
      <c r="V404" s="2" t="s">
        <v>889</v>
      </c>
      <c r="W404" s="2"/>
      <c r="X404" s="1" t="s">
        <v>909</v>
      </c>
      <c r="Y404" s="1">
        <v>5.0199999999999996</v>
      </c>
      <c r="Z404" s="1">
        <v>25</v>
      </c>
      <c r="AA404" s="2" t="s">
        <v>889</v>
      </c>
      <c r="AB404" s="2"/>
    </row>
    <row r="405" spans="1:28">
      <c r="A405" s="1" t="s">
        <v>371</v>
      </c>
      <c r="B405" s="1" t="s">
        <v>1</v>
      </c>
      <c r="C405" s="2" t="s">
        <v>1239</v>
      </c>
      <c r="D405" s="2" t="s">
        <v>1239</v>
      </c>
      <c r="E405" s="2"/>
      <c r="F405" s="1" t="s">
        <v>1240</v>
      </c>
      <c r="G405" s="1">
        <v>127.16</v>
      </c>
      <c r="H405" s="1">
        <v>125.5</v>
      </c>
      <c r="I405" s="1">
        <v>111.5</v>
      </c>
      <c r="J405" s="1" t="s">
        <v>4</v>
      </c>
      <c r="K405" s="1">
        <f>G405-3.09</f>
        <v>124.07</v>
      </c>
      <c r="L405" s="1">
        <f>I405-2.41</f>
        <v>109.09</v>
      </c>
      <c r="M405" s="1">
        <f>K405-L405</f>
        <v>14.97999999999999</v>
      </c>
      <c r="N405" s="1">
        <f>(K405-L405)/(L405)</f>
        <v>0.13731781098175808</v>
      </c>
      <c r="O405" s="1" t="s">
        <v>1241</v>
      </c>
      <c r="P405" s="1">
        <v>9.66</v>
      </c>
      <c r="Q405" s="1">
        <v>50</v>
      </c>
      <c r="R405" s="1" t="s">
        <v>1242</v>
      </c>
      <c r="S405" s="1">
        <v>10.31</v>
      </c>
      <c r="T405" s="1">
        <v>10.31</v>
      </c>
      <c r="U405" s="1">
        <v>50</v>
      </c>
      <c r="V405" s="3"/>
      <c r="W405" s="3"/>
      <c r="AA405" s="3"/>
      <c r="AB405" s="3"/>
    </row>
    <row r="406" spans="1:28">
      <c r="A406" s="1" t="s">
        <v>371</v>
      </c>
      <c r="B406" s="1" t="s">
        <v>9</v>
      </c>
      <c r="C406" s="2" t="s">
        <v>1239</v>
      </c>
      <c r="D406" s="2" t="s">
        <v>1239</v>
      </c>
      <c r="E406" s="2"/>
      <c r="F406" s="1" t="s">
        <v>1243</v>
      </c>
      <c r="G406" s="1">
        <v>164.99</v>
      </c>
      <c r="H406" s="1">
        <v>164</v>
      </c>
      <c r="I406" s="1">
        <v>144.30000000000001</v>
      </c>
      <c r="J406" s="1" t="s">
        <v>4</v>
      </c>
      <c r="K406" s="1">
        <f>G406-3.09</f>
        <v>161.9</v>
      </c>
      <c r="L406" s="1">
        <f>I406-2.41</f>
        <v>141.89000000000001</v>
      </c>
      <c r="M406" s="1">
        <f>K406-L406</f>
        <v>20.009999999999991</v>
      </c>
      <c r="N406" s="1">
        <f>(K406-L406)/(L406)</f>
        <v>0.14102473747269004</v>
      </c>
      <c r="O406" s="1" t="s">
        <v>1244</v>
      </c>
      <c r="P406" s="1">
        <v>9.98</v>
      </c>
      <c r="Q406" s="1">
        <v>50</v>
      </c>
      <c r="R406" s="1" t="s">
        <v>1245</v>
      </c>
      <c r="S406" s="1">
        <v>10.29</v>
      </c>
      <c r="T406" s="1">
        <v>10.29</v>
      </c>
      <c r="U406" s="1">
        <v>50</v>
      </c>
      <c r="V406" s="3"/>
      <c r="W406" s="3"/>
      <c r="AA406" s="3"/>
      <c r="AB406" s="3"/>
    </row>
    <row r="407" spans="1:28">
      <c r="A407" s="1" t="s">
        <v>371</v>
      </c>
      <c r="B407" s="1" t="s">
        <v>13</v>
      </c>
      <c r="C407" s="2" t="s">
        <v>1239</v>
      </c>
      <c r="D407" s="2" t="s">
        <v>1239</v>
      </c>
      <c r="E407" s="2"/>
      <c r="F407" s="1" t="s">
        <v>1246</v>
      </c>
      <c r="G407" s="1">
        <v>171.86</v>
      </c>
      <c r="H407" s="1">
        <v>170.4</v>
      </c>
      <c r="I407" s="1">
        <v>150.5</v>
      </c>
      <c r="J407" s="1" t="s">
        <v>4</v>
      </c>
      <c r="K407" s="1">
        <f>G407-3.09</f>
        <v>168.77</v>
      </c>
      <c r="L407" s="1">
        <f>I407-2.41</f>
        <v>148.09</v>
      </c>
      <c r="M407" s="1">
        <f>K407-L407</f>
        <v>20.680000000000007</v>
      </c>
      <c r="N407" s="1">
        <f>(K407-L407)/(L407)</f>
        <v>0.13964481058815589</v>
      </c>
      <c r="O407" s="1" t="s">
        <v>1247</v>
      </c>
      <c r="P407" s="1">
        <v>9.66</v>
      </c>
      <c r="Q407" s="1">
        <v>50</v>
      </c>
      <c r="R407" s="1" t="s">
        <v>1248</v>
      </c>
      <c r="S407" s="1">
        <v>9.9499999999999993</v>
      </c>
      <c r="T407" s="1">
        <v>9.9499999999999993</v>
      </c>
      <c r="U407" s="1">
        <v>50</v>
      </c>
      <c r="V407" s="3"/>
      <c r="W407" s="3"/>
      <c r="AA407" s="3"/>
      <c r="AB407" s="3"/>
    </row>
    <row r="408" spans="1:28">
      <c r="A408" s="1" t="s">
        <v>371</v>
      </c>
      <c r="B408" s="1" t="s">
        <v>17</v>
      </c>
      <c r="C408" s="2" t="s">
        <v>1239</v>
      </c>
      <c r="D408" s="2" t="s">
        <v>1239</v>
      </c>
      <c r="E408" s="2"/>
      <c r="F408" s="1" t="s">
        <v>1249</v>
      </c>
      <c r="G408" s="1">
        <v>169.91</v>
      </c>
      <c r="H408" s="1">
        <v>168.9</v>
      </c>
      <c r="I408" s="1">
        <v>146.5</v>
      </c>
      <c r="J408" s="1" t="s">
        <v>4</v>
      </c>
      <c r="K408" s="1">
        <f>G408-3.09</f>
        <v>166.82</v>
      </c>
      <c r="L408" s="1">
        <f>I408-2.41</f>
        <v>144.09</v>
      </c>
      <c r="M408" s="1">
        <f>K408-L408</f>
        <v>22.72999999999999</v>
      </c>
      <c r="N408" s="1">
        <f>(K408-L408)/(L408)</f>
        <v>0.15774862932889158</v>
      </c>
      <c r="O408" s="1" t="s">
        <v>1250</v>
      </c>
      <c r="P408" s="1">
        <v>10.73</v>
      </c>
      <c r="Q408" s="1">
        <v>50</v>
      </c>
      <c r="R408" s="1" t="s">
        <v>1251</v>
      </c>
      <c r="S408" s="1">
        <v>10.37</v>
      </c>
      <c r="T408" s="1">
        <v>10.37</v>
      </c>
      <c r="U408" s="1">
        <v>50</v>
      </c>
      <c r="V408" s="3"/>
      <c r="W408" s="3"/>
      <c r="AA408" s="3"/>
      <c r="AB408" s="3"/>
    </row>
    <row r="409" spans="1:28">
      <c r="A409" s="1" t="s">
        <v>371</v>
      </c>
      <c r="B409" s="1" t="s">
        <v>21</v>
      </c>
      <c r="C409" s="2" t="s">
        <v>1239</v>
      </c>
      <c r="D409" s="2" t="s">
        <v>1239</v>
      </c>
      <c r="E409" s="2"/>
      <c r="F409" s="1" t="s">
        <v>1252</v>
      </c>
      <c r="G409" s="1">
        <v>149.66999999999999</v>
      </c>
      <c r="H409" s="1">
        <v>148.5</v>
      </c>
      <c r="I409" s="1">
        <v>131</v>
      </c>
      <c r="J409" s="1" t="s">
        <v>4</v>
      </c>
      <c r="K409" s="1">
        <f>G409-3.09</f>
        <v>146.57999999999998</v>
      </c>
      <c r="L409" s="1">
        <f>I409-2.41</f>
        <v>128.59</v>
      </c>
      <c r="M409" s="1">
        <f>K409-L409</f>
        <v>17.989999999999981</v>
      </c>
      <c r="N409" s="1">
        <f>(K409-L409)/(L409)</f>
        <v>0.139902014153511</v>
      </c>
      <c r="O409" s="1" t="s">
        <v>1253</v>
      </c>
      <c r="P409" s="1">
        <v>10.1</v>
      </c>
      <c r="Q409" s="1">
        <v>50</v>
      </c>
      <c r="R409" s="1" t="s">
        <v>1254</v>
      </c>
      <c r="S409" s="1">
        <v>10.08</v>
      </c>
      <c r="T409" s="1">
        <v>10.08</v>
      </c>
      <c r="U409" s="1">
        <v>50</v>
      </c>
      <c r="V409" s="3"/>
      <c r="W409" s="3"/>
      <c r="AA409" s="3"/>
      <c r="AB409" s="3"/>
    </row>
    <row r="410" spans="1:28">
      <c r="A410" s="1" t="s">
        <v>162</v>
      </c>
      <c r="B410" s="1" t="s">
        <v>1</v>
      </c>
      <c r="C410" s="2" t="s">
        <v>1239</v>
      </c>
      <c r="D410" s="2" t="s">
        <v>1239</v>
      </c>
      <c r="E410" s="2"/>
      <c r="F410" s="1" t="s">
        <v>1255</v>
      </c>
      <c r="G410" s="1">
        <v>120.61</v>
      </c>
      <c r="H410" s="1">
        <v>119.9</v>
      </c>
      <c r="I410" s="1">
        <v>106.6</v>
      </c>
      <c r="J410" s="1" t="s">
        <v>4</v>
      </c>
      <c r="K410" s="1">
        <f>G410-3.09</f>
        <v>117.52</v>
      </c>
      <c r="L410" s="1">
        <f>I410-2.41</f>
        <v>104.19</v>
      </c>
      <c r="M410" s="1">
        <f>K410-L410</f>
        <v>13.329999999999998</v>
      </c>
      <c r="N410" s="1">
        <f>(K410-L410)/(L410)</f>
        <v>0.12793934158748438</v>
      </c>
      <c r="O410" s="1" t="s">
        <v>1256</v>
      </c>
      <c r="P410" s="1">
        <v>10.039999999999999</v>
      </c>
      <c r="Q410" s="1">
        <v>50</v>
      </c>
      <c r="R410" s="1" t="s">
        <v>1257</v>
      </c>
      <c r="S410" s="1">
        <v>10.09</v>
      </c>
      <c r="T410" s="1">
        <v>10.09</v>
      </c>
      <c r="U410" s="1">
        <v>50</v>
      </c>
      <c r="V410" s="3"/>
      <c r="W410" s="3"/>
      <c r="AA410" s="3"/>
      <c r="AB410" s="3"/>
    </row>
    <row r="411" spans="1:28">
      <c r="A411" s="1" t="s">
        <v>162</v>
      </c>
      <c r="B411" s="1" t="s">
        <v>9</v>
      </c>
      <c r="C411" s="2" t="s">
        <v>1239</v>
      </c>
      <c r="D411" s="2" t="s">
        <v>1239</v>
      </c>
      <c r="E411" s="2"/>
      <c r="F411" s="1" t="s">
        <v>1258</v>
      </c>
      <c r="G411" s="1">
        <v>137.36000000000001</v>
      </c>
      <c r="H411" s="1">
        <v>136.5</v>
      </c>
      <c r="I411" s="1">
        <v>120.5</v>
      </c>
      <c r="J411" s="1" t="s">
        <v>4</v>
      </c>
      <c r="K411" s="1">
        <f>G411-3.09</f>
        <v>134.27000000000001</v>
      </c>
      <c r="L411" s="1">
        <f>I411-2.41</f>
        <v>118.09</v>
      </c>
      <c r="M411" s="1">
        <f>K411-L411</f>
        <v>16.180000000000007</v>
      </c>
      <c r="N411" s="1">
        <f>(K411-L411)/(L411)</f>
        <v>0.13701414175628762</v>
      </c>
      <c r="O411" s="1" t="s">
        <v>1259</v>
      </c>
      <c r="P411" s="1">
        <v>10.08</v>
      </c>
      <c r="Q411" s="1">
        <v>50</v>
      </c>
      <c r="R411" s="1" t="s">
        <v>1260</v>
      </c>
      <c r="S411" s="1">
        <v>10.07</v>
      </c>
      <c r="T411" s="1">
        <v>10.07</v>
      </c>
      <c r="U411" s="1">
        <v>50</v>
      </c>
      <c r="V411" s="3"/>
      <c r="W411" s="3"/>
      <c r="AA411" s="3"/>
      <c r="AB411" s="3"/>
    </row>
    <row r="412" spans="1:28">
      <c r="A412" s="1" t="s">
        <v>162</v>
      </c>
      <c r="B412" s="1" t="s">
        <v>13</v>
      </c>
      <c r="C412" s="2" t="s">
        <v>1239</v>
      </c>
      <c r="D412" s="2" t="s">
        <v>1239</v>
      </c>
      <c r="E412" s="2"/>
      <c r="F412" s="1" t="s">
        <v>1261</v>
      </c>
      <c r="G412" s="1">
        <v>146.35</v>
      </c>
      <c r="H412" s="1">
        <v>145.4</v>
      </c>
      <c r="I412" s="1">
        <v>129.5</v>
      </c>
      <c r="J412" s="1" t="s">
        <v>4</v>
      </c>
      <c r="K412" s="1">
        <f>G412-3.09</f>
        <v>143.26</v>
      </c>
      <c r="L412" s="1">
        <f>I412-2.41</f>
        <v>127.09</v>
      </c>
      <c r="M412" s="1">
        <f>K412-L412</f>
        <v>16.169999999999987</v>
      </c>
      <c r="N412" s="1">
        <f>(K412-L412)/(L412)</f>
        <v>0.12723266976158618</v>
      </c>
      <c r="O412" s="1" t="s">
        <v>1262</v>
      </c>
      <c r="P412" s="1">
        <v>10.17</v>
      </c>
      <c r="Q412" s="1">
        <v>50</v>
      </c>
      <c r="R412" s="1" t="s">
        <v>1263</v>
      </c>
      <c r="S412" s="1">
        <v>9.9499999999999993</v>
      </c>
      <c r="T412" s="1">
        <v>9.9499999999999993</v>
      </c>
      <c r="U412" s="1">
        <v>50</v>
      </c>
      <c r="V412" s="3"/>
      <c r="W412" s="3"/>
      <c r="AA412" s="3"/>
      <c r="AB412" s="3"/>
    </row>
    <row r="413" spans="1:28">
      <c r="A413" s="1" t="s">
        <v>162</v>
      </c>
      <c r="B413" s="1" t="s">
        <v>17</v>
      </c>
      <c r="C413" s="2" t="s">
        <v>1239</v>
      </c>
      <c r="D413" s="2" t="s">
        <v>1239</v>
      </c>
      <c r="E413" s="2"/>
      <c r="F413" s="1" t="s">
        <v>1264</v>
      </c>
      <c r="G413" s="1">
        <v>139.85</v>
      </c>
      <c r="H413" s="1">
        <v>138.9</v>
      </c>
      <c r="I413" s="1">
        <v>123.4</v>
      </c>
      <c r="J413" s="1" t="s">
        <v>4</v>
      </c>
      <c r="K413" s="1">
        <f>G413-3.09</f>
        <v>136.76</v>
      </c>
      <c r="L413" s="1">
        <f>I413-2.41</f>
        <v>120.99000000000001</v>
      </c>
      <c r="M413" s="1">
        <f>K413-L413</f>
        <v>15.769999999999982</v>
      </c>
      <c r="N413" s="1">
        <f>(K413-L413)/(L413)</f>
        <v>0.13034135052483661</v>
      </c>
      <c r="O413" s="1" t="s">
        <v>1265</v>
      </c>
      <c r="P413" s="1">
        <v>9.98</v>
      </c>
      <c r="Q413" s="1">
        <v>50</v>
      </c>
      <c r="R413" s="1" t="s">
        <v>1266</v>
      </c>
      <c r="S413" s="1">
        <v>10.19</v>
      </c>
      <c r="T413" s="1">
        <v>10.19</v>
      </c>
      <c r="U413" s="1">
        <v>50</v>
      </c>
      <c r="V413" s="3"/>
      <c r="W413" s="3"/>
      <c r="AA413" s="3"/>
      <c r="AB413" s="3"/>
    </row>
    <row r="414" spans="1:28">
      <c r="A414" s="1" t="s">
        <v>162</v>
      </c>
      <c r="B414" s="1" t="s">
        <v>21</v>
      </c>
      <c r="C414" s="2" t="s">
        <v>1239</v>
      </c>
      <c r="D414" s="2" t="s">
        <v>1239</v>
      </c>
      <c r="E414" s="2"/>
      <c r="F414" s="1" t="s">
        <v>1267</v>
      </c>
      <c r="G414" s="1">
        <v>148.57</v>
      </c>
      <c r="H414" s="1">
        <v>147.69999999999999</v>
      </c>
      <c r="I414" s="1">
        <v>130.5</v>
      </c>
      <c r="J414" s="1" t="s">
        <v>4</v>
      </c>
      <c r="K414" s="1">
        <f>G414-3.09</f>
        <v>145.47999999999999</v>
      </c>
      <c r="L414" s="1">
        <f>I414-2.41</f>
        <v>128.09</v>
      </c>
      <c r="M414" s="1">
        <f>K414-L414</f>
        <v>17.389999999999986</v>
      </c>
      <c r="N414" s="1">
        <f>(K414-L414)/(L414)</f>
        <v>0.13576391599656482</v>
      </c>
      <c r="O414" s="1" t="s">
        <v>1268</v>
      </c>
      <c r="P414" s="1">
        <v>9.9499999999999993</v>
      </c>
      <c r="Q414" s="1">
        <v>50</v>
      </c>
      <c r="R414" s="1" t="s">
        <v>1269</v>
      </c>
      <c r="S414" s="1">
        <v>10.14</v>
      </c>
      <c r="T414" s="1">
        <v>10.14</v>
      </c>
      <c r="U414" s="1">
        <v>50</v>
      </c>
      <c r="V414" s="3"/>
      <c r="W414" s="3"/>
      <c r="AA414" s="3"/>
      <c r="AB414" s="3"/>
    </row>
    <row r="415" spans="1:28">
      <c r="A415" s="1" t="s">
        <v>78</v>
      </c>
      <c r="B415" s="1" t="s">
        <v>1</v>
      </c>
      <c r="C415" s="2" t="s">
        <v>1239</v>
      </c>
      <c r="D415" s="2" t="s">
        <v>1239</v>
      </c>
      <c r="E415" s="2"/>
      <c r="F415" s="1" t="s">
        <v>1270</v>
      </c>
      <c r="G415" s="1">
        <v>195.93</v>
      </c>
      <c r="H415" s="1">
        <v>194.2</v>
      </c>
      <c r="I415" s="1">
        <v>162.1</v>
      </c>
      <c r="J415" s="1" t="s">
        <v>4</v>
      </c>
      <c r="K415" s="1">
        <f>G415-3.09</f>
        <v>192.84</v>
      </c>
      <c r="L415" s="1">
        <f>I415-2.41</f>
        <v>159.69</v>
      </c>
      <c r="M415" s="1">
        <f>K415-L415</f>
        <v>33.150000000000006</v>
      </c>
      <c r="N415" s="1">
        <f>(K415-L415)/(L415)</f>
        <v>0.20758970505354127</v>
      </c>
      <c r="O415" s="1" t="s">
        <v>1271</v>
      </c>
      <c r="P415" s="1">
        <v>10.210000000000001</v>
      </c>
      <c r="Q415" s="1">
        <v>50</v>
      </c>
      <c r="R415" s="1" t="s">
        <v>1272</v>
      </c>
      <c r="S415" s="1">
        <v>10.46</v>
      </c>
      <c r="T415" s="1">
        <v>10.46</v>
      </c>
      <c r="U415" s="1">
        <v>50</v>
      </c>
      <c r="V415" s="3"/>
      <c r="W415" s="3"/>
      <c r="AA415" s="3"/>
      <c r="AB415" s="3"/>
    </row>
    <row r="416" spans="1:28">
      <c r="A416" s="1" t="s">
        <v>78</v>
      </c>
      <c r="B416" s="1" t="s">
        <v>9</v>
      </c>
      <c r="C416" s="2" t="s">
        <v>1239</v>
      </c>
      <c r="D416" s="2" t="s">
        <v>1239</v>
      </c>
      <c r="E416" s="2"/>
      <c r="F416" s="1" t="s">
        <v>1273</v>
      </c>
      <c r="G416" s="1">
        <v>151.46</v>
      </c>
      <c r="H416" s="1">
        <v>150</v>
      </c>
      <c r="I416" s="1">
        <v>128.69999999999999</v>
      </c>
      <c r="J416" s="1" t="s">
        <v>4</v>
      </c>
      <c r="K416" s="1">
        <f>G416-3.09</f>
        <v>148.37</v>
      </c>
      <c r="L416" s="1">
        <f>I416-2.41</f>
        <v>126.28999999999999</v>
      </c>
      <c r="M416" s="1">
        <f>K416-L416</f>
        <v>22.080000000000013</v>
      </c>
      <c r="N416" s="1">
        <f>(K416-L416)/(L416)</f>
        <v>0.17483569562118945</v>
      </c>
      <c r="O416" s="1" t="s">
        <v>1274</v>
      </c>
      <c r="P416" s="1">
        <v>10.4</v>
      </c>
      <c r="Q416" s="1">
        <v>50</v>
      </c>
      <c r="R416" s="1" t="s">
        <v>1275</v>
      </c>
      <c r="S416" s="1">
        <v>9.24</v>
      </c>
      <c r="T416" s="1">
        <v>9.24</v>
      </c>
      <c r="U416" s="1">
        <v>50</v>
      </c>
      <c r="V416" s="3"/>
      <c r="W416" s="3"/>
      <c r="AA416" s="3"/>
      <c r="AB416" s="3"/>
    </row>
    <row r="417" spans="1:29">
      <c r="A417" s="1" t="s">
        <v>78</v>
      </c>
      <c r="B417" s="1" t="s">
        <v>13</v>
      </c>
      <c r="C417" s="2" t="s">
        <v>1239</v>
      </c>
      <c r="D417" s="2" t="s">
        <v>1239</v>
      </c>
      <c r="E417" s="2"/>
      <c r="F417" s="1" t="s">
        <v>1276</v>
      </c>
      <c r="G417" s="1">
        <v>159.29</v>
      </c>
      <c r="H417" s="1">
        <v>158.30000000000001</v>
      </c>
      <c r="I417" s="1">
        <v>134.30000000000001</v>
      </c>
      <c r="J417" s="1" t="s">
        <v>4</v>
      </c>
      <c r="K417" s="1">
        <f>G417-3.09</f>
        <v>156.19999999999999</v>
      </c>
      <c r="L417" s="1">
        <f>I417-2.41</f>
        <v>131.89000000000001</v>
      </c>
      <c r="M417" s="1">
        <f>K417-L417</f>
        <v>24.309999999999974</v>
      </c>
      <c r="N417" s="1">
        <f>(K417-L417)/(L417)</f>
        <v>0.18432026688907402</v>
      </c>
      <c r="O417" s="1" t="s">
        <v>1277</v>
      </c>
      <c r="P417" s="1">
        <v>10.38</v>
      </c>
      <c r="Q417" s="1">
        <v>50</v>
      </c>
      <c r="R417" s="1" t="s">
        <v>1278</v>
      </c>
      <c r="S417" s="1">
        <v>10.23</v>
      </c>
      <c r="T417" s="1">
        <v>10.23</v>
      </c>
      <c r="U417" s="1">
        <v>50</v>
      </c>
      <c r="V417" s="3"/>
      <c r="W417" s="3"/>
      <c r="AA417" s="3"/>
      <c r="AB417" s="3"/>
    </row>
    <row r="418" spans="1:29">
      <c r="A418" s="1" t="s">
        <v>78</v>
      </c>
      <c r="B418" s="1" t="s">
        <v>17</v>
      </c>
      <c r="C418" s="2" t="s">
        <v>1239</v>
      </c>
      <c r="D418" s="2" t="s">
        <v>1239</v>
      </c>
      <c r="E418" s="2"/>
      <c r="F418" s="1" t="s">
        <v>1279</v>
      </c>
      <c r="G418" s="1">
        <v>144.59</v>
      </c>
      <c r="H418" s="1">
        <v>143.19999999999999</v>
      </c>
      <c r="I418" s="1">
        <v>119.9</v>
      </c>
      <c r="J418" s="1" t="s">
        <v>4</v>
      </c>
      <c r="K418" s="1">
        <f>G418-3.09</f>
        <v>141.5</v>
      </c>
      <c r="L418" s="1">
        <f>I418-2.41</f>
        <v>117.49000000000001</v>
      </c>
      <c r="M418" s="1">
        <f>K418-L418</f>
        <v>24.009999999999991</v>
      </c>
      <c r="N418" s="1">
        <f>(K418-L418)/(L418)</f>
        <v>0.20435781768661154</v>
      </c>
      <c r="O418" s="1" t="s">
        <v>1280</v>
      </c>
      <c r="P418" s="1">
        <v>10.119999999999999</v>
      </c>
      <c r="Q418" s="1">
        <v>50</v>
      </c>
      <c r="R418" s="1" t="s">
        <v>1281</v>
      </c>
      <c r="S418" s="1">
        <v>9.6199999999999992</v>
      </c>
      <c r="T418" s="1">
        <v>9.6199999999999992</v>
      </c>
      <c r="U418" s="1">
        <v>50</v>
      </c>
      <c r="V418" s="3"/>
      <c r="W418" s="3"/>
      <c r="AA418" s="3"/>
      <c r="AB418" s="3"/>
    </row>
    <row r="419" spans="1:29">
      <c r="A419" s="1" t="s">
        <v>78</v>
      </c>
      <c r="B419" s="1" t="s">
        <v>21</v>
      </c>
      <c r="C419" s="2" t="s">
        <v>1239</v>
      </c>
      <c r="D419" s="2" t="s">
        <v>1239</v>
      </c>
      <c r="E419" s="2"/>
      <c r="F419" s="1" t="s">
        <v>1282</v>
      </c>
      <c r="G419" s="1">
        <v>182.63</v>
      </c>
      <c r="H419" s="1">
        <v>181</v>
      </c>
      <c r="I419" s="1">
        <v>152.5</v>
      </c>
      <c r="J419" s="1" t="s">
        <v>4</v>
      </c>
      <c r="K419" s="1">
        <f>G419-3.09</f>
        <v>179.54</v>
      </c>
      <c r="L419" s="1">
        <f>I419-2.41</f>
        <v>150.09</v>
      </c>
      <c r="M419" s="1">
        <f>K419-L419</f>
        <v>29.449999999999989</v>
      </c>
      <c r="N419" s="1">
        <f>(K419-L419)/(L419)</f>
        <v>0.19621560397095067</v>
      </c>
      <c r="O419" s="1" t="s">
        <v>1283</v>
      </c>
      <c r="P419" s="1">
        <v>9.91</v>
      </c>
      <c r="Q419" s="1">
        <v>50</v>
      </c>
      <c r="R419" s="1" t="s">
        <v>1284</v>
      </c>
      <c r="S419" s="1">
        <v>9.27</v>
      </c>
      <c r="T419" s="1">
        <v>9.27</v>
      </c>
      <c r="U419" s="1">
        <v>50</v>
      </c>
      <c r="V419" s="3"/>
      <c r="W419" s="3"/>
      <c r="AA419" s="3"/>
      <c r="AB419" s="3"/>
    </row>
    <row r="420" spans="1:29">
      <c r="A420" s="1" t="s">
        <v>162</v>
      </c>
      <c r="B420" s="1" t="s">
        <v>1</v>
      </c>
      <c r="C420" s="2" t="s">
        <v>420</v>
      </c>
      <c r="D420" s="2" t="s">
        <v>420</v>
      </c>
      <c r="E420" s="2"/>
      <c r="F420" s="1" t="s">
        <v>421</v>
      </c>
      <c r="G420" s="1">
        <v>104.03</v>
      </c>
      <c r="I420" s="1">
        <v>85.2</v>
      </c>
      <c r="J420" s="1" t="s">
        <v>4</v>
      </c>
      <c r="K420" s="1">
        <f>G420-3.09</f>
        <v>100.94</v>
      </c>
      <c r="L420" s="1">
        <f>I420-2.41</f>
        <v>82.79</v>
      </c>
      <c r="M420" s="1">
        <f>K420-L420</f>
        <v>18.149999999999991</v>
      </c>
      <c r="N420" s="1">
        <f>(K420-L420)/(L420)</f>
        <v>0.21922937552844535</v>
      </c>
      <c r="O420" s="1" t="s">
        <v>422</v>
      </c>
      <c r="P420" s="1">
        <v>9.81</v>
      </c>
      <c r="Q420" s="1">
        <v>50</v>
      </c>
      <c r="R420" s="1" t="s">
        <v>423</v>
      </c>
      <c r="T420" s="1">
        <v>9.89</v>
      </c>
      <c r="U420" s="1">
        <v>50</v>
      </c>
      <c r="V420" s="2" t="s">
        <v>420</v>
      </c>
      <c r="W420" s="2"/>
      <c r="X420" s="1" t="s">
        <v>424</v>
      </c>
      <c r="Y420" s="1">
        <v>5.05</v>
      </c>
      <c r="Z420" s="1">
        <v>25</v>
      </c>
      <c r="AA420" s="2" t="s">
        <v>420</v>
      </c>
      <c r="AB420" s="2"/>
      <c r="AC420" s="1" t="s">
        <v>425</v>
      </c>
    </row>
    <row r="421" spans="1:29">
      <c r="A421" s="1" t="s">
        <v>162</v>
      </c>
      <c r="B421" s="1" t="s">
        <v>9</v>
      </c>
      <c r="C421" s="2" t="s">
        <v>420</v>
      </c>
      <c r="D421" s="2" t="s">
        <v>420</v>
      </c>
      <c r="E421" s="2"/>
      <c r="F421" s="1" t="s">
        <v>426</v>
      </c>
      <c r="G421" s="1">
        <v>140.97</v>
      </c>
      <c r="I421" s="1">
        <v>114.1</v>
      </c>
      <c r="J421" s="1" t="s">
        <v>4</v>
      </c>
      <c r="K421" s="1">
        <f>G421-3.09</f>
        <v>137.88</v>
      </c>
      <c r="L421" s="1">
        <f>I421-2.41</f>
        <v>111.69</v>
      </c>
      <c r="M421" s="1">
        <f>K421-L421</f>
        <v>26.189999999999998</v>
      </c>
      <c r="N421" s="1">
        <f>(K421-L421)/(L421)</f>
        <v>0.23448831587429492</v>
      </c>
      <c r="O421" s="1" t="s">
        <v>427</v>
      </c>
      <c r="P421" s="1">
        <v>9.75</v>
      </c>
      <c r="Q421" s="1">
        <v>50</v>
      </c>
      <c r="R421" s="1" t="s">
        <v>428</v>
      </c>
      <c r="T421" s="1">
        <v>10.130000000000001</v>
      </c>
      <c r="U421" s="1">
        <v>50</v>
      </c>
      <c r="V421" s="2" t="s">
        <v>420</v>
      </c>
      <c r="W421" s="2"/>
      <c r="X421" s="1" t="s">
        <v>429</v>
      </c>
      <c r="Y421" s="1">
        <v>5.07</v>
      </c>
      <c r="Z421" s="1">
        <v>25</v>
      </c>
      <c r="AA421" s="2" t="s">
        <v>420</v>
      </c>
      <c r="AB421" s="2"/>
    </row>
    <row r="422" spans="1:29">
      <c r="A422" s="1" t="s">
        <v>162</v>
      </c>
      <c r="B422" s="1" t="s">
        <v>13</v>
      </c>
      <c r="C422" s="2" t="s">
        <v>420</v>
      </c>
      <c r="D422" s="2" t="s">
        <v>420</v>
      </c>
      <c r="E422" s="2"/>
      <c r="F422" s="1" t="s">
        <v>430</v>
      </c>
      <c r="G422" s="1">
        <v>126.68</v>
      </c>
      <c r="I422" s="1">
        <v>103.4</v>
      </c>
      <c r="J422" s="1" t="s">
        <v>4</v>
      </c>
      <c r="K422" s="1">
        <f>G422-3.09</f>
        <v>123.59</v>
      </c>
      <c r="L422" s="1">
        <f>I422-2.41</f>
        <v>100.99000000000001</v>
      </c>
      <c r="M422" s="1">
        <f>K422-L422</f>
        <v>22.599999999999994</v>
      </c>
      <c r="N422" s="1">
        <f>(K422-L422)/(L422)</f>
        <v>0.22378453312209121</v>
      </c>
      <c r="O422" s="1" t="s">
        <v>431</v>
      </c>
      <c r="P422" s="1">
        <v>9.9</v>
      </c>
      <c r="Q422" s="1">
        <v>50</v>
      </c>
      <c r="R422" s="1" t="s">
        <v>432</v>
      </c>
      <c r="T422" s="1">
        <v>10.57</v>
      </c>
      <c r="U422" s="1">
        <v>50</v>
      </c>
      <c r="V422" s="2" t="s">
        <v>420</v>
      </c>
      <c r="W422" s="2"/>
      <c r="X422" s="1" t="s">
        <v>433</v>
      </c>
      <c r="Y422" s="1">
        <v>5.0599999999999996</v>
      </c>
      <c r="Z422" s="1">
        <v>25</v>
      </c>
      <c r="AA422" s="2" t="s">
        <v>420</v>
      </c>
      <c r="AB422" s="2"/>
    </row>
    <row r="423" spans="1:29">
      <c r="A423" s="1" t="s">
        <v>162</v>
      </c>
      <c r="B423" s="1" t="s">
        <v>17</v>
      </c>
      <c r="C423" s="2" t="s">
        <v>420</v>
      </c>
      <c r="D423" s="2" t="s">
        <v>420</v>
      </c>
      <c r="E423" s="2"/>
      <c r="F423" s="1" t="s">
        <v>434</v>
      </c>
      <c r="G423" s="1">
        <v>123.44</v>
      </c>
      <c r="I423" s="1">
        <v>100.3</v>
      </c>
      <c r="J423" s="1" t="s">
        <v>4</v>
      </c>
      <c r="K423" s="1">
        <f>G423-3.09</f>
        <v>120.35</v>
      </c>
      <c r="L423" s="1">
        <f>I423-2.41</f>
        <v>97.89</v>
      </c>
      <c r="M423" s="1">
        <f>K423-L423</f>
        <v>22.459999999999994</v>
      </c>
      <c r="N423" s="1">
        <f>(K423-L423)/(L423)</f>
        <v>0.22944120952089073</v>
      </c>
      <c r="O423" s="1" t="s">
        <v>435</v>
      </c>
      <c r="P423" s="1">
        <v>10.07</v>
      </c>
      <c r="Q423" s="1">
        <v>50</v>
      </c>
      <c r="R423" s="1" t="s">
        <v>436</v>
      </c>
      <c r="T423" s="1">
        <v>10.83</v>
      </c>
      <c r="U423" s="1">
        <v>50</v>
      </c>
      <c r="V423" s="2" t="s">
        <v>420</v>
      </c>
      <c r="W423" s="2"/>
      <c r="X423" s="1" t="s">
        <v>437</v>
      </c>
      <c r="Y423" s="1">
        <v>4.76</v>
      </c>
      <c r="Z423" s="1">
        <v>25</v>
      </c>
      <c r="AA423" s="2" t="s">
        <v>420</v>
      </c>
      <c r="AB423" s="2"/>
    </row>
    <row r="424" spans="1:29">
      <c r="A424" s="1" t="s">
        <v>162</v>
      </c>
      <c r="B424" s="1" t="s">
        <v>21</v>
      </c>
      <c r="C424" s="2" t="s">
        <v>420</v>
      </c>
      <c r="D424" s="2" t="s">
        <v>420</v>
      </c>
      <c r="E424" s="2"/>
      <c r="F424" s="1" t="s">
        <v>438</v>
      </c>
      <c r="G424" s="1">
        <v>142.88999999999999</v>
      </c>
      <c r="I424" s="1">
        <v>115.2</v>
      </c>
      <c r="J424" s="1" t="s">
        <v>4</v>
      </c>
      <c r="K424" s="1">
        <f>G424-3.09</f>
        <v>139.79999999999998</v>
      </c>
      <c r="L424" s="1">
        <f>I424-2.41</f>
        <v>112.79</v>
      </c>
      <c r="M424" s="1">
        <f>K424-L424</f>
        <v>27.009999999999977</v>
      </c>
      <c r="N424" s="1">
        <f>(K424-L424)/(L424)</f>
        <v>0.2394715843603154</v>
      </c>
      <c r="O424" s="1" t="s">
        <v>439</v>
      </c>
      <c r="P424" s="1">
        <v>9.59</v>
      </c>
      <c r="Q424" s="1">
        <v>50</v>
      </c>
      <c r="R424" s="1" t="s">
        <v>440</v>
      </c>
      <c r="T424" s="1">
        <v>9.89</v>
      </c>
      <c r="U424" s="1">
        <v>50</v>
      </c>
      <c r="V424" s="2" t="s">
        <v>420</v>
      </c>
      <c r="W424" s="2"/>
      <c r="X424" s="1" t="s">
        <v>441</v>
      </c>
      <c r="Y424" s="1">
        <v>5.09</v>
      </c>
      <c r="Z424" s="1">
        <v>25</v>
      </c>
      <c r="AA424" s="2" t="s">
        <v>420</v>
      </c>
      <c r="AB424" s="2"/>
    </row>
    <row r="425" spans="1:29">
      <c r="A425" s="1" t="s">
        <v>303</v>
      </c>
      <c r="B425" s="1" t="s">
        <v>1</v>
      </c>
      <c r="C425" s="2" t="s">
        <v>420</v>
      </c>
      <c r="D425" s="2" t="s">
        <v>420</v>
      </c>
      <c r="E425" s="2"/>
      <c r="F425" s="1" t="s">
        <v>442</v>
      </c>
      <c r="G425" s="1">
        <v>197.2</v>
      </c>
      <c r="I425" s="1">
        <v>164.3</v>
      </c>
      <c r="J425" s="1" t="s">
        <v>4</v>
      </c>
      <c r="K425" s="1">
        <f>G425-3.09</f>
        <v>194.10999999999999</v>
      </c>
      <c r="L425" s="1">
        <f>I425-2.41</f>
        <v>161.89000000000001</v>
      </c>
      <c r="M425" s="1">
        <f>K425-L425</f>
        <v>32.21999999999997</v>
      </c>
      <c r="N425" s="1">
        <f>(K425-L425)/(L425)</f>
        <v>0.19902402866143656</v>
      </c>
      <c r="O425" s="1" t="s">
        <v>443</v>
      </c>
      <c r="P425" s="1">
        <v>9.76</v>
      </c>
      <c r="Q425" s="1">
        <v>50</v>
      </c>
      <c r="R425" s="1" t="s">
        <v>444</v>
      </c>
      <c r="T425" s="1">
        <v>9.8699999999999992</v>
      </c>
      <c r="U425" s="1">
        <v>50</v>
      </c>
      <c r="V425" s="2" t="s">
        <v>420</v>
      </c>
      <c r="W425" s="2"/>
      <c r="X425" s="1" t="s">
        <v>445</v>
      </c>
      <c r="Y425" s="1">
        <v>5.16</v>
      </c>
      <c r="Z425" s="1">
        <v>25</v>
      </c>
      <c r="AA425" s="2" t="s">
        <v>420</v>
      </c>
      <c r="AB425" s="2"/>
    </row>
    <row r="426" spans="1:29">
      <c r="A426" s="1" t="s">
        <v>303</v>
      </c>
      <c r="B426" s="1" t="s">
        <v>9</v>
      </c>
      <c r="C426" s="2" t="s">
        <v>420</v>
      </c>
      <c r="D426" s="2" t="s">
        <v>420</v>
      </c>
      <c r="E426" s="2"/>
      <c r="F426" s="1" t="s">
        <v>446</v>
      </c>
      <c r="G426" s="1">
        <v>118.57</v>
      </c>
      <c r="I426" s="1">
        <v>95.5</v>
      </c>
      <c r="J426" s="1" t="s">
        <v>4</v>
      </c>
      <c r="K426" s="1">
        <f>G426-3.09</f>
        <v>115.47999999999999</v>
      </c>
      <c r="L426" s="1">
        <f>I426-2.41</f>
        <v>93.09</v>
      </c>
      <c r="M426" s="1">
        <f>K426-L426</f>
        <v>22.389999999999986</v>
      </c>
      <c r="N426" s="1">
        <f>(K426-L426)/(L426)</f>
        <v>0.24051992695241148</v>
      </c>
      <c r="O426" s="1" t="s">
        <v>447</v>
      </c>
      <c r="P426" s="1">
        <v>10.029999999999999</v>
      </c>
      <c r="Q426" s="1">
        <v>50</v>
      </c>
      <c r="R426" s="1" t="s">
        <v>448</v>
      </c>
      <c r="T426" s="1">
        <v>9.75</v>
      </c>
      <c r="U426" s="1">
        <v>50</v>
      </c>
      <c r="V426" s="2" t="s">
        <v>420</v>
      </c>
      <c r="W426" s="2"/>
      <c r="X426" s="1" t="s">
        <v>449</v>
      </c>
      <c r="Y426" s="1">
        <v>5.0599999999999996</v>
      </c>
      <c r="Z426" s="1">
        <v>25</v>
      </c>
      <c r="AA426" s="2" t="s">
        <v>420</v>
      </c>
      <c r="AB426" s="2"/>
    </row>
    <row r="427" spans="1:29">
      <c r="A427" s="1" t="s">
        <v>303</v>
      </c>
      <c r="B427" s="1" t="s">
        <v>13</v>
      </c>
      <c r="C427" s="2" t="s">
        <v>420</v>
      </c>
      <c r="D427" s="2" t="s">
        <v>420</v>
      </c>
      <c r="E427" s="2"/>
      <c r="F427" s="1" t="s">
        <v>450</v>
      </c>
      <c r="G427" s="1">
        <v>135.16</v>
      </c>
      <c r="I427" s="1">
        <v>112.1</v>
      </c>
      <c r="J427" s="1" t="s">
        <v>4</v>
      </c>
      <c r="K427" s="1">
        <f>G427-3.09</f>
        <v>132.07</v>
      </c>
      <c r="L427" s="1">
        <f>I427-2.41</f>
        <v>109.69</v>
      </c>
      <c r="M427" s="1">
        <f>K427-L427</f>
        <v>22.379999999999995</v>
      </c>
      <c r="N427" s="1">
        <f>(K427-L427)/(L427)</f>
        <v>0.20402953778831248</v>
      </c>
      <c r="O427" s="1" t="s">
        <v>451</v>
      </c>
      <c r="P427" s="1">
        <v>9.6300000000000008</v>
      </c>
      <c r="Q427" s="1">
        <v>50</v>
      </c>
      <c r="R427" s="1" t="s">
        <v>452</v>
      </c>
      <c r="T427" s="1">
        <v>10.29</v>
      </c>
      <c r="U427" s="1">
        <v>50</v>
      </c>
      <c r="V427" s="2" t="s">
        <v>420</v>
      </c>
      <c r="W427" s="2"/>
      <c r="X427" s="1" t="s">
        <v>453</v>
      </c>
      <c r="Y427" s="1">
        <v>5.26</v>
      </c>
      <c r="Z427" s="1">
        <v>25</v>
      </c>
      <c r="AA427" s="2" t="s">
        <v>420</v>
      </c>
      <c r="AB427" s="2"/>
    </row>
    <row r="428" spans="1:29">
      <c r="A428" s="1" t="s">
        <v>303</v>
      </c>
      <c r="B428" s="1" t="s">
        <v>17</v>
      </c>
      <c r="C428" s="2" t="s">
        <v>420</v>
      </c>
      <c r="D428" s="2" t="s">
        <v>420</v>
      </c>
      <c r="E428" s="2"/>
      <c r="F428" s="1" t="s">
        <v>454</v>
      </c>
      <c r="G428" s="1">
        <v>108.52</v>
      </c>
      <c r="I428" s="1">
        <v>88</v>
      </c>
      <c r="J428" s="1" t="s">
        <v>4</v>
      </c>
      <c r="K428" s="1">
        <f>G428-3.09</f>
        <v>105.42999999999999</v>
      </c>
      <c r="L428" s="1">
        <f>I428-2.41</f>
        <v>85.59</v>
      </c>
      <c r="M428" s="1">
        <f>K428-L428</f>
        <v>19.839999999999989</v>
      </c>
      <c r="N428" s="1">
        <f>(K428-L428)/(L428)</f>
        <v>0.23180278069867963</v>
      </c>
      <c r="O428" s="1" t="s">
        <v>455</v>
      </c>
      <c r="P428" s="1">
        <v>9.6999999999999993</v>
      </c>
      <c r="Q428" s="1">
        <v>50</v>
      </c>
      <c r="R428" s="1" t="s">
        <v>456</v>
      </c>
      <c r="T428" s="1">
        <v>10.28</v>
      </c>
      <c r="U428" s="1">
        <v>50</v>
      </c>
      <c r="V428" s="2" t="s">
        <v>420</v>
      </c>
      <c r="W428" s="2"/>
      <c r="X428" s="1" t="s">
        <v>457</v>
      </c>
      <c r="Y428" s="1">
        <v>4.87</v>
      </c>
      <c r="Z428" s="1">
        <v>25</v>
      </c>
      <c r="AA428" s="2" t="s">
        <v>420</v>
      </c>
      <c r="AB428" s="2"/>
    </row>
    <row r="429" spans="1:29">
      <c r="A429" s="1" t="s">
        <v>303</v>
      </c>
      <c r="B429" s="1" t="s">
        <v>21</v>
      </c>
      <c r="C429" s="2" t="s">
        <v>420</v>
      </c>
      <c r="D429" s="2" t="s">
        <v>420</v>
      </c>
      <c r="E429" s="2"/>
      <c r="F429" s="1" t="s">
        <v>458</v>
      </c>
      <c r="G429" s="1">
        <v>141.38999999999999</v>
      </c>
      <c r="I429" s="1">
        <v>115.8</v>
      </c>
      <c r="J429" s="1" t="s">
        <v>4</v>
      </c>
      <c r="K429" s="1">
        <f>G429-3.09</f>
        <v>138.29999999999998</v>
      </c>
      <c r="L429" s="1">
        <f>I429-2.41</f>
        <v>113.39</v>
      </c>
      <c r="M429" s="1">
        <f>K429-L429</f>
        <v>24.909999999999982</v>
      </c>
      <c r="N429" s="1">
        <f>(K429-L429)/(L429)</f>
        <v>0.21968427550930403</v>
      </c>
      <c r="O429" s="1" t="s">
        <v>459</v>
      </c>
      <c r="P429" s="1">
        <v>10.01</v>
      </c>
      <c r="Q429" s="1">
        <v>50</v>
      </c>
      <c r="R429" s="1" t="s">
        <v>460</v>
      </c>
      <c r="T429" s="1">
        <v>9.86</v>
      </c>
      <c r="U429" s="1">
        <v>50</v>
      </c>
      <c r="V429" s="2" t="s">
        <v>420</v>
      </c>
      <c r="W429" s="2"/>
      <c r="X429" s="1" t="s">
        <v>461</v>
      </c>
      <c r="Y429" s="1">
        <v>5</v>
      </c>
      <c r="Z429" s="1">
        <v>25</v>
      </c>
      <c r="AA429" s="2" t="s">
        <v>420</v>
      </c>
      <c r="AB429" s="2"/>
    </row>
    <row r="430" spans="1:29">
      <c r="A430" s="1" t="s">
        <v>25</v>
      </c>
      <c r="B430" s="1" t="s">
        <v>1</v>
      </c>
      <c r="C430" s="2" t="s">
        <v>465</v>
      </c>
      <c r="D430" s="2" t="s">
        <v>465</v>
      </c>
      <c r="E430" s="2"/>
      <c r="F430" s="1" t="s">
        <v>466</v>
      </c>
      <c r="G430" s="1">
        <v>135.93</v>
      </c>
      <c r="I430" s="1">
        <v>116.3</v>
      </c>
      <c r="J430" s="1" t="s">
        <v>4</v>
      </c>
      <c r="K430" s="1">
        <f>G430-3.09</f>
        <v>132.84</v>
      </c>
      <c r="L430" s="1">
        <f>I430-2.41</f>
        <v>113.89</v>
      </c>
      <c r="M430" s="1">
        <f>K430-L430</f>
        <v>18.950000000000003</v>
      </c>
      <c r="N430" s="1">
        <f>(K430-L430)/(L430)</f>
        <v>0.16638862059882345</v>
      </c>
      <c r="O430" s="1" t="s">
        <v>467</v>
      </c>
      <c r="P430" s="1">
        <v>10.1</v>
      </c>
      <c r="Q430" s="1">
        <v>50</v>
      </c>
      <c r="R430" s="1" t="s">
        <v>468</v>
      </c>
      <c r="T430" s="1">
        <v>9.89</v>
      </c>
      <c r="U430" s="1">
        <v>50</v>
      </c>
      <c r="V430" s="2" t="s">
        <v>465</v>
      </c>
      <c r="W430" s="2"/>
      <c r="X430" s="1" t="s">
        <v>469</v>
      </c>
      <c r="Y430" s="1">
        <v>5.01</v>
      </c>
      <c r="Z430" s="1">
        <v>25</v>
      </c>
      <c r="AA430" s="2" t="s">
        <v>465</v>
      </c>
      <c r="AB430" s="2"/>
      <c r="AC430" s="1" t="s">
        <v>425</v>
      </c>
    </row>
    <row r="431" spans="1:29">
      <c r="A431" s="1" t="s">
        <v>25</v>
      </c>
      <c r="B431" s="1" t="s">
        <v>9</v>
      </c>
      <c r="C431" s="2" t="s">
        <v>465</v>
      </c>
      <c r="D431" s="2" t="s">
        <v>465</v>
      </c>
      <c r="E431" s="2"/>
      <c r="F431" s="1" t="s">
        <v>470</v>
      </c>
      <c r="G431" s="1">
        <v>126.36</v>
      </c>
      <c r="I431" s="1">
        <v>107.6</v>
      </c>
      <c r="J431" s="1" t="s">
        <v>4</v>
      </c>
      <c r="K431" s="1">
        <f>G431-3.09</f>
        <v>123.27</v>
      </c>
      <c r="L431" s="1">
        <f>I431-2.41</f>
        <v>105.19</v>
      </c>
      <c r="M431" s="1">
        <f>K431-L431</f>
        <v>18.079999999999998</v>
      </c>
      <c r="N431" s="1">
        <f>(K431-L431)/(L431)</f>
        <v>0.17187945622207432</v>
      </c>
      <c r="O431" s="1" t="s">
        <v>471</v>
      </c>
      <c r="P431" s="1">
        <v>10.87</v>
      </c>
      <c r="Q431" s="1">
        <v>50</v>
      </c>
      <c r="R431" s="1" t="s">
        <v>472</v>
      </c>
      <c r="T431" s="1">
        <v>10.52</v>
      </c>
      <c r="U431" s="1">
        <v>50</v>
      </c>
      <c r="V431" s="2" t="s">
        <v>465</v>
      </c>
      <c r="W431" s="2"/>
      <c r="X431" s="1" t="s">
        <v>473</v>
      </c>
      <c r="Y431" s="1">
        <v>5.29</v>
      </c>
      <c r="Z431" s="1">
        <v>25</v>
      </c>
      <c r="AA431" s="2" t="s">
        <v>465</v>
      </c>
      <c r="AB431" s="2"/>
    </row>
    <row r="432" spans="1:29">
      <c r="A432" s="1" t="s">
        <v>25</v>
      </c>
      <c r="B432" s="1" t="s">
        <v>13</v>
      </c>
      <c r="C432" s="2" t="s">
        <v>465</v>
      </c>
      <c r="D432" s="2" t="s">
        <v>465</v>
      </c>
      <c r="E432" s="2"/>
      <c r="F432" s="1" t="s">
        <v>474</v>
      </c>
      <c r="G432" s="1">
        <v>165.69</v>
      </c>
      <c r="I432" s="1">
        <v>142.6</v>
      </c>
      <c r="J432" s="1" t="s">
        <v>4</v>
      </c>
      <c r="K432" s="1">
        <f>G432-3.09</f>
        <v>162.6</v>
      </c>
      <c r="L432" s="1">
        <f>I432-2.41</f>
        <v>140.19</v>
      </c>
      <c r="M432" s="1">
        <f>K432-L432</f>
        <v>22.409999999999997</v>
      </c>
      <c r="N432" s="1">
        <f>(K432-L432)/(L432)</f>
        <v>0.15985448320136955</v>
      </c>
      <c r="O432" s="1" t="s">
        <v>475</v>
      </c>
      <c r="P432" s="1">
        <v>10.53</v>
      </c>
      <c r="Q432" s="1">
        <v>50</v>
      </c>
      <c r="R432" s="1" t="s">
        <v>476</v>
      </c>
      <c r="T432" s="1">
        <v>9.8800000000000008</v>
      </c>
      <c r="U432" s="1">
        <v>50</v>
      </c>
      <c r="V432" s="2" t="s">
        <v>465</v>
      </c>
      <c r="W432" s="2"/>
      <c r="X432" s="1" t="s">
        <v>477</v>
      </c>
      <c r="Y432" s="1">
        <v>5.16</v>
      </c>
      <c r="Z432" s="1">
        <v>25</v>
      </c>
      <c r="AA432" s="2" t="s">
        <v>465</v>
      </c>
      <c r="AB432" s="2"/>
    </row>
    <row r="433" spans="1:29">
      <c r="A433" s="1" t="s">
        <v>25</v>
      </c>
      <c r="B433" s="1" t="s">
        <v>17</v>
      </c>
      <c r="C433" s="2" t="s">
        <v>465</v>
      </c>
      <c r="D433" s="2" t="s">
        <v>465</v>
      </c>
      <c r="E433" s="2"/>
      <c r="F433" s="1" t="s">
        <v>478</v>
      </c>
      <c r="G433" s="1">
        <v>138.82</v>
      </c>
      <c r="I433" s="1">
        <v>119.6</v>
      </c>
      <c r="J433" s="1" t="s">
        <v>4</v>
      </c>
      <c r="K433" s="1">
        <f>G433-3.09</f>
        <v>135.72999999999999</v>
      </c>
      <c r="L433" s="1">
        <f>I433-2.41</f>
        <v>117.19</v>
      </c>
      <c r="M433" s="1">
        <f>K433-L433</f>
        <v>18.539999999999992</v>
      </c>
      <c r="N433" s="1">
        <f>(K433-L433)/(L433)</f>
        <v>0.15820462496800061</v>
      </c>
      <c r="O433" s="1" t="s">
        <v>479</v>
      </c>
      <c r="P433" s="1">
        <v>9.9700000000000006</v>
      </c>
      <c r="Q433" s="1">
        <v>50</v>
      </c>
      <c r="R433" s="1" t="s">
        <v>480</v>
      </c>
      <c r="T433" s="1">
        <v>10.19</v>
      </c>
      <c r="U433" s="1">
        <v>50</v>
      </c>
      <c r="V433" s="2" t="s">
        <v>465</v>
      </c>
      <c r="W433" s="2"/>
      <c r="X433" s="1" t="s">
        <v>481</v>
      </c>
      <c r="Y433" s="1">
        <v>4.82</v>
      </c>
      <c r="Z433" s="1">
        <v>25</v>
      </c>
      <c r="AA433" s="2" t="s">
        <v>465</v>
      </c>
      <c r="AB433" s="2"/>
    </row>
    <row r="434" spans="1:29">
      <c r="A434" s="1" t="s">
        <v>25</v>
      </c>
      <c r="B434" s="1" t="s">
        <v>21</v>
      </c>
      <c r="C434" s="2" t="s">
        <v>465</v>
      </c>
      <c r="D434" s="2" t="s">
        <v>465</v>
      </c>
      <c r="E434" s="2"/>
      <c r="F434" s="1" t="s">
        <v>482</v>
      </c>
      <c r="G434" s="1">
        <v>145.69</v>
      </c>
      <c r="I434" s="1">
        <v>125.9</v>
      </c>
      <c r="J434" s="1" t="s">
        <v>4</v>
      </c>
      <c r="K434" s="1">
        <f>G434-3.09</f>
        <v>142.6</v>
      </c>
      <c r="L434" s="1">
        <f>I434-2.41</f>
        <v>123.49000000000001</v>
      </c>
      <c r="M434" s="1">
        <f>K434-L434</f>
        <v>19.109999999999985</v>
      </c>
      <c r="N434" s="1">
        <f>(K434-L434)/(L434)</f>
        <v>0.1547493724188192</v>
      </c>
      <c r="O434" s="1" t="s">
        <v>483</v>
      </c>
      <c r="P434" s="1">
        <v>10.39</v>
      </c>
      <c r="Q434" s="1">
        <v>50</v>
      </c>
      <c r="R434" s="1" t="s">
        <v>484</v>
      </c>
      <c r="T434" s="1">
        <v>10.27</v>
      </c>
      <c r="U434" s="1">
        <v>50</v>
      </c>
      <c r="V434" s="2" t="s">
        <v>465</v>
      </c>
      <c r="W434" s="2"/>
      <c r="X434" s="1" t="s">
        <v>485</v>
      </c>
      <c r="Y434" s="1">
        <v>4.95</v>
      </c>
      <c r="Z434" s="1">
        <v>25</v>
      </c>
      <c r="AA434" s="2" t="s">
        <v>465</v>
      </c>
      <c r="AB434" s="2"/>
    </row>
    <row r="435" spans="1:29">
      <c r="A435" s="1" t="s">
        <v>371</v>
      </c>
      <c r="B435" s="1" t="s">
        <v>1</v>
      </c>
      <c r="C435" s="2" t="s">
        <v>465</v>
      </c>
      <c r="D435" s="2" t="s">
        <v>465</v>
      </c>
      <c r="E435" s="2"/>
      <c r="F435" s="1" t="s">
        <v>486</v>
      </c>
      <c r="G435" s="1">
        <v>116.91</v>
      </c>
      <c r="I435" s="1">
        <v>101.2</v>
      </c>
      <c r="J435" s="1" t="s">
        <v>4</v>
      </c>
      <c r="K435" s="1">
        <f>G435-3.09</f>
        <v>113.82</v>
      </c>
      <c r="L435" s="1">
        <f>I435-2.41</f>
        <v>98.79</v>
      </c>
      <c r="M435" s="1">
        <f>K435-L435</f>
        <v>15.029999999999987</v>
      </c>
      <c r="N435" s="1">
        <f>(K435-L435)/(L435)</f>
        <v>0.15214090494989357</v>
      </c>
      <c r="O435" s="1" t="s">
        <v>487</v>
      </c>
      <c r="P435" s="1">
        <v>10.42</v>
      </c>
      <c r="Q435" s="1">
        <v>50</v>
      </c>
      <c r="R435" s="1" t="s">
        <v>488</v>
      </c>
      <c r="T435" s="1">
        <v>10.11</v>
      </c>
      <c r="U435" s="1">
        <v>50</v>
      </c>
      <c r="V435" s="2" t="s">
        <v>465</v>
      </c>
      <c r="W435" s="2"/>
      <c r="X435" s="1" t="s">
        <v>489</v>
      </c>
      <c r="Y435" s="1">
        <v>4.8899999999999997</v>
      </c>
      <c r="Z435" s="1">
        <v>25</v>
      </c>
      <c r="AA435" s="2" t="s">
        <v>465</v>
      </c>
      <c r="AB435" s="2"/>
    </row>
    <row r="436" spans="1:29">
      <c r="A436" s="1" t="s">
        <v>371</v>
      </c>
      <c r="B436" s="1" t="s">
        <v>9</v>
      </c>
      <c r="C436" s="2" t="s">
        <v>465</v>
      </c>
      <c r="D436" s="2" t="s">
        <v>465</v>
      </c>
      <c r="E436" s="2"/>
      <c r="F436" s="1" t="s">
        <v>490</v>
      </c>
      <c r="G436" s="1">
        <v>118.35</v>
      </c>
      <c r="I436" s="1">
        <v>101.9</v>
      </c>
      <c r="J436" s="1" t="s">
        <v>4</v>
      </c>
      <c r="K436" s="1">
        <f>G436-3.09</f>
        <v>115.25999999999999</v>
      </c>
      <c r="L436" s="1">
        <f>I436-2.41</f>
        <v>99.490000000000009</v>
      </c>
      <c r="M436" s="1">
        <f>K436-L436</f>
        <v>15.769999999999982</v>
      </c>
      <c r="N436" s="1">
        <f>(K436-L436)/(L436)</f>
        <v>0.15850839280329662</v>
      </c>
      <c r="O436" s="1" t="s">
        <v>491</v>
      </c>
      <c r="P436" s="1">
        <v>10.44</v>
      </c>
      <c r="Q436" s="1">
        <v>50</v>
      </c>
      <c r="R436" s="1" t="s">
        <v>492</v>
      </c>
      <c r="T436" s="1">
        <v>10.18</v>
      </c>
      <c r="U436" s="1">
        <v>50</v>
      </c>
      <c r="V436" s="2" t="s">
        <v>465</v>
      </c>
      <c r="W436" s="2"/>
      <c r="X436" s="1" t="s">
        <v>493</v>
      </c>
      <c r="Y436" s="1">
        <v>5.01</v>
      </c>
      <c r="Z436" s="1">
        <v>25</v>
      </c>
      <c r="AA436" s="2" t="s">
        <v>465</v>
      </c>
      <c r="AB436" s="2"/>
    </row>
    <row r="437" spans="1:29">
      <c r="A437" s="1" t="s">
        <v>371</v>
      </c>
      <c r="B437" s="1" t="s">
        <v>13</v>
      </c>
      <c r="C437" s="2" t="s">
        <v>465</v>
      </c>
      <c r="D437" s="2" t="s">
        <v>465</v>
      </c>
      <c r="E437" s="2"/>
      <c r="F437" s="1" t="s">
        <v>494</v>
      </c>
      <c r="G437" s="1">
        <v>140.25</v>
      </c>
      <c r="I437" s="1">
        <v>120.8</v>
      </c>
      <c r="J437" s="1" t="s">
        <v>4</v>
      </c>
      <c r="K437" s="1">
        <f>G437-3.09</f>
        <v>137.16</v>
      </c>
      <c r="L437" s="1">
        <f>I437-2.41</f>
        <v>118.39</v>
      </c>
      <c r="M437" s="1">
        <f>K437-L437</f>
        <v>18.769999999999996</v>
      </c>
      <c r="N437" s="1">
        <f>(K437-L437)/(L437)</f>
        <v>0.15854379592871015</v>
      </c>
      <c r="O437" s="1" t="s">
        <v>495</v>
      </c>
      <c r="P437" s="1">
        <v>9.8800000000000008</v>
      </c>
      <c r="Q437" s="1">
        <v>50</v>
      </c>
      <c r="R437" s="1" t="s">
        <v>496</v>
      </c>
      <c r="T437" s="1">
        <v>10.17</v>
      </c>
      <c r="U437" s="1">
        <v>50</v>
      </c>
      <c r="V437" s="2" t="s">
        <v>465</v>
      </c>
      <c r="W437" s="2"/>
      <c r="X437" s="1" t="s">
        <v>497</v>
      </c>
      <c r="Y437" s="1">
        <v>4.87</v>
      </c>
      <c r="Z437" s="1">
        <v>25</v>
      </c>
      <c r="AA437" s="2" t="s">
        <v>465</v>
      </c>
      <c r="AB437" s="2"/>
    </row>
    <row r="438" spans="1:29">
      <c r="A438" s="1" t="s">
        <v>371</v>
      </c>
      <c r="B438" s="1" t="s">
        <v>17</v>
      </c>
      <c r="C438" s="2" t="s">
        <v>465</v>
      </c>
      <c r="D438" s="2" t="s">
        <v>465</v>
      </c>
      <c r="E438" s="2"/>
      <c r="F438" s="1" t="s">
        <v>498</v>
      </c>
      <c r="G438" s="1">
        <v>154.91999999999999</v>
      </c>
      <c r="I438" s="1">
        <v>131.19999999999999</v>
      </c>
      <c r="J438" s="1" t="s">
        <v>4</v>
      </c>
      <c r="K438" s="1">
        <f>G438-3.09</f>
        <v>151.82999999999998</v>
      </c>
      <c r="L438" s="1">
        <f>I438-2.41</f>
        <v>128.79</v>
      </c>
      <c r="M438" s="1">
        <f>K438-L438</f>
        <v>23.039999999999992</v>
      </c>
      <c r="N438" s="1">
        <f>(K438-L438)/(L438)</f>
        <v>0.17889587700908449</v>
      </c>
      <c r="O438" s="1" t="s">
        <v>499</v>
      </c>
      <c r="P438" s="1">
        <v>10.49</v>
      </c>
      <c r="Q438" s="1">
        <v>50</v>
      </c>
      <c r="R438" s="1" t="s">
        <v>500</v>
      </c>
      <c r="T438" s="1">
        <v>10.119999999999999</v>
      </c>
      <c r="U438" s="1">
        <v>50</v>
      </c>
      <c r="V438" s="2" t="s">
        <v>465</v>
      </c>
      <c r="W438" s="2"/>
      <c r="X438" s="1" t="s">
        <v>501</v>
      </c>
      <c r="Y438" s="1">
        <v>4.8600000000000003</v>
      </c>
      <c r="Z438" s="1">
        <v>25</v>
      </c>
      <c r="AA438" s="2" t="s">
        <v>465</v>
      </c>
      <c r="AB438" s="2"/>
    </row>
    <row r="439" spans="1:29">
      <c r="A439" s="1" t="s">
        <v>371</v>
      </c>
      <c r="B439" s="1" t="s">
        <v>21</v>
      </c>
      <c r="C439" s="2" t="s">
        <v>465</v>
      </c>
      <c r="D439" s="2" t="s">
        <v>465</v>
      </c>
      <c r="E439" s="2"/>
      <c r="F439" s="1" t="s">
        <v>502</v>
      </c>
      <c r="G439" s="1">
        <v>167.47</v>
      </c>
      <c r="I439" s="1">
        <v>144.5</v>
      </c>
      <c r="J439" s="1" t="s">
        <v>4</v>
      </c>
      <c r="K439" s="1">
        <f>G439-3.09</f>
        <v>164.38</v>
      </c>
      <c r="L439" s="1">
        <f>I439-2.41</f>
        <v>142.09</v>
      </c>
      <c r="M439" s="1">
        <f>K439-L439</f>
        <v>22.289999999999992</v>
      </c>
      <c r="N439" s="1">
        <f>(K439-L439)/(L439)</f>
        <v>0.15687240481385031</v>
      </c>
      <c r="O439" s="1" t="s">
        <v>503</v>
      </c>
      <c r="P439" s="1">
        <v>9.69</v>
      </c>
      <c r="Q439" s="1">
        <v>50</v>
      </c>
      <c r="R439" s="1" t="s">
        <v>504</v>
      </c>
      <c r="T439" s="1">
        <v>9.8800000000000008</v>
      </c>
      <c r="U439" s="1">
        <v>50</v>
      </c>
      <c r="V439" s="2" t="s">
        <v>465</v>
      </c>
      <c r="W439" s="2"/>
      <c r="X439" s="1" t="s">
        <v>505</v>
      </c>
      <c r="Y439" s="1">
        <v>5.16</v>
      </c>
      <c r="Z439" s="1">
        <v>25</v>
      </c>
      <c r="AA439" s="2" t="s">
        <v>465</v>
      </c>
      <c r="AB439" s="2"/>
    </row>
    <row r="440" spans="1:29">
      <c r="A440" s="1" t="s">
        <v>338</v>
      </c>
      <c r="B440" s="1" t="s">
        <v>42</v>
      </c>
      <c r="C440" s="3" t="s">
        <v>43</v>
      </c>
      <c r="D440" s="2" t="s">
        <v>287</v>
      </c>
      <c r="E440" s="2"/>
      <c r="F440" s="1" t="s">
        <v>339</v>
      </c>
      <c r="G440" s="1" t="s">
        <v>42</v>
      </c>
      <c r="I440" s="1" t="s">
        <v>42</v>
      </c>
      <c r="J440" s="1" t="s">
        <v>42</v>
      </c>
      <c r="K440" s="1" t="s">
        <v>42</v>
      </c>
      <c r="L440" s="1" t="s">
        <v>42</v>
      </c>
      <c r="M440" s="1" t="s">
        <v>42</v>
      </c>
      <c r="N440" s="1" t="s">
        <v>42</v>
      </c>
      <c r="O440" s="1" t="s">
        <v>339</v>
      </c>
      <c r="P440" s="1" t="s">
        <v>42</v>
      </c>
      <c r="Q440" s="1">
        <v>50</v>
      </c>
      <c r="R440" s="1" t="s">
        <v>42</v>
      </c>
      <c r="T440" s="1" t="s">
        <v>42</v>
      </c>
      <c r="U440" s="1" t="s">
        <v>42</v>
      </c>
      <c r="V440" s="4" t="s">
        <v>43</v>
      </c>
      <c r="W440" s="3" t="s">
        <v>43</v>
      </c>
      <c r="AA440" s="3"/>
      <c r="AB440" s="3"/>
    </row>
    <row r="441" spans="1:29">
      <c r="A441" s="1" t="s">
        <v>338</v>
      </c>
      <c r="B441" s="1" t="s">
        <v>42</v>
      </c>
      <c r="C441" s="3" t="s">
        <v>43</v>
      </c>
      <c r="D441" s="2" t="s">
        <v>287</v>
      </c>
      <c r="E441" s="2"/>
      <c r="F441" s="1" t="s">
        <v>339</v>
      </c>
      <c r="G441" s="1" t="s">
        <v>42</v>
      </c>
      <c r="I441" s="1" t="s">
        <v>42</v>
      </c>
      <c r="J441" s="1" t="s">
        <v>42</v>
      </c>
      <c r="K441" s="1" t="s">
        <v>42</v>
      </c>
      <c r="L441" s="1" t="s">
        <v>42</v>
      </c>
      <c r="M441" s="1" t="s">
        <v>42</v>
      </c>
      <c r="N441" s="1" t="s">
        <v>42</v>
      </c>
      <c r="O441" s="1" t="s">
        <v>339</v>
      </c>
      <c r="P441" s="1" t="s">
        <v>42</v>
      </c>
      <c r="Q441" s="1">
        <v>50</v>
      </c>
      <c r="R441" s="1" t="s">
        <v>42</v>
      </c>
      <c r="T441" s="1" t="s">
        <v>42</v>
      </c>
      <c r="U441" s="1" t="s">
        <v>42</v>
      </c>
      <c r="V441" s="4" t="s">
        <v>43</v>
      </c>
      <c r="W441" s="3" t="s">
        <v>43</v>
      </c>
      <c r="AA441" s="3"/>
      <c r="AB441" s="3"/>
    </row>
    <row r="442" spans="1:29">
      <c r="A442" s="1" t="s">
        <v>338</v>
      </c>
      <c r="B442" s="1" t="s">
        <v>42</v>
      </c>
      <c r="C442" s="3" t="s">
        <v>43</v>
      </c>
      <c r="D442" s="2" t="s">
        <v>287</v>
      </c>
      <c r="E442" s="2"/>
      <c r="F442" s="1" t="s">
        <v>339</v>
      </c>
      <c r="G442" s="1" t="s">
        <v>42</v>
      </c>
      <c r="I442" s="1" t="s">
        <v>42</v>
      </c>
      <c r="J442" s="1" t="s">
        <v>42</v>
      </c>
      <c r="K442" s="1" t="s">
        <v>42</v>
      </c>
      <c r="L442" s="1" t="s">
        <v>42</v>
      </c>
      <c r="M442" s="1" t="s">
        <v>42</v>
      </c>
      <c r="N442" s="1" t="s">
        <v>42</v>
      </c>
      <c r="O442" s="1" t="s">
        <v>339</v>
      </c>
      <c r="P442" s="1" t="s">
        <v>42</v>
      </c>
      <c r="Q442" s="1">
        <v>50</v>
      </c>
      <c r="R442" s="1" t="s">
        <v>42</v>
      </c>
      <c r="T442" s="1" t="s">
        <v>42</v>
      </c>
      <c r="U442" s="1" t="s">
        <v>42</v>
      </c>
      <c r="V442" s="4" t="s">
        <v>43</v>
      </c>
      <c r="W442" s="3" t="s">
        <v>43</v>
      </c>
      <c r="AA442" s="3"/>
      <c r="AB442" s="3"/>
    </row>
    <row r="443" spans="1:29">
      <c r="A443" s="1" t="s">
        <v>338</v>
      </c>
      <c r="B443" s="1" t="s">
        <v>42</v>
      </c>
      <c r="C443" s="3" t="s">
        <v>43</v>
      </c>
      <c r="D443" s="2" t="s">
        <v>340</v>
      </c>
      <c r="E443" s="2"/>
      <c r="F443" s="1" t="s">
        <v>387</v>
      </c>
      <c r="G443" s="1" t="s">
        <v>42</v>
      </c>
      <c r="I443" s="1" t="s">
        <v>42</v>
      </c>
      <c r="J443" s="1" t="s">
        <v>42</v>
      </c>
      <c r="K443" s="1" t="s">
        <v>42</v>
      </c>
      <c r="L443" s="1" t="s">
        <v>42</v>
      </c>
      <c r="M443" s="1" t="s">
        <v>42</v>
      </c>
      <c r="N443" s="1" t="s">
        <v>42</v>
      </c>
      <c r="O443" s="1" t="s">
        <v>387</v>
      </c>
      <c r="P443" s="1" t="s">
        <v>42</v>
      </c>
      <c r="Q443" s="1">
        <v>50</v>
      </c>
      <c r="R443" s="1" t="s">
        <v>42</v>
      </c>
      <c r="T443" s="1" t="s">
        <v>42</v>
      </c>
      <c r="U443" s="1" t="s">
        <v>42</v>
      </c>
      <c r="V443" s="4" t="s">
        <v>43</v>
      </c>
      <c r="W443" s="3" t="s">
        <v>43</v>
      </c>
      <c r="AA443" s="3"/>
      <c r="AB443" s="3"/>
      <c r="AC443" s="1" t="s">
        <v>99</v>
      </c>
    </row>
    <row r="444" spans="1:29">
      <c r="A444" s="1" t="s">
        <v>338</v>
      </c>
      <c r="B444" s="1" t="s">
        <v>42</v>
      </c>
      <c r="C444" s="3" t="s">
        <v>43</v>
      </c>
      <c r="D444" s="2" t="s">
        <v>340</v>
      </c>
      <c r="E444" s="2"/>
      <c r="F444" s="1" t="s">
        <v>387</v>
      </c>
      <c r="G444" s="1" t="s">
        <v>42</v>
      </c>
      <c r="I444" s="1" t="s">
        <v>42</v>
      </c>
      <c r="J444" s="1" t="s">
        <v>42</v>
      </c>
      <c r="K444" s="1" t="s">
        <v>42</v>
      </c>
      <c r="L444" s="1" t="s">
        <v>42</v>
      </c>
      <c r="M444" s="1" t="s">
        <v>42</v>
      </c>
      <c r="N444" s="1" t="s">
        <v>42</v>
      </c>
      <c r="O444" s="1" t="s">
        <v>387</v>
      </c>
      <c r="P444" s="1" t="s">
        <v>42</v>
      </c>
      <c r="Q444" s="1">
        <v>50</v>
      </c>
      <c r="R444" s="1" t="s">
        <v>42</v>
      </c>
      <c r="T444" s="1" t="s">
        <v>42</v>
      </c>
      <c r="U444" s="1" t="s">
        <v>42</v>
      </c>
      <c r="V444" s="4" t="s">
        <v>43</v>
      </c>
      <c r="W444" s="3" t="s">
        <v>43</v>
      </c>
      <c r="AA444" s="3"/>
      <c r="AB444" s="3"/>
      <c r="AC444" s="1" t="s">
        <v>99</v>
      </c>
    </row>
    <row r="445" spans="1:29">
      <c r="A445" s="1" t="s">
        <v>338</v>
      </c>
      <c r="B445" s="1" t="s">
        <v>42</v>
      </c>
      <c r="C445" s="3" t="s">
        <v>43</v>
      </c>
      <c r="D445" s="2" t="s">
        <v>340</v>
      </c>
      <c r="E445" s="2"/>
      <c r="F445" s="1" t="s">
        <v>387</v>
      </c>
      <c r="G445" s="1" t="s">
        <v>42</v>
      </c>
      <c r="I445" s="1" t="s">
        <v>42</v>
      </c>
      <c r="J445" s="1" t="s">
        <v>42</v>
      </c>
      <c r="K445" s="1" t="s">
        <v>42</v>
      </c>
      <c r="L445" s="1" t="s">
        <v>42</v>
      </c>
      <c r="M445" s="1" t="s">
        <v>42</v>
      </c>
      <c r="N445" s="1" t="s">
        <v>42</v>
      </c>
      <c r="O445" s="1" t="s">
        <v>387</v>
      </c>
      <c r="P445" s="1" t="s">
        <v>42</v>
      </c>
      <c r="Q445" s="1">
        <v>50</v>
      </c>
      <c r="R445" s="1" t="s">
        <v>42</v>
      </c>
      <c r="T445" s="1" t="s">
        <v>42</v>
      </c>
      <c r="U445" s="1" t="s">
        <v>42</v>
      </c>
      <c r="V445" s="4" t="s">
        <v>43</v>
      </c>
      <c r="W445" s="3" t="s">
        <v>43</v>
      </c>
      <c r="AA445" s="3"/>
      <c r="AB445" s="3"/>
      <c r="AC445" s="1" t="s">
        <v>99</v>
      </c>
    </row>
    <row r="446" spans="1:29">
      <c r="A446" s="1" t="s">
        <v>41</v>
      </c>
      <c r="B446" s="1" t="s">
        <v>42</v>
      </c>
      <c r="C446" s="3" t="s">
        <v>43</v>
      </c>
      <c r="D446" s="2" t="s">
        <v>420</v>
      </c>
      <c r="E446" s="2"/>
      <c r="F446" s="1" t="s">
        <v>462</v>
      </c>
      <c r="G446" s="1" t="s">
        <v>42</v>
      </c>
      <c r="I446" s="1" t="s">
        <v>42</v>
      </c>
      <c r="J446" s="1" t="s">
        <v>42</v>
      </c>
      <c r="K446" s="1" t="s">
        <v>42</v>
      </c>
      <c r="L446" s="1" t="s">
        <v>42</v>
      </c>
      <c r="M446" s="1" t="s">
        <v>42</v>
      </c>
      <c r="N446" s="1" t="s">
        <v>42</v>
      </c>
      <c r="O446" s="1" t="s">
        <v>462</v>
      </c>
      <c r="P446" s="1" t="s">
        <v>42</v>
      </c>
      <c r="Q446" s="1">
        <v>50</v>
      </c>
      <c r="R446" s="1" t="s">
        <v>42</v>
      </c>
      <c r="T446" s="1" t="s">
        <v>42</v>
      </c>
      <c r="U446" s="1" t="s">
        <v>42</v>
      </c>
      <c r="V446" s="4" t="s">
        <v>43</v>
      </c>
      <c r="W446" s="3" t="s">
        <v>43</v>
      </c>
      <c r="X446" s="1" t="s">
        <v>42</v>
      </c>
      <c r="Y446" s="1" t="s">
        <v>42</v>
      </c>
      <c r="Z446" s="1" t="s">
        <v>42</v>
      </c>
      <c r="AA446" s="4" t="s">
        <v>43</v>
      </c>
      <c r="AB446" s="3" t="s">
        <v>43</v>
      </c>
    </row>
    <row r="447" spans="1:29">
      <c r="A447" s="1" t="s">
        <v>41</v>
      </c>
      <c r="B447" s="1" t="s">
        <v>42</v>
      </c>
      <c r="C447" s="3" t="s">
        <v>43</v>
      </c>
      <c r="D447" s="2" t="s">
        <v>420</v>
      </c>
      <c r="E447" s="2"/>
      <c r="F447" s="1" t="s">
        <v>462</v>
      </c>
      <c r="G447" s="1" t="s">
        <v>42</v>
      </c>
      <c r="I447" s="1" t="s">
        <v>42</v>
      </c>
      <c r="J447" s="1" t="s">
        <v>42</v>
      </c>
      <c r="K447" s="1" t="s">
        <v>42</v>
      </c>
      <c r="L447" s="1" t="s">
        <v>42</v>
      </c>
      <c r="M447" s="1" t="s">
        <v>42</v>
      </c>
      <c r="N447" s="1" t="s">
        <v>42</v>
      </c>
      <c r="O447" s="1" t="s">
        <v>462</v>
      </c>
      <c r="P447" s="1" t="s">
        <v>42</v>
      </c>
      <c r="Q447" s="1">
        <v>50</v>
      </c>
      <c r="R447" s="1" t="s">
        <v>42</v>
      </c>
      <c r="T447" s="1" t="s">
        <v>42</v>
      </c>
      <c r="U447" s="1" t="s">
        <v>42</v>
      </c>
      <c r="V447" s="4" t="s">
        <v>43</v>
      </c>
      <c r="W447" s="3" t="s">
        <v>43</v>
      </c>
      <c r="X447" s="1" t="s">
        <v>42</v>
      </c>
      <c r="Y447" s="1" t="s">
        <v>42</v>
      </c>
      <c r="Z447" s="1" t="s">
        <v>42</v>
      </c>
      <c r="AA447" s="4" t="s">
        <v>43</v>
      </c>
      <c r="AB447" s="3" t="s">
        <v>43</v>
      </c>
    </row>
    <row r="448" spans="1:29">
      <c r="A448" s="1" t="s">
        <v>41</v>
      </c>
      <c r="B448" s="1" t="s">
        <v>42</v>
      </c>
      <c r="C448" s="3" t="s">
        <v>43</v>
      </c>
      <c r="D448" s="2" t="s">
        <v>420</v>
      </c>
      <c r="E448" s="2"/>
      <c r="F448" s="1" t="s">
        <v>462</v>
      </c>
      <c r="G448" s="1" t="s">
        <v>42</v>
      </c>
      <c r="I448" s="1" t="s">
        <v>42</v>
      </c>
      <c r="J448" s="1" t="s">
        <v>42</v>
      </c>
      <c r="K448" s="1" t="s">
        <v>42</v>
      </c>
      <c r="L448" s="1" t="s">
        <v>42</v>
      </c>
      <c r="M448" s="1" t="s">
        <v>42</v>
      </c>
      <c r="N448" s="1" t="s">
        <v>42</v>
      </c>
      <c r="O448" s="1" t="s">
        <v>462</v>
      </c>
      <c r="P448" s="1" t="s">
        <v>42</v>
      </c>
      <c r="Q448" s="1">
        <v>50</v>
      </c>
      <c r="R448" s="1" t="s">
        <v>42</v>
      </c>
      <c r="T448" s="1" t="s">
        <v>42</v>
      </c>
      <c r="U448" s="1" t="s">
        <v>42</v>
      </c>
      <c r="V448" s="4" t="s">
        <v>43</v>
      </c>
      <c r="W448" s="3" t="s">
        <v>43</v>
      </c>
      <c r="X448" s="1" t="s">
        <v>42</v>
      </c>
      <c r="Y448" s="1" t="s">
        <v>42</v>
      </c>
      <c r="Z448" s="1" t="s">
        <v>42</v>
      </c>
      <c r="AA448" s="4" t="s">
        <v>43</v>
      </c>
      <c r="AB448" s="3" t="s">
        <v>43</v>
      </c>
    </row>
    <row r="449" spans="1:29">
      <c r="A449" s="1" t="s">
        <v>463</v>
      </c>
      <c r="B449" s="1" t="s">
        <v>42</v>
      </c>
      <c r="C449" s="3" t="s">
        <v>43</v>
      </c>
      <c r="D449" s="2" t="s">
        <v>420</v>
      </c>
      <c r="E449" s="2"/>
      <c r="F449" s="1" t="s">
        <v>464</v>
      </c>
      <c r="G449" s="1" t="s">
        <v>42</v>
      </c>
      <c r="I449" s="1" t="s">
        <v>42</v>
      </c>
      <c r="J449" s="1" t="s">
        <v>42</v>
      </c>
      <c r="K449" s="1" t="s">
        <v>42</v>
      </c>
      <c r="L449" s="1" t="s">
        <v>42</v>
      </c>
      <c r="M449" s="1" t="s">
        <v>42</v>
      </c>
      <c r="N449" s="1" t="s">
        <v>42</v>
      </c>
      <c r="O449" s="1" t="s">
        <v>464</v>
      </c>
      <c r="P449" s="1" t="s">
        <v>42</v>
      </c>
      <c r="Q449" s="1">
        <v>50</v>
      </c>
      <c r="R449" s="1" t="s">
        <v>42</v>
      </c>
      <c r="T449" s="1" t="s">
        <v>42</v>
      </c>
      <c r="U449" s="1" t="s">
        <v>42</v>
      </c>
      <c r="V449" s="4" t="s">
        <v>43</v>
      </c>
      <c r="W449" s="3" t="s">
        <v>43</v>
      </c>
      <c r="X449" s="1" t="s">
        <v>42</v>
      </c>
      <c r="Y449" s="1" t="s">
        <v>42</v>
      </c>
      <c r="Z449" s="1" t="s">
        <v>42</v>
      </c>
      <c r="AA449" s="4" t="s">
        <v>43</v>
      </c>
      <c r="AB449" s="3" t="s">
        <v>43</v>
      </c>
    </row>
    <row r="450" spans="1:29">
      <c r="A450" s="1" t="s">
        <v>463</v>
      </c>
      <c r="B450" s="1" t="s">
        <v>42</v>
      </c>
      <c r="C450" s="3" t="s">
        <v>43</v>
      </c>
      <c r="D450" s="2" t="s">
        <v>420</v>
      </c>
      <c r="E450" s="2"/>
      <c r="F450" s="1" t="s">
        <v>464</v>
      </c>
      <c r="G450" s="1" t="s">
        <v>42</v>
      </c>
      <c r="I450" s="1" t="s">
        <v>42</v>
      </c>
      <c r="J450" s="1" t="s">
        <v>42</v>
      </c>
      <c r="K450" s="1" t="s">
        <v>42</v>
      </c>
      <c r="L450" s="1" t="s">
        <v>42</v>
      </c>
      <c r="M450" s="1" t="s">
        <v>42</v>
      </c>
      <c r="N450" s="1" t="s">
        <v>42</v>
      </c>
      <c r="O450" s="1" t="s">
        <v>464</v>
      </c>
      <c r="P450" s="1" t="s">
        <v>42</v>
      </c>
      <c r="Q450" s="1">
        <v>50</v>
      </c>
      <c r="R450" s="1" t="s">
        <v>42</v>
      </c>
      <c r="T450" s="1" t="s">
        <v>42</v>
      </c>
      <c r="U450" s="1" t="s">
        <v>42</v>
      </c>
      <c r="V450" s="4" t="s">
        <v>43</v>
      </c>
      <c r="W450" s="3" t="s">
        <v>43</v>
      </c>
      <c r="X450" s="1" t="s">
        <v>42</v>
      </c>
      <c r="Y450" s="1" t="s">
        <v>42</v>
      </c>
      <c r="Z450" s="1" t="s">
        <v>42</v>
      </c>
      <c r="AA450" s="4" t="s">
        <v>43</v>
      </c>
      <c r="AB450" s="3" t="s">
        <v>43</v>
      </c>
    </row>
    <row r="451" spans="1:29">
      <c r="A451" s="1" t="s">
        <v>463</v>
      </c>
      <c r="B451" s="1" t="s">
        <v>42</v>
      </c>
      <c r="C451" s="3" t="s">
        <v>43</v>
      </c>
      <c r="D451" s="2" t="s">
        <v>420</v>
      </c>
      <c r="E451" s="2"/>
      <c r="F451" s="1" t="s">
        <v>464</v>
      </c>
      <c r="G451" s="1" t="s">
        <v>42</v>
      </c>
      <c r="I451" s="1" t="s">
        <v>42</v>
      </c>
      <c r="J451" s="1" t="s">
        <v>42</v>
      </c>
      <c r="K451" s="1" t="s">
        <v>42</v>
      </c>
      <c r="L451" s="1" t="s">
        <v>42</v>
      </c>
      <c r="M451" s="1" t="s">
        <v>42</v>
      </c>
      <c r="N451" s="1" t="s">
        <v>42</v>
      </c>
      <c r="O451" s="1" t="s">
        <v>464</v>
      </c>
      <c r="P451" s="1" t="s">
        <v>42</v>
      </c>
      <c r="Q451" s="1">
        <v>50</v>
      </c>
      <c r="R451" s="1" t="s">
        <v>42</v>
      </c>
      <c r="T451" s="1" t="s">
        <v>42</v>
      </c>
      <c r="U451" s="1" t="s">
        <v>42</v>
      </c>
      <c r="V451" s="4" t="s">
        <v>43</v>
      </c>
      <c r="W451" s="3" t="s">
        <v>43</v>
      </c>
      <c r="X451" s="1" t="s">
        <v>42</v>
      </c>
      <c r="Y451" s="1" t="s">
        <v>42</v>
      </c>
      <c r="Z451" s="1" t="s">
        <v>42</v>
      </c>
      <c r="AA451" s="4" t="s">
        <v>43</v>
      </c>
      <c r="AB451" s="3" t="s">
        <v>43</v>
      </c>
    </row>
    <row r="452" spans="1:29">
      <c r="A452" s="1" t="s">
        <v>41</v>
      </c>
      <c r="B452" s="1" t="s">
        <v>42</v>
      </c>
      <c r="C452" s="3" t="s">
        <v>43</v>
      </c>
      <c r="D452" s="2" t="s">
        <v>465</v>
      </c>
      <c r="E452" s="2"/>
      <c r="F452" s="1" t="s">
        <v>506</v>
      </c>
      <c r="G452" s="1" t="s">
        <v>42</v>
      </c>
      <c r="I452" s="1" t="s">
        <v>42</v>
      </c>
      <c r="J452" s="1" t="s">
        <v>42</v>
      </c>
      <c r="K452" s="1" t="s">
        <v>42</v>
      </c>
      <c r="L452" s="1" t="s">
        <v>42</v>
      </c>
      <c r="M452" s="1" t="s">
        <v>42</v>
      </c>
      <c r="N452" s="1" t="s">
        <v>42</v>
      </c>
      <c r="O452" s="1" t="s">
        <v>506</v>
      </c>
      <c r="P452" s="1" t="s">
        <v>42</v>
      </c>
      <c r="Q452" s="1">
        <v>50</v>
      </c>
      <c r="R452" s="1" t="s">
        <v>42</v>
      </c>
      <c r="T452" s="1" t="s">
        <v>42</v>
      </c>
      <c r="U452" s="1" t="s">
        <v>42</v>
      </c>
      <c r="V452" s="4" t="s">
        <v>43</v>
      </c>
      <c r="W452" s="3" t="s">
        <v>43</v>
      </c>
      <c r="X452" s="1" t="s">
        <v>42</v>
      </c>
      <c r="Y452" s="1" t="s">
        <v>42</v>
      </c>
      <c r="Z452" s="1" t="s">
        <v>42</v>
      </c>
      <c r="AA452" s="4" t="s">
        <v>43</v>
      </c>
      <c r="AB452" s="3" t="s">
        <v>43</v>
      </c>
    </row>
    <row r="453" spans="1:29">
      <c r="A453" s="1" t="s">
        <v>41</v>
      </c>
      <c r="B453" s="1" t="s">
        <v>42</v>
      </c>
      <c r="C453" s="3" t="s">
        <v>43</v>
      </c>
      <c r="D453" s="2" t="s">
        <v>465</v>
      </c>
      <c r="E453" s="2"/>
      <c r="F453" s="1" t="s">
        <v>506</v>
      </c>
      <c r="G453" s="1" t="s">
        <v>42</v>
      </c>
      <c r="I453" s="1" t="s">
        <v>42</v>
      </c>
      <c r="J453" s="1" t="s">
        <v>42</v>
      </c>
      <c r="K453" s="1" t="s">
        <v>42</v>
      </c>
      <c r="L453" s="1" t="s">
        <v>42</v>
      </c>
      <c r="M453" s="1" t="s">
        <v>42</v>
      </c>
      <c r="N453" s="1" t="s">
        <v>42</v>
      </c>
      <c r="O453" s="1" t="s">
        <v>506</v>
      </c>
      <c r="P453" s="1" t="s">
        <v>42</v>
      </c>
      <c r="Q453" s="1">
        <v>50</v>
      </c>
      <c r="R453" s="1" t="s">
        <v>42</v>
      </c>
      <c r="T453" s="1" t="s">
        <v>42</v>
      </c>
      <c r="U453" s="1" t="s">
        <v>42</v>
      </c>
      <c r="V453" s="4" t="s">
        <v>43</v>
      </c>
      <c r="W453" s="3" t="s">
        <v>43</v>
      </c>
      <c r="X453" s="1" t="s">
        <v>42</v>
      </c>
      <c r="Y453" s="1" t="s">
        <v>42</v>
      </c>
      <c r="Z453" s="1" t="s">
        <v>42</v>
      </c>
      <c r="AA453" s="4" t="s">
        <v>43</v>
      </c>
      <c r="AB453" s="3" t="s">
        <v>43</v>
      </c>
    </row>
    <row r="454" spans="1:29">
      <c r="A454" s="1" t="s">
        <v>41</v>
      </c>
      <c r="B454" s="1" t="s">
        <v>42</v>
      </c>
      <c r="C454" s="3" t="s">
        <v>43</v>
      </c>
      <c r="D454" s="2" t="s">
        <v>465</v>
      </c>
      <c r="E454" s="2"/>
      <c r="F454" s="1" t="s">
        <v>506</v>
      </c>
      <c r="G454" s="1" t="s">
        <v>42</v>
      </c>
      <c r="I454" s="1" t="s">
        <v>42</v>
      </c>
      <c r="J454" s="1" t="s">
        <v>42</v>
      </c>
      <c r="K454" s="1" t="s">
        <v>42</v>
      </c>
      <c r="L454" s="1" t="s">
        <v>42</v>
      </c>
      <c r="M454" s="1" t="s">
        <v>42</v>
      </c>
      <c r="N454" s="1" t="s">
        <v>42</v>
      </c>
      <c r="O454" s="1" t="s">
        <v>506</v>
      </c>
      <c r="P454" s="1" t="s">
        <v>42</v>
      </c>
      <c r="Q454" s="1">
        <v>50</v>
      </c>
      <c r="R454" s="1" t="s">
        <v>42</v>
      </c>
      <c r="T454" s="1" t="s">
        <v>42</v>
      </c>
      <c r="U454" s="1" t="s">
        <v>42</v>
      </c>
      <c r="V454" s="4" t="s">
        <v>43</v>
      </c>
      <c r="W454" s="3" t="s">
        <v>43</v>
      </c>
      <c r="X454" s="1" t="s">
        <v>42</v>
      </c>
      <c r="Y454" s="1" t="s">
        <v>42</v>
      </c>
      <c r="Z454" s="1" t="s">
        <v>42</v>
      </c>
      <c r="AA454" s="4" t="s">
        <v>43</v>
      </c>
      <c r="AB454" s="3" t="s">
        <v>43</v>
      </c>
    </row>
    <row r="455" spans="1:29">
      <c r="A455" s="1" t="s">
        <v>463</v>
      </c>
      <c r="B455" s="1" t="s">
        <v>42</v>
      </c>
      <c r="C455" s="3" t="s">
        <v>43</v>
      </c>
      <c r="D455" s="2" t="s">
        <v>465</v>
      </c>
      <c r="E455" s="2"/>
      <c r="F455" s="1" t="s">
        <v>507</v>
      </c>
      <c r="G455" s="1" t="s">
        <v>42</v>
      </c>
      <c r="I455" s="1" t="s">
        <v>42</v>
      </c>
      <c r="J455" s="1" t="s">
        <v>42</v>
      </c>
      <c r="K455" s="1" t="s">
        <v>42</v>
      </c>
      <c r="L455" s="1" t="s">
        <v>42</v>
      </c>
      <c r="M455" s="1" t="s">
        <v>42</v>
      </c>
      <c r="N455" s="1" t="s">
        <v>42</v>
      </c>
      <c r="O455" s="1" t="s">
        <v>507</v>
      </c>
      <c r="P455" s="1" t="s">
        <v>42</v>
      </c>
      <c r="Q455" s="1">
        <v>50</v>
      </c>
      <c r="R455" s="1" t="s">
        <v>42</v>
      </c>
      <c r="T455" s="1" t="s">
        <v>42</v>
      </c>
      <c r="U455" s="1" t="s">
        <v>42</v>
      </c>
      <c r="V455" s="4" t="s">
        <v>43</v>
      </c>
      <c r="W455" s="3" t="s">
        <v>43</v>
      </c>
      <c r="X455" s="1" t="s">
        <v>42</v>
      </c>
      <c r="Y455" s="1" t="s">
        <v>42</v>
      </c>
      <c r="Z455" s="1" t="s">
        <v>42</v>
      </c>
      <c r="AA455" s="4" t="s">
        <v>43</v>
      </c>
      <c r="AB455" s="3" t="s">
        <v>43</v>
      </c>
    </row>
    <row r="456" spans="1:29">
      <c r="A456" s="1" t="s">
        <v>463</v>
      </c>
      <c r="B456" s="1" t="s">
        <v>42</v>
      </c>
      <c r="C456" s="3" t="s">
        <v>43</v>
      </c>
      <c r="D456" s="2" t="s">
        <v>465</v>
      </c>
      <c r="E456" s="2"/>
      <c r="F456" s="1" t="s">
        <v>507</v>
      </c>
      <c r="G456" s="1" t="s">
        <v>42</v>
      </c>
      <c r="I456" s="1" t="s">
        <v>42</v>
      </c>
      <c r="J456" s="1" t="s">
        <v>42</v>
      </c>
      <c r="K456" s="1" t="s">
        <v>42</v>
      </c>
      <c r="L456" s="1" t="s">
        <v>42</v>
      </c>
      <c r="M456" s="1" t="s">
        <v>42</v>
      </c>
      <c r="N456" s="1" t="s">
        <v>42</v>
      </c>
      <c r="O456" s="1" t="s">
        <v>507</v>
      </c>
      <c r="P456" s="1" t="s">
        <v>42</v>
      </c>
      <c r="Q456" s="1">
        <v>50</v>
      </c>
      <c r="R456" s="1" t="s">
        <v>42</v>
      </c>
      <c r="T456" s="1" t="s">
        <v>42</v>
      </c>
      <c r="U456" s="1" t="s">
        <v>42</v>
      </c>
      <c r="V456" s="4" t="s">
        <v>43</v>
      </c>
      <c r="W456" s="3" t="s">
        <v>43</v>
      </c>
      <c r="X456" s="1" t="s">
        <v>42</v>
      </c>
      <c r="Y456" s="1" t="s">
        <v>42</v>
      </c>
      <c r="Z456" s="1" t="s">
        <v>42</v>
      </c>
      <c r="AA456" s="4" t="s">
        <v>43</v>
      </c>
      <c r="AB456" s="3" t="s">
        <v>43</v>
      </c>
    </row>
    <row r="457" spans="1:29">
      <c r="A457" s="1" t="s">
        <v>463</v>
      </c>
      <c r="B457" s="1" t="s">
        <v>42</v>
      </c>
      <c r="C457" s="3" t="s">
        <v>43</v>
      </c>
      <c r="D457" s="2" t="s">
        <v>465</v>
      </c>
      <c r="E457" s="2"/>
      <c r="F457" s="1" t="s">
        <v>507</v>
      </c>
      <c r="G457" s="1" t="s">
        <v>42</v>
      </c>
      <c r="I457" s="1" t="s">
        <v>42</v>
      </c>
      <c r="J457" s="1" t="s">
        <v>42</v>
      </c>
      <c r="K457" s="1" t="s">
        <v>42</v>
      </c>
      <c r="L457" s="1" t="s">
        <v>42</v>
      </c>
      <c r="M457" s="1" t="s">
        <v>42</v>
      </c>
      <c r="N457" s="1" t="s">
        <v>42</v>
      </c>
      <c r="O457" s="1" t="s">
        <v>507</v>
      </c>
      <c r="P457" s="1" t="s">
        <v>42</v>
      </c>
      <c r="Q457" s="1">
        <v>50</v>
      </c>
      <c r="R457" s="1" t="s">
        <v>42</v>
      </c>
      <c r="T457" s="1" t="s">
        <v>42</v>
      </c>
      <c r="U457" s="1" t="s">
        <v>42</v>
      </c>
      <c r="V457" s="4" t="s">
        <v>43</v>
      </c>
      <c r="W457" s="3" t="s">
        <v>43</v>
      </c>
      <c r="X457" s="1" t="s">
        <v>42</v>
      </c>
      <c r="Y457" s="1" t="s">
        <v>42</v>
      </c>
      <c r="Z457" s="1" t="s">
        <v>42</v>
      </c>
      <c r="AA457" s="4" t="s">
        <v>43</v>
      </c>
      <c r="AB457" s="3" t="s">
        <v>43</v>
      </c>
    </row>
    <row r="458" spans="1:29">
      <c r="A458" s="1" t="s">
        <v>41</v>
      </c>
      <c r="B458" s="1" t="s">
        <v>42</v>
      </c>
      <c r="C458" s="3" t="s">
        <v>43</v>
      </c>
      <c r="D458" s="2">
        <v>41761</v>
      </c>
      <c r="E458" s="2"/>
      <c r="F458" s="1" t="s">
        <v>528</v>
      </c>
      <c r="G458" s="1" t="s">
        <v>42</v>
      </c>
      <c r="I458" s="1" t="s">
        <v>42</v>
      </c>
      <c r="J458" s="1" t="s">
        <v>42</v>
      </c>
      <c r="K458" s="1" t="s">
        <v>42</v>
      </c>
      <c r="L458" s="1" t="s">
        <v>42</v>
      </c>
      <c r="M458" s="1" t="s">
        <v>42</v>
      </c>
      <c r="N458" s="1" t="s">
        <v>42</v>
      </c>
      <c r="O458" s="1" t="s">
        <v>528</v>
      </c>
      <c r="P458" s="1" t="s">
        <v>42</v>
      </c>
      <c r="Q458" s="1">
        <v>50</v>
      </c>
      <c r="R458" s="1" t="s">
        <v>42</v>
      </c>
      <c r="T458" s="1" t="s">
        <v>42</v>
      </c>
      <c r="U458" s="1" t="s">
        <v>42</v>
      </c>
      <c r="V458" s="4" t="s">
        <v>43</v>
      </c>
      <c r="W458" s="3" t="s">
        <v>43</v>
      </c>
      <c r="X458" s="1" t="s">
        <v>42</v>
      </c>
      <c r="Y458" s="1" t="s">
        <v>42</v>
      </c>
      <c r="Z458" s="1" t="s">
        <v>42</v>
      </c>
      <c r="AA458" s="4" t="s">
        <v>43</v>
      </c>
      <c r="AB458" s="3" t="s">
        <v>43</v>
      </c>
    </row>
    <row r="459" spans="1:29">
      <c r="A459" s="1" t="s">
        <v>41</v>
      </c>
      <c r="B459" s="1" t="s">
        <v>42</v>
      </c>
      <c r="C459" s="3" t="s">
        <v>43</v>
      </c>
      <c r="D459" s="2">
        <v>41761</v>
      </c>
      <c r="E459" s="2"/>
      <c r="F459" s="1" t="s">
        <v>528</v>
      </c>
      <c r="G459" s="1" t="s">
        <v>42</v>
      </c>
      <c r="I459" s="1" t="s">
        <v>42</v>
      </c>
      <c r="J459" s="1" t="s">
        <v>42</v>
      </c>
      <c r="K459" s="1" t="s">
        <v>42</v>
      </c>
      <c r="L459" s="1" t="s">
        <v>42</v>
      </c>
      <c r="M459" s="1" t="s">
        <v>42</v>
      </c>
      <c r="N459" s="1" t="s">
        <v>42</v>
      </c>
      <c r="O459" s="1" t="s">
        <v>528</v>
      </c>
      <c r="P459" s="1" t="s">
        <v>42</v>
      </c>
      <c r="Q459" s="1">
        <v>50</v>
      </c>
      <c r="R459" s="1" t="s">
        <v>42</v>
      </c>
      <c r="T459" s="1" t="s">
        <v>42</v>
      </c>
      <c r="U459" s="1" t="s">
        <v>42</v>
      </c>
      <c r="V459" s="4" t="s">
        <v>43</v>
      </c>
      <c r="W459" s="3" t="s">
        <v>43</v>
      </c>
      <c r="X459" s="1" t="s">
        <v>42</v>
      </c>
      <c r="Y459" s="1" t="s">
        <v>42</v>
      </c>
      <c r="Z459" s="1" t="s">
        <v>42</v>
      </c>
      <c r="AA459" s="4" t="s">
        <v>43</v>
      </c>
      <c r="AB459" s="3" t="s">
        <v>43</v>
      </c>
    </row>
    <row r="460" spans="1:29">
      <c r="A460" s="1" t="s">
        <v>41</v>
      </c>
      <c r="B460" s="1" t="s">
        <v>42</v>
      </c>
      <c r="C460" s="3" t="s">
        <v>43</v>
      </c>
      <c r="D460" s="2">
        <v>41761</v>
      </c>
      <c r="E460" s="2"/>
      <c r="F460" s="1" t="s">
        <v>528</v>
      </c>
      <c r="G460" s="1" t="s">
        <v>42</v>
      </c>
      <c r="I460" s="1" t="s">
        <v>42</v>
      </c>
      <c r="J460" s="1" t="s">
        <v>42</v>
      </c>
      <c r="K460" s="1" t="s">
        <v>42</v>
      </c>
      <c r="L460" s="1" t="s">
        <v>42</v>
      </c>
      <c r="M460" s="1" t="s">
        <v>42</v>
      </c>
      <c r="N460" s="1" t="s">
        <v>42</v>
      </c>
      <c r="O460" s="1" t="s">
        <v>528</v>
      </c>
      <c r="P460" s="1" t="s">
        <v>42</v>
      </c>
      <c r="Q460" s="1">
        <v>50</v>
      </c>
      <c r="R460" s="1" t="s">
        <v>42</v>
      </c>
      <c r="T460" s="1" t="s">
        <v>42</v>
      </c>
      <c r="U460" s="1" t="s">
        <v>42</v>
      </c>
      <c r="V460" s="4" t="s">
        <v>43</v>
      </c>
      <c r="W460" s="3" t="s">
        <v>43</v>
      </c>
      <c r="X460" s="1" t="s">
        <v>42</v>
      </c>
      <c r="Y460" s="1" t="s">
        <v>42</v>
      </c>
      <c r="Z460" s="1" t="s">
        <v>42</v>
      </c>
      <c r="AA460" s="4" t="s">
        <v>43</v>
      </c>
      <c r="AB460" s="3" t="s">
        <v>43</v>
      </c>
    </row>
    <row r="461" spans="1:29">
      <c r="A461" s="1" t="s">
        <v>463</v>
      </c>
      <c r="B461" s="1" t="s">
        <v>42</v>
      </c>
      <c r="C461" s="3" t="s">
        <v>43</v>
      </c>
      <c r="D461" s="2">
        <v>41761</v>
      </c>
      <c r="E461" s="2"/>
      <c r="F461" s="1" t="s">
        <v>529</v>
      </c>
      <c r="G461" s="1" t="s">
        <v>42</v>
      </c>
      <c r="I461" s="1" t="s">
        <v>42</v>
      </c>
      <c r="J461" s="1" t="s">
        <v>42</v>
      </c>
      <c r="K461" s="1" t="s">
        <v>42</v>
      </c>
      <c r="L461" s="1" t="s">
        <v>42</v>
      </c>
      <c r="M461" s="1" t="s">
        <v>42</v>
      </c>
      <c r="N461" s="1" t="s">
        <v>42</v>
      </c>
      <c r="O461" s="1" t="s">
        <v>529</v>
      </c>
      <c r="P461" s="1" t="s">
        <v>42</v>
      </c>
      <c r="Q461" s="1">
        <v>50</v>
      </c>
      <c r="R461" s="1" t="s">
        <v>42</v>
      </c>
      <c r="T461" s="1" t="s">
        <v>42</v>
      </c>
      <c r="U461" s="1" t="s">
        <v>42</v>
      </c>
      <c r="V461" s="4" t="s">
        <v>43</v>
      </c>
      <c r="W461" s="3" t="s">
        <v>43</v>
      </c>
      <c r="X461" s="1" t="s">
        <v>42</v>
      </c>
      <c r="Y461" s="1" t="s">
        <v>42</v>
      </c>
      <c r="Z461" s="1" t="s">
        <v>42</v>
      </c>
      <c r="AA461" s="4" t="s">
        <v>43</v>
      </c>
      <c r="AB461" s="3" t="s">
        <v>43</v>
      </c>
    </row>
    <row r="462" spans="1:29">
      <c r="A462" s="1" t="s">
        <v>463</v>
      </c>
      <c r="B462" s="1" t="s">
        <v>42</v>
      </c>
      <c r="C462" s="3" t="s">
        <v>43</v>
      </c>
      <c r="D462" s="2">
        <v>41761</v>
      </c>
      <c r="E462" s="2"/>
      <c r="F462" s="1" t="s">
        <v>529</v>
      </c>
      <c r="G462" s="1" t="s">
        <v>42</v>
      </c>
      <c r="I462" s="1" t="s">
        <v>42</v>
      </c>
      <c r="J462" s="1" t="s">
        <v>42</v>
      </c>
      <c r="K462" s="1" t="s">
        <v>42</v>
      </c>
      <c r="L462" s="1" t="s">
        <v>42</v>
      </c>
      <c r="M462" s="1" t="s">
        <v>42</v>
      </c>
      <c r="N462" s="1" t="s">
        <v>42</v>
      </c>
      <c r="O462" s="1" t="s">
        <v>529</v>
      </c>
      <c r="P462" s="1" t="s">
        <v>42</v>
      </c>
      <c r="Q462" s="1">
        <v>50</v>
      </c>
      <c r="R462" s="1" t="s">
        <v>42</v>
      </c>
      <c r="T462" s="1" t="s">
        <v>42</v>
      </c>
      <c r="U462" s="1" t="s">
        <v>42</v>
      </c>
      <c r="V462" s="4" t="s">
        <v>43</v>
      </c>
      <c r="W462" s="3" t="s">
        <v>43</v>
      </c>
      <c r="X462" s="1" t="s">
        <v>42</v>
      </c>
      <c r="Y462" s="1" t="s">
        <v>42</v>
      </c>
      <c r="Z462" s="1" t="s">
        <v>42</v>
      </c>
      <c r="AA462" s="4" t="s">
        <v>43</v>
      </c>
      <c r="AB462" s="3" t="s">
        <v>43</v>
      </c>
    </row>
    <row r="463" spans="1:29">
      <c r="A463" s="1" t="s">
        <v>463</v>
      </c>
      <c r="B463" s="1" t="s">
        <v>42</v>
      </c>
      <c r="C463" s="3" t="s">
        <v>43</v>
      </c>
      <c r="D463" s="2">
        <v>41761</v>
      </c>
      <c r="E463" s="2"/>
      <c r="F463" s="1" t="s">
        <v>529</v>
      </c>
      <c r="G463" s="1" t="s">
        <v>42</v>
      </c>
      <c r="I463" s="1" t="s">
        <v>42</v>
      </c>
      <c r="J463" s="1" t="s">
        <v>42</v>
      </c>
      <c r="K463" s="1" t="s">
        <v>42</v>
      </c>
      <c r="L463" s="1" t="s">
        <v>42</v>
      </c>
      <c r="M463" s="1" t="s">
        <v>42</v>
      </c>
      <c r="N463" s="1" t="s">
        <v>42</v>
      </c>
      <c r="O463" s="1" t="s">
        <v>529</v>
      </c>
      <c r="P463" s="1" t="s">
        <v>42</v>
      </c>
      <c r="Q463" s="1">
        <v>50</v>
      </c>
      <c r="R463" s="1" t="s">
        <v>42</v>
      </c>
      <c r="T463" s="1" t="s">
        <v>42</v>
      </c>
      <c r="U463" s="1" t="s">
        <v>42</v>
      </c>
      <c r="V463" s="4" t="s">
        <v>43</v>
      </c>
      <c r="W463" s="3" t="s">
        <v>43</v>
      </c>
      <c r="X463" s="1" t="s">
        <v>42</v>
      </c>
      <c r="Y463" s="1" t="s">
        <v>42</v>
      </c>
      <c r="Z463" s="1" t="s">
        <v>42</v>
      </c>
      <c r="AA463" s="4" t="s">
        <v>43</v>
      </c>
      <c r="AB463" s="3" t="s">
        <v>43</v>
      </c>
    </row>
    <row r="464" spans="1:29">
      <c r="A464" s="1" t="s">
        <v>41</v>
      </c>
      <c r="B464" s="1" t="s">
        <v>42</v>
      </c>
      <c r="C464" s="3" t="s">
        <v>43</v>
      </c>
      <c r="D464" s="2">
        <v>41792</v>
      </c>
      <c r="E464" s="2"/>
      <c r="F464" s="1" t="s">
        <v>592</v>
      </c>
      <c r="G464" s="1" t="s">
        <v>42</v>
      </c>
      <c r="I464" s="1" t="s">
        <v>42</v>
      </c>
      <c r="J464" s="1" t="s">
        <v>42</v>
      </c>
      <c r="K464" s="1" t="s">
        <v>42</v>
      </c>
      <c r="L464" s="1" t="s">
        <v>42</v>
      </c>
      <c r="M464" s="1" t="s">
        <v>42</v>
      </c>
      <c r="N464" s="1" t="s">
        <v>42</v>
      </c>
      <c r="O464" s="1" t="s">
        <v>592</v>
      </c>
      <c r="P464" s="1" t="s">
        <v>42</v>
      </c>
      <c r="Q464" s="1">
        <v>50</v>
      </c>
      <c r="R464" s="1" t="s">
        <v>42</v>
      </c>
      <c r="T464" s="1" t="s">
        <v>42</v>
      </c>
      <c r="U464" s="1" t="s">
        <v>42</v>
      </c>
      <c r="V464" s="4" t="s">
        <v>43</v>
      </c>
      <c r="W464" s="3" t="s">
        <v>43</v>
      </c>
      <c r="X464" s="1" t="s">
        <v>42</v>
      </c>
      <c r="Y464" s="1" t="s">
        <v>42</v>
      </c>
      <c r="Z464" s="1" t="s">
        <v>42</v>
      </c>
      <c r="AA464" s="4" t="s">
        <v>43</v>
      </c>
      <c r="AB464" s="3" t="s">
        <v>43</v>
      </c>
      <c r="AC464" s="1" t="s">
        <v>534</v>
      </c>
    </row>
    <row r="465" spans="1:29">
      <c r="A465" s="1" t="s">
        <v>41</v>
      </c>
      <c r="B465" s="1" t="s">
        <v>42</v>
      </c>
      <c r="C465" s="3" t="s">
        <v>43</v>
      </c>
      <c r="D465" s="2">
        <v>41792</v>
      </c>
      <c r="E465" s="2"/>
      <c r="F465" s="1" t="s">
        <v>592</v>
      </c>
      <c r="G465" s="1" t="s">
        <v>42</v>
      </c>
      <c r="I465" s="1" t="s">
        <v>42</v>
      </c>
      <c r="J465" s="1" t="s">
        <v>42</v>
      </c>
      <c r="K465" s="1" t="s">
        <v>42</v>
      </c>
      <c r="L465" s="1" t="s">
        <v>42</v>
      </c>
      <c r="M465" s="1" t="s">
        <v>42</v>
      </c>
      <c r="N465" s="1" t="s">
        <v>42</v>
      </c>
      <c r="O465" s="1" t="s">
        <v>592</v>
      </c>
      <c r="P465" s="1" t="s">
        <v>42</v>
      </c>
      <c r="Q465" s="1">
        <v>50</v>
      </c>
      <c r="R465" s="1" t="s">
        <v>42</v>
      </c>
      <c r="T465" s="1" t="s">
        <v>42</v>
      </c>
      <c r="U465" s="1" t="s">
        <v>42</v>
      </c>
      <c r="V465" s="4" t="s">
        <v>43</v>
      </c>
      <c r="W465" s="3" t="s">
        <v>43</v>
      </c>
      <c r="X465" s="1" t="s">
        <v>42</v>
      </c>
      <c r="Y465" s="1" t="s">
        <v>42</v>
      </c>
      <c r="Z465" s="1" t="s">
        <v>42</v>
      </c>
      <c r="AA465" s="4" t="s">
        <v>43</v>
      </c>
      <c r="AB465" s="3" t="s">
        <v>43</v>
      </c>
      <c r="AC465" s="1" t="s">
        <v>534</v>
      </c>
    </row>
    <row r="466" spans="1:29">
      <c r="A466" s="1" t="s">
        <v>41</v>
      </c>
      <c r="B466" s="1" t="s">
        <v>42</v>
      </c>
      <c r="C466" s="3" t="s">
        <v>43</v>
      </c>
      <c r="D466" s="2">
        <v>41792</v>
      </c>
      <c r="E466" s="2"/>
      <c r="F466" s="1" t="s">
        <v>592</v>
      </c>
      <c r="G466" s="1" t="s">
        <v>42</v>
      </c>
      <c r="I466" s="1" t="s">
        <v>42</v>
      </c>
      <c r="J466" s="1" t="s">
        <v>42</v>
      </c>
      <c r="K466" s="1" t="s">
        <v>42</v>
      </c>
      <c r="L466" s="1" t="s">
        <v>42</v>
      </c>
      <c r="M466" s="1" t="s">
        <v>42</v>
      </c>
      <c r="N466" s="1" t="s">
        <v>42</v>
      </c>
      <c r="O466" s="1" t="s">
        <v>592</v>
      </c>
      <c r="P466" s="1" t="s">
        <v>42</v>
      </c>
      <c r="Q466" s="1">
        <v>50</v>
      </c>
      <c r="R466" s="1" t="s">
        <v>42</v>
      </c>
      <c r="T466" s="1" t="s">
        <v>42</v>
      </c>
      <c r="U466" s="1" t="s">
        <v>42</v>
      </c>
      <c r="V466" s="4" t="s">
        <v>43</v>
      </c>
      <c r="W466" s="3" t="s">
        <v>43</v>
      </c>
      <c r="X466" s="1" t="s">
        <v>42</v>
      </c>
      <c r="Y466" s="1" t="s">
        <v>42</v>
      </c>
      <c r="Z466" s="1" t="s">
        <v>42</v>
      </c>
      <c r="AA466" s="4" t="s">
        <v>43</v>
      </c>
      <c r="AB466" s="3" t="s">
        <v>43</v>
      </c>
      <c r="AC466" s="1" t="s">
        <v>534</v>
      </c>
    </row>
    <row r="467" spans="1:29">
      <c r="A467" s="1" t="s">
        <v>463</v>
      </c>
      <c r="B467" s="1" t="s">
        <v>42</v>
      </c>
      <c r="C467" s="3" t="s">
        <v>43</v>
      </c>
      <c r="D467" s="2">
        <v>41792</v>
      </c>
      <c r="E467" s="2"/>
      <c r="F467" s="1" t="s">
        <v>593</v>
      </c>
      <c r="G467" s="1" t="s">
        <v>42</v>
      </c>
      <c r="I467" s="1" t="s">
        <v>42</v>
      </c>
      <c r="J467" s="1" t="s">
        <v>42</v>
      </c>
      <c r="K467" s="1" t="s">
        <v>42</v>
      </c>
      <c r="L467" s="1" t="s">
        <v>42</v>
      </c>
      <c r="M467" s="1" t="s">
        <v>42</v>
      </c>
      <c r="N467" s="1" t="s">
        <v>42</v>
      </c>
      <c r="O467" s="1" t="s">
        <v>593</v>
      </c>
      <c r="P467" s="1" t="s">
        <v>42</v>
      </c>
      <c r="Q467" s="1">
        <v>50</v>
      </c>
      <c r="R467" s="1" t="s">
        <v>42</v>
      </c>
      <c r="T467" s="1" t="s">
        <v>42</v>
      </c>
      <c r="U467" s="1" t="s">
        <v>42</v>
      </c>
      <c r="V467" s="4" t="s">
        <v>43</v>
      </c>
      <c r="W467" s="3" t="s">
        <v>43</v>
      </c>
      <c r="X467" s="1" t="s">
        <v>42</v>
      </c>
      <c r="Y467" s="1" t="s">
        <v>42</v>
      </c>
      <c r="Z467" s="1" t="s">
        <v>42</v>
      </c>
      <c r="AA467" s="4" t="s">
        <v>43</v>
      </c>
      <c r="AB467" s="3" t="s">
        <v>43</v>
      </c>
      <c r="AC467" s="1" t="s">
        <v>534</v>
      </c>
    </row>
    <row r="468" spans="1:29">
      <c r="A468" s="1" t="s">
        <v>463</v>
      </c>
      <c r="B468" s="1" t="s">
        <v>42</v>
      </c>
      <c r="C468" s="3" t="s">
        <v>43</v>
      </c>
      <c r="D468" s="2">
        <v>41792</v>
      </c>
      <c r="E468" s="2"/>
      <c r="F468" s="1" t="s">
        <v>593</v>
      </c>
      <c r="G468" s="1" t="s">
        <v>42</v>
      </c>
      <c r="I468" s="1" t="s">
        <v>42</v>
      </c>
      <c r="J468" s="1" t="s">
        <v>42</v>
      </c>
      <c r="K468" s="1" t="s">
        <v>42</v>
      </c>
      <c r="L468" s="1" t="s">
        <v>42</v>
      </c>
      <c r="M468" s="1" t="s">
        <v>42</v>
      </c>
      <c r="N468" s="1" t="s">
        <v>42</v>
      </c>
      <c r="O468" s="1" t="s">
        <v>593</v>
      </c>
      <c r="P468" s="1" t="s">
        <v>42</v>
      </c>
      <c r="Q468" s="1">
        <v>50</v>
      </c>
      <c r="R468" s="1" t="s">
        <v>42</v>
      </c>
      <c r="T468" s="1" t="s">
        <v>42</v>
      </c>
      <c r="U468" s="1" t="s">
        <v>42</v>
      </c>
      <c r="V468" s="4" t="s">
        <v>43</v>
      </c>
      <c r="W468" s="3" t="s">
        <v>43</v>
      </c>
      <c r="X468" s="1" t="s">
        <v>42</v>
      </c>
      <c r="Y468" s="1" t="s">
        <v>42</v>
      </c>
      <c r="Z468" s="1" t="s">
        <v>42</v>
      </c>
      <c r="AA468" s="4" t="s">
        <v>43</v>
      </c>
      <c r="AB468" s="3" t="s">
        <v>43</v>
      </c>
      <c r="AC468" s="1" t="s">
        <v>534</v>
      </c>
    </row>
    <row r="469" spans="1:29">
      <c r="A469" s="1" t="s">
        <v>463</v>
      </c>
      <c r="B469" s="1" t="s">
        <v>42</v>
      </c>
      <c r="C469" s="3" t="s">
        <v>43</v>
      </c>
      <c r="D469" s="2">
        <v>41792</v>
      </c>
      <c r="E469" s="2"/>
      <c r="F469" s="1" t="s">
        <v>593</v>
      </c>
      <c r="G469" s="1" t="s">
        <v>42</v>
      </c>
      <c r="I469" s="1" t="s">
        <v>42</v>
      </c>
      <c r="J469" s="1" t="s">
        <v>42</v>
      </c>
      <c r="K469" s="1" t="s">
        <v>42</v>
      </c>
      <c r="L469" s="1" t="s">
        <v>42</v>
      </c>
      <c r="M469" s="1" t="s">
        <v>42</v>
      </c>
      <c r="N469" s="1" t="s">
        <v>42</v>
      </c>
      <c r="O469" s="1" t="s">
        <v>593</v>
      </c>
      <c r="P469" s="1" t="s">
        <v>42</v>
      </c>
      <c r="Q469" s="1">
        <v>50</v>
      </c>
      <c r="R469" s="1" t="s">
        <v>42</v>
      </c>
      <c r="T469" s="1" t="s">
        <v>42</v>
      </c>
      <c r="U469" s="1" t="s">
        <v>42</v>
      </c>
      <c r="V469" s="4" t="s">
        <v>43</v>
      </c>
      <c r="W469" s="3" t="s">
        <v>43</v>
      </c>
      <c r="X469" s="1" t="s">
        <v>42</v>
      </c>
      <c r="Y469" s="1" t="s">
        <v>42</v>
      </c>
      <c r="Z469" s="1" t="s">
        <v>42</v>
      </c>
      <c r="AA469" s="4" t="s">
        <v>43</v>
      </c>
      <c r="AB469" s="3" t="s">
        <v>43</v>
      </c>
      <c r="AC469" s="1" t="s">
        <v>534</v>
      </c>
    </row>
    <row r="470" spans="1:29">
      <c r="A470" s="1" t="s">
        <v>41</v>
      </c>
      <c r="B470" s="1" t="s">
        <v>42</v>
      </c>
      <c r="C470" s="3" t="s">
        <v>43</v>
      </c>
      <c r="D470" s="2">
        <v>41945</v>
      </c>
      <c r="E470" s="2"/>
      <c r="F470" s="1" t="s">
        <v>641</v>
      </c>
      <c r="G470" s="1" t="s">
        <v>42</v>
      </c>
      <c r="I470" s="1" t="s">
        <v>42</v>
      </c>
      <c r="J470" s="1" t="s">
        <v>42</v>
      </c>
      <c r="K470" s="1" t="s">
        <v>42</v>
      </c>
      <c r="L470" s="1" t="s">
        <v>42</v>
      </c>
      <c r="M470" s="1" t="s">
        <v>42</v>
      </c>
      <c r="N470" s="1" t="s">
        <v>42</v>
      </c>
      <c r="O470" s="1" t="s">
        <v>641</v>
      </c>
      <c r="P470" s="1" t="s">
        <v>42</v>
      </c>
      <c r="Q470" s="1">
        <v>50</v>
      </c>
      <c r="R470" s="1" t="s">
        <v>42</v>
      </c>
      <c r="T470" s="1" t="s">
        <v>42</v>
      </c>
      <c r="U470" s="1" t="s">
        <v>42</v>
      </c>
      <c r="V470" s="4" t="s">
        <v>43</v>
      </c>
      <c r="W470" s="3" t="s">
        <v>43</v>
      </c>
      <c r="X470" s="1" t="s">
        <v>42</v>
      </c>
      <c r="Y470" s="1" t="s">
        <v>42</v>
      </c>
      <c r="Z470" s="1" t="s">
        <v>42</v>
      </c>
      <c r="AA470" s="4" t="s">
        <v>43</v>
      </c>
      <c r="AB470" s="3" t="s">
        <v>43</v>
      </c>
      <c r="AC470" s="1" t="s">
        <v>597</v>
      </c>
    </row>
    <row r="471" spans="1:29">
      <c r="A471" s="1" t="s">
        <v>41</v>
      </c>
      <c r="B471" s="1" t="s">
        <v>42</v>
      </c>
      <c r="C471" s="3" t="s">
        <v>43</v>
      </c>
      <c r="D471" s="2">
        <v>41945</v>
      </c>
      <c r="E471" s="2"/>
      <c r="F471" s="1" t="s">
        <v>641</v>
      </c>
      <c r="G471" s="1" t="s">
        <v>42</v>
      </c>
      <c r="I471" s="1" t="s">
        <v>42</v>
      </c>
      <c r="J471" s="1" t="s">
        <v>42</v>
      </c>
      <c r="K471" s="1" t="s">
        <v>42</v>
      </c>
      <c r="L471" s="1" t="s">
        <v>42</v>
      </c>
      <c r="M471" s="1" t="s">
        <v>42</v>
      </c>
      <c r="N471" s="1" t="s">
        <v>42</v>
      </c>
      <c r="O471" s="1" t="s">
        <v>641</v>
      </c>
      <c r="P471" s="1" t="s">
        <v>42</v>
      </c>
      <c r="Q471" s="1">
        <v>50</v>
      </c>
      <c r="R471" s="1" t="s">
        <v>42</v>
      </c>
      <c r="T471" s="1" t="s">
        <v>42</v>
      </c>
      <c r="U471" s="1" t="s">
        <v>42</v>
      </c>
      <c r="V471" s="4" t="s">
        <v>43</v>
      </c>
      <c r="W471" s="3" t="s">
        <v>43</v>
      </c>
      <c r="X471" s="1" t="s">
        <v>42</v>
      </c>
      <c r="Y471" s="1" t="s">
        <v>42</v>
      </c>
      <c r="Z471" s="1" t="s">
        <v>42</v>
      </c>
      <c r="AA471" s="4" t="s">
        <v>43</v>
      </c>
      <c r="AB471" s="3" t="s">
        <v>43</v>
      </c>
      <c r="AC471" s="1" t="s">
        <v>597</v>
      </c>
    </row>
    <row r="472" spans="1:29">
      <c r="A472" s="1" t="s">
        <v>41</v>
      </c>
      <c r="B472" s="1" t="s">
        <v>42</v>
      </c>
      <c r="C472" s="3" t="s">
        <v>43</v>
      </c>
      <c r="D472" s="2">
        <v>41945</v>
      </c>
      <c r="E472" s="2"/>
      <c r="F472" s="1" t="s">
        <v>641</v>
      </c>
      <c r="G472" s="1" t="s">
        <v>42</v>
      </c>
      <c r="I472" s="1" t="s">
        <v>42</v>
      </c>
      <c r="J472" s="1" t="s">
        <v>42</v>
      </c>
      <c r="K472" s="1" t="s">
        <v>42</v>
      </c>
      <c r="L472" s="1" t="s">
        <v>42</v>
      </c>
      <c r="M472" s="1" t="s">
        <v>42</v>
      </c>
      <c r="N472" s="1" t="s">
        <v>42</v>
      </c>
      <c r="O472" s="1" t="s">
        <v>641</v>
      </c>
      <c r="P472" s="1" t="s">
        <v>42</v>
      </c>
      <c r="Q472" s="1">
        <v>50</v>
      </c>
      <c r="R472" s="1" t="s">
        <v>42</v>
      </c>
      <c r="T472" s="1" t="s">
        <v>42</v>
      </c>
      <c r="U472" s="1" t="s">
        <v>42</v>
      </c>
      <c r="V472" s="4" t="s">
        <v>43</v>
      </c>
      <c r="W472" s="3" t="s">
        <v>43</v>
      </c>
      <c r="X472" s="1" t="s">
        <v>42</v>
      </c>
      <c r="Y472" s="1" t="s">
        <v>42</v>
      </c>
      <c r="Z472" s="1" t="s">
        <v>42</v>
      </c>
      <c r="AA472" s="4" t="s">
        <v>43</v>
      </c>
      <c r="AB472" s="3" t="s">
        <v>43</v>
      </c>
      <c r="AC472" s="1" t="s">
        <v>597</v>
      </c>
    </row>
    <row r="473" spans="1:29">
      <c r="A473" s="1" t="s">
        <v>41</v>
      </c>
      <c r="B473" s="1" t="s">
        <v>42</v>
      </c>
      <c r="C473" s="3" t="s">
        <v>43</v>
      </c>
      <c r="D473" s="2">
        <v>41975</v>
      </c>
      <c r="E473" s="2"/>
      <c r="F473" s="1" t="s">
        <v>688</v>
      </c>
      <c r="G473" s="1" t="s">
        <v>42</v>
      </c>
      <c r="I473" s="1" t="s">
        <v>42</v>
      </c>
      <c r="J473" s="1" t="s">
        <v>42</v>
      </c>
      <c r="K473" s="1" t="s">
        <v>42</v>
      </c>
      <c r="L473" s="1" t="s">
        <v>42</v>
      </c>
      <c r="M473" s="1" t="s">
        <v>42</v>
      </c>
      <c r="N473" s="1" t="s">
        <v>42</v>
      </c>
      <c r="O473" s="1" t="s">
        <v>688</v>
      </c>
      <c r="P473" s="1" t="s">
        <v>42</v>
      </c>
      <c r="Q473" s="1">
        <v>50</v>
      </c>
      <c r="R473" s="1" t="s">
        <v>42</v>
      </c>
      <c r="T473" s="1" t="s">
        <v>42</v>
      </c>
      <c r="U473" s="1" t="s">
        <v>42</v>
      </c>
      <c r="V473" s="4" t="s">
        <v>43</v>
      </c>
      <c r="W473" s="3" t="s">
        <v>43</v>
      </c>
      <c r="X473" s="1" t="s">
        <v>42</v>
      </c>
      <c r="Y473" s="1" t="s">
        <v>42</v>
      </c>
      <c r="Z473" s="1" t="s">
        <v>42</v>
      </c>
      <c r="AA473" s="4" t="s">
        <v>43</v>
      </c>
      <c r="AB473" s="3" t="s">
        <v>43</v>
      </c>
      <c r="AC473" s="1" t="s">
        <v>645</v>
      </c>
    </row>
    <row r="474" spans="1:29">
      <c r="A474" s="1" t="s">
        <v>41</v>
      </c>
      <c r="B474" s="1" t="s">
        <v>42</v>
      </c>
      <c r="C474" s="3" t="s">
        <v>43</v>
      </c>
      <c r="D474" s="2">
        <v>41975</v>
      </c>
      <c r="E474" s="2"/>
      <c r="F474" s="1" t="s">
        <v>688</v>
      </c>
      <c r="G474" s="1" t="s">
        <v>42</v>
      </c>
      <c r="I474" s="1" t="s">
        <v>42</v>
      </c>
      <c r="J474" s="1" t="s">
        <v>42</v>
      </c>
      <c r="K474" s="1" t="s">
        <v>42</v>
      </c>
      <c r="L474" s="1" t="s">
        <v>42</v>
      </c>
      <c r="M474" s="1" t="s">
        <v>42</v>
      </c>
      <c r="N474" s="1" t="s">
        <v>42</v>
      </c>
      <c r="O474" s="1" t="s">
        <v>688</v>
      </c>
      <c r="P474" s="1" t="s">
        <v>42</v>
      </c>
      <c r="Q474" s="1">
        <v>50</v>
      </c>
      <c r="R474" s="1" t="s">
        <v>42</v>
      </c>
      <c r="T474" s="1" t="s">
        <v>42</v>
      </c>
      <c r="U474" s="1" t="s">
        <v>42</v>
      </c>
      <c r="V474" s="4" t="s">
        <v>43</v>
      </c>
      <c r="W474" s="3" t="s">
        <v>43</v>
      </c>
      <c r="X474" s="1" t="s">
        <v>42</v>
      </c>
      <c r="Y474" s="1" t="s">
        <v>42</v>
      </c>
      <c r="Z474" s="1" t="s">
        <v>42</v>
      </c>
      <c r="AA474" s="4" t="s">
        <v>43</v>
      </c>
      <c r="AB474" s="3" t="s">
        <v>43</v>
      </c>
      <c r="AC474" s="1" t="s">
        <v>645</v>
      </c>
    </row>
    <row r="475" spans="1:29">
      <c r="A475" s="1" t="s">
        <v>41</v>
      </c>
      <c r="B475" s="1" t="s">
        <v>42</v>
      </c>
      <c r="C475" s="3" t="s">
        <v>43</v>
      </c>
      <c r="D475" s="2">
        <v>41975</v>
      </c>
      <c r="E475" s="2"/>
      <c r="F475" s="1" t="s">
        <v>688</v>
      </c>
      <c r="G475" s="1" t="s">
        <v>42</v>
      </c>
      <c r="I475" s="1" t="s">
        <v>42</v>
      </c>
      <c r="J475" s="1" t="s">
        <v>42</v>
      </c>
      <c r="K475" s="1" t="s">
        <v>42</v>
      </c>
      <c r="L475" s="1" t="s">
        <v>42</v>
      </c>
      <c r="M475" s="1" t="s">
        <v>42</v>
      </c>
      <c r="N475" s="1" t="s">
        <v>42</v>
      </c>
      <c r="O475" s="1" t="s">
        <v>688</v>
      </c>
      <c r="P475" s="1" t="s">
        <v>42</v>
      </c>
      <c r="Q475" s="1">
        <v>50</v>
      </c>
      <c r="R475" s="1" t="s">
        <v>42</v>
      </c>
      <c r="T475" s="1" t="s">
        <v>42</v>
      </c>
      <c r="U475" s="1" t="s">
        <v>42</v>
      </c>
      <c r="V475" s="4" t="s">
        <v>43</v>
      </c>
      <c r="W475" s="3" t="s">
        <v>43</v>
      </c>
      <c r="X475" s="1" t="s">
        <v>42</v>
      </c>
      <c r="Y475" s="1" t="s">
        <v>42</v>
      </c>
      <c r="Z475" s="1" t="s">
        <v>42</v>
      </c>
      <c r="AA475" s="4" t="s">
        <v>43</v>
      </c>
      <c r="AB475" s="3" t="s">
        <v>43</v>
      </c>
      <c r="AC475" s="1" t="s">
        <v>645</v>
      </c>
    </row>
    <row r="476" spans="1:29">
      <c r="A476" s="1" t="s">
        <v>41</v>
      </c>
      <c r="B476" s="1" t="s">
        <v>42</v>
      </c>
      <c r="C476" s="3" t="s">
        <v>43</v>
      </c>
      <c r="D476" s="2" t="s">
        <v>2</v>
      </c>
      <c r="E476" s="2"/>
      <c r="F476" s="1" t="s">
        <v>44</v>
      </c>
      <c r="G476" s="1" t="s">
        <v>42</v>
      </c>
      <c r="I476" s="1" t="s">
        <v>42</v>
      </c>
      <c r="J476" s="1" t="s">
        <v>42</v>
      </c>
      <c r="K476" s="1" t="s">
        <v>42</v>
      </c>
      <c r="L476" s="1" t="s">
        <v>42</v>
      </c>
      <c r="M476" s="1" t="s">
        <v>42</v>
      </c>
      <c r="N476" s="1" t="s">
        <v>42</v>
      </c>
      <c r="O476" s="1" t="s">
        <v>44</v>
      </c>
      <c r="P476" s="1" t="s">
        <v>42</v>
      </c>
      <c r="Q476" s="1">
        <v>50</v>
      </c>
      <c r="R476" s="1" t="s">
        <v>42</v>
      </c>
      <c r="T476" s="1" t="s">
        <v>42</v>
      </c>
      <c r="U476" s="1" t="s">
        <v>42</v>
      </c>
      <c r="V476" s="4" t="s">
        <v>43</v>
      </c>
      <c r="W476" s="3" t="s">
        <v>43</v>
      </c>
      <c r="X476" s="1" t="s">
        <v>42</v>
      </c>
      <c r="Y476" s="1" t="s">
        <v>42</v>
      </c>
      <c r="Z476" s="1" t="s">
        <v>42</v>
      </c>
      <c r="AA476" s="4" t="s">
        <v>43</v>
      </c>
      <c r="AB476" s="3" t="s">
        <v>43</v>
      </c>
      <c r="AC476" s="1" t="s">
        <v>8</v>
      </c>
    </row>
    <row r="477" spans="1:29">
      <c r="A477" s="1" t="s">
        <v>41</v>
      </c>
      <c r="B477" s="1" t="s">
        <v>42</v>
      </c>
      <c r="C477" s="3" t="s">
        <v>43</v>
      </c>
      <c r="D477" s="2" t="s">
        <v>2</v>
      </c>
      <c r="E477" s="2"/>
      <c r="F477" s="1" t="s">
        <v>44</v>
      </c>
      <c r="G477" s="1" t="s">
        <v>42</v>
      </c>
      <c r="I477" s="1" t="s">
        <v>42</v>
      </c>
      <c r="J477" s="1" t="s">
        <v>42</v>
      </c>
      <c r="K477" s="1" t="s">
        <v>42</v>
      </c>
      <c r="L477" s="1" t="s">
        <v>42</v>
      </c>
      <c r="M477" s="1" t="s">
        <v>42</v>
      </c>
      <c r="N477" s="1" t="s">
        <v>42</v>
      </c>
      <c r="O477" s="1" t="s">
        <v>44</v>
      </c>
      <c r="P477" s="1" t="s">
        <v>42</v>
      </c>
      <c r="Q477" s="1">
        <v>50</v>
      </c>
      <c r="R477" s="1" t="s">
        <v>42</v>
      </c>
      <c r="T477" s="1" t="s">
        <v>42</v>
      </c>
      <c r="U477" s="1" t="s">
        <v>42</v>
      </c>
      <c r="V477" s="4" t="s">
        <v>43</v>
      </c>
      <c r="W477" s="3" t="s">
        <v>43</v>
      </c>
      <c r="X477" s="1" t="s">
        <v>42</v>
      </c>
      <c r="Y477" s="1" t="s">
        <v>42</v>
      </c>
      <c r="Z477" s="1" t="s">
        <v>42</v>
      </c>
      <c r="AA477" s="4" t="s">
        <v>43</v>
      </c>
      <c r="AB477" s="3" t="s">
        <v>43</v>
      </c>
      <c r="AC477" s="1" t="s">
        <v>8</v>
      </c>
    </row>
    <row r="478" spans="1:29">
      <c r="A478" s="1" t="s">
        <v>41</v>
      </c>
      <c r="B478" s="1" t="s">
        <v>42</v>
      </c>
      <c r="C478" s="3" t="s">
        <v>43</v>
      </c>
      <c r="D478" s="2" t="s">
        <v>2</v>
      </c>
      <c r="E478" s="2"/>
      <c r="F478" s="1" t="s">
        <v>44</v>
      </c>
      <c r="G478" s="1" t="s">
        <v>42</v>
      </c>
      <c r="I478" s="1" t="s">
        <v>42</v>
      </c>
      <c r="J478" s="1" t="s">
        <v>42</v>
      </c>
      <c r="K478" s="1" t="s">
        <v>42</v>
      </c>
      <c r="L478" s="1" t="s">
        <v>42</v>
      </c>
      <c r="M478" s="1" t="s">
        <v>42</v>
      </c>
      <c r="N478" s="1" t="s">
        <v>42</v>
      </c>
      <c r="O478" s="1" t="s">
        <v>44</v>
      </c>
      <c r="P478" s="1" t="s">
        <v>42</v>
      </c>
      <c r="Q478" s="1">
        <v>50</v>
      </c>
      <c r="R478" s="1" t="s">
        <v>42</v>
      </c>
      <c r="T478" s="1" t="s">
        <v>42</v>
      </c>
      <c r="U478" s="1" t="s">
        <v>42</v>
      </c>
      <c r="V478" s="4" t="s">
        <v>43</v>
      </c>
      <c r="W478" s="3" t="s">
        <v>43</v>
      </c>
      <c r="X478" s="1" t="s">
        <v>42</v>
      </c>
      <c r="Y478" s="1" t="s">
        <v>42</v>
      </c>
      <c r="Z478" s="1" t="s">
        <v>42</v>
      </c>
      <c r="AA478" s="4" t="s">
        <v>43</v>
      </c>
      <c r="AB478" s="3" t="s">
        <v>43</v>
      </c>
      <c r="AC478" s="1" t="s">
        <v>8</v>
      </c>
    </row>
    <row r="479" spans="1:29">
      <c r="A479" s="1" t="s">
        <v>41</v>
      </c>
      <c r="B479" s="1" t="s">
        <v>42</v>
      </c>
      <c r="C479" s="3" t="s">
        <v>43</v>
      </c>
      <c r="D479" s="2" t="s">
        <v>45</v>
      </c>
      <c r="E479" s="2"/>
      <c r="F479" s="1" t="s">
        <v>61</v>
      </c>
      <c r="G479" s="1" t="s">
        <v>42</v>
      </c>
      <c r="I479" s="1" t="s">
        <v>42</v>
      </c>
      <c r="J479" s="1" t="s">
        <v>42</v>
      </c>
      <c r="K479" s="1" t="s">
        <v>42</v>
      </c>
      <c r="L479" s="1" t="s">
        <v>42</v>
      </c>
      <c r="M479" s="1" t="s">
        <v>42</v>
      </c>
      <c r="N479" s="1" t="s">
        <v>42</v>
      </c>
      <c r="O479" s="1" t="s">
        <v>61</v>
      </c>
      <c r="P479" s="1" t="s">
        <v>42</v>
      </c>
      <c r="Q479" s="1">
        <v>50</v>
      </c>
      <c r="R479" s="1" t="s">
        <v>42</v>
      </c>
      <c r="T479" s="1" t="s">
        <v>42</v>
      </c>
      <c r="U479" s="1" t="s">
        <v>42</v>
      </c>
      <c r="V479" s="4" t="s">
        <v>43</v>
      </c>
      <c r="W479" s="3" t="s">
        <v>43</v>
      </c>
      <c r="X479" s="1" t="s">
        <v>42</v>
      </c>
      <c r="Y479" s="1" t="s">
        <v>42</v>
      </c>
      <c r="Z479" s="1" t="s">
        <v>42</v>
      </c>
      <c r="AA479" s="4" t="s">
        <v>43</v>
      </c>
      <c r="AB479" s="3" t="s">
        <v>43</v>
      </c>
    </row>
    <row r="480" spans="1:29">
      <c r="A480" s="1" t="s">
        <v>41</v>
      </c>
      <c r="B480" s="1" t="s">
        <v>42</v>
      </c>
      <c r="C480" s="3" t="s">
        <v>43</v>
      </c>
      <c r="D480" s="2" t="s">
        <v>45</v>
      </c>
      <c r="E480" s="2"/>
      <c r="F480" s="1" t="s">
        <v>61</v>
      </c>
      <c r="G480" s="1" t="s">
        <v>42</v>
      </c>
      <c r="I480" s="1" t="s">
        <v>42</v>
      </c>
      <c r="J480" s="1" t="s">
        <v>42</v>
      </c>
      <c r="K480" s="1" t="s">
        <v>42</v>
      </c>
      <c r="L480" s="1" t="s">
        <v>42</v>
      </c>
      <c r="M480" s="1" t="s">
        <v>42</v>
      </c>
      <c r="N480" s="1" t="s">
        <v>42</v>
      </c>
      <c r="O480" s="1" t="s">
        <v>61</v>
      </c>
      <c r="P480" s="1" t="s">
        <v>42</v>
      </c>
      <c r="Q480" s="1">
        <v>50</v>
      </c>
      <c r="R480" s="1" t="s">
        <v>42</v>
      </c>
      <c r="T480" s="1" t="s">
        <v>42</v>
      </c>
      <c r="U480" s="1" t="s">
        <v>42</v>
      </c>
      <c r="V480" s="4" t="s">
        <v>43</v>
      </c>
      <c r="W480" s="3" t="s">
        <v>43</v>
      </c>
      <c r="X480" s="1" t="s">
        <v>42</v>
      </c>
      <c r="Y480" s="1" t="s">
        <v>42</v>
      </c>
      <c r="Z480" s="1" t="s">
        <v>42</v>
      </c>
      <c r="AA480" s="4" t="s">
        <v>43</v>
      </c>
      <c r="AB480" s="3" t="s">
        <v>43</v>
      </c>
    </row>
    <row r="481" spans="1:29">
      <c r="A481" s="1" t="s">
        <v>41</v>
      </c>
      <c r="B481" s="1" t="s">
        <v>42</v>
      </c>
      <c r="C481" s="3" t="s">
        <v>43</v>
      </c>
      <c r="D481" s="2" t="s">
        <v>45</v>
      </c>
      <c r="E481" s="2"/>
      <c r="F481" s="1" t="s">
        <v>61</v>
      </c>
      <c r="G481" s="1" t="s">
        <v>42</v>
      </c>
      <c r="I481" s="1" t="s">
        <v>42</v>
      </c>
      <c r="J481" s="1" t="s">
        <v>42</v>
      </c>
      <c r="K481" s="1" t="s">
        <v>42</v>
      </c>
      <c r="L481" s="1" t="s">
        <v>42</v>
      </c>
      <c r="M481" s="1" t="s">
        <v>42</v>
      </c>
      <c r="N481" s="1" t="s">
        <v>42</v>
      </c>
      <c r="O481" s="1" t="s">
        <v>61</v>
      </c>
      <c r="P481" s="1" t="s">
        <v>42</v>
      </c>
      <c r="Q481" s="1">
        <v>50</v>
      </c>
      <c r="R481" s="1" t="s">
        <v>42</v>
      </c>
      <c r="T481" s="1" t="s">
        <v>42</v>
      </c>
      <c r="U481" s="1" t="s">
        <v>42</v>
      </c>
      <c r="V481" s="4" t="s">
        <v>43</v>
      </c>
      <c r="W481" s="3" t="s">
        <v>43</v>
      </c>
      <c r="X481" s="1" t="s">
        <v>42</v>
      </c>
      <c r="Y481" s="1" t="s">
        <v>42</v>
      </c>
      <c r="Z481" s="1" t="s">
        <v>42</v>
      </c>
      <c r="AA481" s="4" t="s">
        <v>43</v>
      </c>
      <c r="AB481" s="3" t="s">
        <v>43</v>
      </c>
    </row>
    <row r="482" spans="1:29">
      <c r="A482" s="1" t="s">
        <v>41</v>
      </c>
      <c r="B482" s="1" t="s">
        <v>42</v>
      </c>
      <c r="C482" s="3" t="s">
        <v>43</v>
      </c>
      <c r="D482" s="2" t="s">
        <v>62</v>
      </c>
      <c r="E482" s="2"/>
      <c r="F482" s="1" t="s">
        <v>94</v>
      </c>
      <c r="G482" s="1" t="s">
        <v>42</v>
      </c>
      <c r="I482" s="1" t="s">
        <v>42</v>
      </c>
      <c r="J482" s="1" t="s">
        <v>42</v>
      </c>
      <c r="K482" s="1" t="s">
        <v>42</v>
      </c>
      <c r="L482" s="1" t="s">
        <v>42</v>
      </c>
      <c r="M482" s="1" t="s">
        <v>42</v>
      </c>
      <c r="N482" s="1" t="s">
        <v>42</v>
      </c>
      <c r="O482" s="1" t="s">
        <v>94</v>
      </c>
      <c r="P482" s="1" t="s">
        <v>42</v>
      </c>
      <c r="Q482" s="1">
        <v>50</v>
      </c>
      <c r="R482" s="1" t="s">
        <v>42</v>
      </c>
      <c r="T482" s="1" t="s">
        <v>42</v>
      </c>
      <c r="U482" s="1" t="s">
        <v>42</v>
      </c>
      <c r="V482" s="4" t="s">
        <v>43</v>
      </c>
      <c r="W482" s="3" t="s">
        <v>43</v>
      </c>
      <c r="X482" s="1" t="s">
        <v>42</v>
      </c>
      <c r="Y482" s="1" t="s">
        <v>42</v>
      </c>
      <c r="Z482" s="1" t="s">
        <v>42</v>
      </c>
      <c r="AA482" s="4" t="s">
        <v>43</v>
      </c>
      <c r="AB482" s="3" t="s">
        <v>43</v>
      </c>
      <c r="AC482" s="1" t="s">
        <v>8</v>
      </c>
    </row>
    <row r="483" spans="1:29">
      <c r="A483" s="1" t="s">
        <v>41</v>
      </c>
      <c r="B483" s="1" t="s">
        <v>42</v>
      </c>
      <c r="C483" s="3" t="s">
        <v>43</v>
      </c>
      <c r="D483" s="2" t="s">
        <v>62</v>
      </c>
      <c r="E483" s="2"/>
      <c r="F483" s="1" t="s">
        <v>94</v>
      </c>
      <c r="G483" s="1" t="s">
        <v>42</v>
      </c>
      <c r="I483" s="1" t="s">
        <v>42</v>
      </c>
      <c r="J483" s="1" t="s">
        <v>42</v>
      </c>
      <c r="K483" s="1" t="s">
        <v>42</v>
      </c>
      <c r="L483" s="1" t="s">
        <v>42</v>
      </c>
      <c r="M483" s="1" t="s">
        <v>42</v>
      </c>
      <c r="N483" s="1" t="s">
        <v>42</v>
      </c>
      <c r="O483" s="1" t="s">
        <v>94</v>
      </c>
      <c r="P483" s="1" t="s">
        <v>42</v>
      </c>
      <c r="Q483" s="1">
        <v>50</v>
      </c>
      <c r="R483" s="1" t="s">
        <v>42</v>
      </c>
      <c r="T483" s="1" t="s">
        <v>42</v>
      </c>
      <c r="U483" s="1" t="s">
        <v>42</v>
      </c>
      <c r="V483" s="4" t="s">
        <v>43</v>
      </c>
      <c r="W483" s="3" t="s">
        <v>43</v>
      </c>
      <c r="X483" s="1" t="s">
        <v>42</v>
      </c>
      <c r="Y483" s="1" t="s">
        <v>42</v>
      </c>
      <c r="Z483" s="1" t="s">
        <v>42</v>
      </c>
      <c r="AA483" s="4" t="s">
        <v>43</v>
      </c>
      <c r="AB483" s="3" t="s">
        <v>43</v>
      </c>
      <c r="AC483" s="1" t="s">
        <v>8</v>
      </c>
    </row>
    <row r="484" spans="1:29">
      <c r="A484" s="1" t="s">
        <v>41</v>
      </c>
      <c r="B484" s="1" t="s">
        <v>42</v>
      </c>
      <c r="C484" s="3" t="s">
        <v>43</v>
      </c>
      <c r="D484" s="2" t="s">
        <v>62</v>
      </c>
      <c r="E484" s="2"/>
      <c r="F484" s="1" t="s">
        <v>94</v>
      </c>
      <c r="G484" s="1" t="s">
        <v>42</v>
      </c>
      <c r="I484" s="1" t="s">
        <v>42</v>
      </c>
      <c r="J484" s="1" t="s">
        <v>42</v>
      </c>
      <c r="K484" s="1" t="s">
        <v>42</v>
      </c>
      <c r="L484" s="1" t="s">
        <v>42</v>
      </c>
      <c r="M484" s="1" t="s">
        <v>42</v>
      </c>
      <c r="N484" s="1" t="s">
        <v>42</v>
      </c>
      <c r="O484" s="1" t="s">
        <v>94</v>
      </c>
      <c r="P484" s="1" t="s">
        <v>42</v>
      </c>
      <c r="Q484" s="1">
        <v>50</v>
      </c>
      <c r="R484" s="1" t="s">
        <v>42</v>
      </c>
      <c r="T484" s="1" t="s">
        <v>42</v>
      </c>
      <c r="U484" s="1" t="s">
        <v>42</v>
      </c>
      <c r="V484" s="4" t="s">
        <v>43</v>
      </c>
      <c r="W484" s="3" t="s">
        <v>43</v>
      </c>
      <c r="X484" s="1" t="s">
        <v>42</v>
      </c>
      <c r="Y484" s="1" t="s">
        <v>42</v>
      </c>
      <c r="Z484" s="1" t="s">
        <v>42</v>
      </c>
      <c r="AA484" s="4" t="s">
        <v>43</v>
      </c>
      <c r="AB484" s="3" t="s">
        <v>43</v>
      </c>
      <c r="AC484" s="1" t="s">
        <v>8</v>
      </c>
    </row>
    <row r="485" spans="1:29">
      <c r="A485" s="1" t="s">
        <v>41</v>
      </c>
      <c r="B485" s="1" t="s">
        <v>42</v>
      </c>
      <c r="C485" s="3" t="s">
        <v>43</v>
      </c>
      <c r="D485" s="2" t="s">
        <v>112</v>
      </c>
      <c r="E485" s="2"/>
      <c r="F485" s="1" t="s">
        <v>128</v>
      </c>
      <c r="G485" s="1" t="s">
        <v>42</v>
      </c>
      <c r="I485" s="1" t="s">
        <v>42</v>
      </c>
      <c r="J485" s="1" t="s">
        <v>42</v>
      </c>
      <c r="K485" s="1" t="s">
        <v>42</v>
      </c>
      <c r="L485" s="1" t="s">
        <v>42</v>
      </c>
      <c r="M485" s="1" t="s">
        <v>42</v>
      </c>
      <c r="N485" s="1" t="s">
        <v>42</v>
      </c>
      <c r="O485" s="1" t="s">
        <v>128</v>
      </c>
      <c r="P485" s="1" t="s">
        <v>42</v>
      </c>
      <c r="Q485" s="1">
        <v>50</v>
      </c>
      <c r="R485" s="1" t="s">
        <v>42</v>
      </c>
      <c r="T485" s="1" t="s">
        <v>42</v>
      </c>
      <c r="U485" s="1" t="s">
        <v>42</v>
      </c>
      <c r="V485" s="4" t="s">
        <v>43</v>
      </c>
      <c r="W485" s="3" t="s">
        <v>43</v>
      </c>
      <c r="X485" s="1" t="s">
        <v>42</v>
      </c>
      <c r="Y485" s="1" t="s">
        <v>42</v>
      </c>
      <c r="Z485" s="1" t="s">
        <v>42</v>
      </c>
      <c r="AA485" s="4" t="s">
        <v>43</v>
      </c>
      <c r="AB485" s="3" t="s">
        <v>43</v>
      </c>
    </row>
    <row r="486" spans="1:29">
      <c r="A486" s="1" t="s">
        <v>41</v>
      </c>
      <c r="B486" s="1" t="s">
        <v>42</v>
      </c>
      <c r="C486" s="3" t="s">
        <v>43</v>
      </c>
      <c r="D486" s="2" t="s">
        <v>112</v>
      </c>
      <c r="E486" s="2"/>
      <c r="F486" s="1" t="s">
        <v>128</v>
      </c>
      <c r="G486" s="1" t="s">
        <v>42</v>
      </c>
      <c r="I486" s="1" t="s">
        <v>42</v>
      </c>
      <c r="J486" s="1" t="s">
        <v>42</v>
      </c>
      <c r="K486" s="1" t="s">
        <v>42</v>
      </c>
      <c r="L486" s="1" t="s">
        <v>42</v>
      </c>
      <c r="M486" s="1" t="s">
        <v>42</v>
      </c>
      <c r="N486" s="1" t="s">
        <v>42</v>
      </c>
      <c r="O486" s="1" t="s">
        <v>128</v>
      </c>
      <c r="P486" s="1" t="s">
        <v>42</v>
      </c>
      <c r="Q486" s="1">
        <v>50</v>
      </c>
      <c r="R486" s="1" t="s">
        <v>42</v>
      </c>
      <c r="T486" s="1" t="s">
        <v>42</v>
      </c>
      <c r="U486" s="1" t="s">
        <v>42</v>
      </c>
      <c r="V486" s="4" t="s">
        <v>43</v>
      </c>
      <c r="W486" s="3" t="s">
        <v>43</v>
      </c>
      <c r="X486" s="1" t="s">
        <v>42</v>
      </c>
      <c r="Y486" s="1" t="s">
        <v>42</v>
      </c>
      <c r="Z486" s="1" t="s">
        <v>42</v>
      </c>
      <c r="AA486" s="4" t="s">
        <v>43</v>
      </c>
      <c r="AB486" s="3" t="s">
        <v>43</v>
      </c>
    </row>
    <row r="487" spans="1:29">
      <c r="A487" s="1" t="s">
        <v>41</v>
      </c>
      <c r="B487" s="1" t="s">
        <v>42</v>
      </c>
      <c r="C487" s="3" t="s">
        <v>43</v>
      </c>
      <c r="D487" s="2" t="s">
        <v>112</v>
      </c>
      <c r="E487" s="2"/>
      <c r="F487" s="1" t="s">
        <v>128</v>
      </c>
      <c r="G487" s="1" t="s">
        <v>42</v>
      </c>
      <c r="I487" s="1" t="s">
        <v>42</v>
      </c>
      <c r="J487" s="1" t="s">
        <v>42</v>
      </c>
      <c r="K487" s="1" t="s">
        <v>42</v>
      </c>
      <c r="L487" s="1" t="s">
        <v>42</v>
      </c>
      <c r="M487" s="1" t="s">
        <v>42</v>
      </c>
      <c r="N487" s="1" t="s">
        <v>42</v>
      </c>
      <c r="O487" s="1" t="s">
        <v>128</v>
      </c>
      <c r="P487" s="1" t="s">
        <v>42</v>
      </c>
      <c r="Q487" s="1">
        <v>50</v>
      </c>
      <c r="R487" s="1" t="s">
        <v>42</v>
      </c>
      <c r="T487" s="1" t="s">
        <v>42</v>
      </c>
      <c r="U487" s="1" t="s">
        <v>42</v>
      </c>
      <c r="V487" s="4" t="s">
        <v>43</v>
      </c>
      <c r="W487" s="3" t="s">
        <v>43</v>
      </c>
      <c r="X487" s="1" t="s">
        <v>42</v>
      </c>
      <c r="Y487" s="1" t="s">
        <v>42</v>
      </c>
      <c r="Z487" s="1" t="s">
        <v>42</v>
      </c>
      <c r="AA487" s="4" t="s">
        <v>43</v>
      </c>
      <c r="AB487" s="3" t="s">
        <v>43</v>
      </c>
    </row>
    <row r="488" spans="1:29">
      <c r="A488" s="1" t="s">
        <v>41</v>
      </c>
      <c r="B488" s="1" t="s">
        <v>42</v>
      </c>
      <c r="C488" s="3" t="s">
        <v>43</v>
      </c>
      <c r="D488" s="2" t="s">
        <v>129</v>
      </c>
      <c r="E488" s="2"/>
      <c r="F488" s="1" t="s">
        <v>161</v>
      </c>
      <c r="G488" s="1" t="s">
        <v>42</v>
      </c>
      <c r="I488" s="1" t="s">
        <v>42</v>
      </c>
      <c r="J488" s="1" t="s">
        <v>42</v>
      </c>
      <c r="K488" s="1" t="s">
        <v>42</v>
      </c>
      <c r="L488" s="1" t="s">
        <v>42</v>
      </c>
      <c r="M488" s="1" t="s">
        <v>42</v>
      </c>
      <c r="N488" s="1" t="s">
        <v>42</v>
      </c>
      <c r="O488" s="1" t="s">
        <v>161</v>
      </c>
      <c r="P488" s="1" t="s">
        <v>42</v>
      </c>
      <c r="Q488" s="1">
        <v>50</v>
      </c>
      <c r="R488" s="1" t="s">
        <v>42</v>
      </c>
      <c r="T488" s="1" t="s">
        <v>42</v>
      </c>
      <c r="U488" s="1" t="s">
        <v>42</v>
      </c>
      <c r="V488" s="4" t="s">
        <v>43</v>
      </c>
      <c r="W488" s="3" t="s">
        <v>43</v>
      </c>
      <c r="X488" s="1" t="s">
        <v>42</v>
      </c>
      <c r="Y488" s="1" t="s">
        <v>42</v>
      </c>
      <c r="Z488" s="1" t="s">
        <v>42</v>
      </c>
      <c r="AA488" s="4" t="s">
        <v>43</v>
      </c>
      <c r="AB488" s="3" t="s">
        <v>43</v>
      </c>
    </row>
    <row r="489" spans="1:29">
      <c r="A489" s="1" t="s">
        <v>41</v>
      </c>
      <c r="B489" s="1" t="s">
        <v>42</v>
      </c>
      <c r="C489" s="3" t="s">
        <v>43</v>
      </c>
      <c r="D489" s="2" t="s">
        <v>129</v>
      </c>
      <c r="E489" s="2"/>
      <c r="F489" s="1" t="s">
        <v>161</v>
      </c>
      <c r="G489" s="1" t="s">
        <v>42</v>
      </c>
      <c r="I489" s="1" t="s">
        <v>42</v>
      </c>
      <c r="J489" s="1" t="s">
        <v>42</v>
      </c>
      <c r="K489" s="1" t="s">
        <v>42</v>
      </c>
      <c r="L489" s="1" t="s">
        <v>42</v>
      </c>
      <c r="M489" s="1" t="s">
        <v>42</v>
      </c>
      <c r="N489" s="1" t="s">
        <v>42</v>
      </c>
      <c r="O489" s="1" t="s">
        <v>161</v>
      </c>
      <c r="P489" s="1" t="s">
        <v>42</v>
      </c>
      <c r="Q489" s="1">
        <v>50</v>
      </c>
      <c r="R489" s="1" t="s">
        <v>42</v>
      </c>
      <c r="T489" s="1" t="s">
        <v>42</v>
      </c>
      <c r="U489" s="1" t="s">
        <v>42</v>
      </c>
      <c r="V489" s="4" t="s">
        <v>43</v>
      </c>
      <c r="W489" s="3" t="s">
        <v>43</v>
      </c>
      <c r="X489" s="1" t="s">
        <v>42</v>
      </c>
      <c r="Y489" s="1" t="s">
        <v>42</v>
      </c>
      <c r="Z489" s="1" t="s">
        <v>42</v>
      </c>
      <c r="AA489" s="4" t="s">
        <v>43</v>
      </c>
      <c r="AB489" s="3" t="s">
        <v>43</v>
      </c>
    </row>
    <row r="490" spans="1:29">
      <c r="A490" s="1" t="s">
        <v>41</v>
      </c>
      <c r="B490" s="1" t="s">
        <v>42</v>
      </c>
      <c r="C490" s="3" t="s">
        <v>43</v>
      </c>
      <c r="D490" s="2" t="s">
        <v>129</v>
      </c>
      <c r="E490" s="2"/>
      <c r="F490" s="1" t="s">
        <v>161</v>
      </c>
      <c r="G490" s="1" t="s">
        <v>42</v>
      </c>
      <c r="I490" s="1" t="s">
        <v>42</v>
      </c>
      <c r="J490" s="1" t="s">
        <v>42</v>
      </c>
      <c r="K490" s="1" t="s">
        <v>42</v>
      </c>
      <c r="L490" s="1" t="s">
        <v>42</v>
      </c>
      <c r="M490" s="1" t="s">
        <v>42</v>
      </c>
      <c r="N490" s="1" t="s">
        <v>42</v>
      </c>
      <c r="O490" s="1" t="s">
        <v>161</v>
      </c>
      <c r="P490" s="1" t="s">
        <v>42</v>
      </c>
      <c r="Q490" s="1">
        <v>50</v>
      </c>
      <c r="R490" s="1" t="s">
        <v>42</v>
      </c>
      <c r="T490" s="1" t="s">
        <v>42</v>
      </c>
      <c r="U490" s="1" t="s">
        <v>42</v>
      </c>
      <c r="V490" s="4" t="s">
        <v>43</v>
      </c>
      <c r="W490" s="3" t="s">
        <v>43</v>
      </c>
      <c r="X490" s="1" t="s">
        <v>42</v>
      </c>
      <c r="Y490" s="1" t="s">
        <v>42</v>
      </c>
      <c r="Z490" s="1" t="s">
        <v>42</v>
      </c>
      <c r="AA490" s="4" t="s">
        <v>43</v>
      </c>
      <c r="AB490" s="3" t="s">
        <v>43</v>
      </c>
    </row>
    <row r="491" spans="1:29">
      <c r="A491" s="1" t="s">
        <v>41</v>
      </c>
      <c r="B491" s="1" t="s">
        <v>42</v>
      </c>
      <c r="C491" s="3" t="s">
        <v>43</v>
      </c>
      <c r="D491" s="2">
        <v>41794</v>
      </c>
      <c r="E491" s="2"/>
      <c r="F491" s="1" t="s">
        <v>226</v>
      </c>
      <c r="G491" s="1" t="s">
        <v>42</v>
      </c>
      <c r="I491" s="1" t="s">
        <v>42</v>
      </c>
      <c r="J491" s="1" t="s">
        <v>42</v>
      </c>
      <c r="K491" s="1" t="s">
        <v>42</v>
      </c>
      <c r="L491" s="1" t="s">
        <v>42</v>
      </c>
      <c r="M491" s="1" t="s">
        <v>42</v>
      </c>
      <c r="N491" s="1" t="s">
        <v>42</v>
      </c>
      <c r="O491" s="1" t="s">
        <v>226</v>
      </c>
      <c r="P491" s="1" t="s">
        <v>42</v>
      </c>
      <c r="Q491" s="1">
        <v>50</v>
      </c>
      <c r="R491" s="1" t="s">
        <v>42</v>
      </c>
      <c r="T491" s="1" t="s">
        <v>42</v>
      </c>
      <c r="U491" s="1" t="s">
        <v>42</v>
      </c>
      <c r="V491" s="2">
        <v>41794</v>
      </c>
      <c r="W491" s="3" t="s">
        <v>43</v>
      </c>
      <c r="X491" s="1" t="s">
        <v>42</v>
      </c>
      <c r="Y491" s="1" t="s">
        <v>42</v>
      </c>
      <c r="Z491" s="1" t="s">
        <v>42</v>
      </c>
      <c r="AA491" s="2">
        <v>41794</v>
      </c>
      <c r="AB491" s="3" t="s">
        <v>43</v>
      </c>
      <c r="AC491" s="1" t="s">
        <v>167</v>
      </c>
    </row>
    <row r="492" spans="1:29">
      <c r="A492" s="1" t="s">
        <v>41</v>
      </c>
      <c r="B492" s="1" t="s">
        <v>42</v>
      </c>
      <c r="C492" s="3" t="s">
        <v>43</v>
      </c>
      <c r="D492" s="2">
        <v>41794</v>
      </c>
      <c r="E492" s="2"/>
      <c r="F492" s="1" t="s">
        <v>226</v>
      </c>
      <c r="G492" s="1" t="s">
        <v>42</v>
      </c>
      <c r="I492" s="1" t="s">
        <v>42</v>
      </c>
      <c r="J492" s="1" t="s">
        <v>42</v>
      </c>
      <c r="K492" s="1" t="s">
        <v>42</v>
      </c>
      <c r="L492" s="1" t="s">
        <v>42</v>
      </c>
      <c r="M492" s="1" t="s">
        <v>42</v>
      </c>
      <c r="N492" s="1" t="s">
        <v>42</v>
      </c>
      <c r="O492" s="1" t="s">
        <v>226</v>
      </c>
      <c r="P492" s="1" t="s">
        <v>42</v>
      </c>
      <c r="Q492" s="1">
        <v>50</v>
      </c>
      <c r="R492" s="1" t="s">
        <v>42</v>
      </c>
      <c r="T492" s="1" t="s">
        <v>42</v>
      </c>
      <c r="U492" s="1" t="s">
        <v>42</v>
      </c>
      <c r="V492" s="2">
        <v>41794</v>
      </c>
      <c r="W492" s="3" t="s">
        <v>43</v>
      </c>
      <c r="X492" s="1" t="s">
        <v>42</v>
      </c>
      <c r="Y492" s="1" t="s">
        <v>42</v>
      </c>
      <c r="Z492" s="1" t="s">
        <v>42</v>
      </c>
      <c r="AA492" s="2">
        <v>41794</v>
      </c>
      <c r="AB492" s="3" t="s">
        <v>43</v>
      </c>
      <c r="AC492" s="1" t="s">
        <v>167</v>
      </c>
    </row>
    <row r="493" spans="1:29">
      <c r="A493" s="1" t="s">
        <v>41</v>
      </c>
      <c r="B493" s="1" t="s">
        <v>42</v>
      </c>
      <c r="C493" s="3" t="s">
        <v>43</v>
      </c>
      <c r="D493" s="2">
        <v>41794</v>
      </c>
      <c r="E493" s="2"/>
      <c r="F493" s="1" t="s">
        <v>226</v>
      </c>
      <c r="G493" s="1" t="s">
        <v>42</v>
      </c>
      <c r="I493" s="1" t="s">
        <v>42</v>
      </c>
      <c r="J493" s="1" t="s">
        <v>42</v>
      </c>
      <c r="K493" s="1" t="s">
        <v>42</v>
      </c>
      <c r="L493" s="1" t="s">
        <v>42</v>
      </c>
      <c r="M493" s="1" t="s">
        <v>42</v>
      </c>
      <c r="N493" s="1" t="s">
        <v>42</v>
      </c>
      <c r="O493" s="1" t="s">
        <v>226</v>
      </c>
      <c r="P493" s="1" t="s">
        <v>42</v>
      </c>
      <c r="Q493" s="1">
        <v>50</v>
      </c>
      <c r="R493" s="1" t="s">
        <v>42</v>
      </c>
      <c r="T493" s="1" t="s">
        <v>42</v>
      </c>
      <c r="U493" s="1" t="s">
        <v>42</v>
      </c>
      <c r="V493" s="2">
        <v>41794</v>
      </c>
      <c r="W493" s="3" t="s">
        <v>43</v>
      </c>
      <c r="X493" s="1" t="s">
        <v>42</v>
      </c>
      <c r="Y493" s="1" t="s">
        <v>42</v>
      </c>
      <c r="Z493" s="1" t="s">
        <v>42</v>
      </c>
      <c r="AA493" s="2">
        <v>41794</v>
      </c>
      <c r="AB493" s="3" t="s">
        <v>43</v>
      </c>
      <c r="AC493" s="1" t="s">
        <v>167</v>
      </c>
    </row>
    <row r="494" spans="1:29">
      <c r="A494" s="1" t="s">
        <v>41</v>
      </c>
      <c r="B494" s="1" t="s">
        <v>42</v>
      </c>
      <c r="C494" s="3" t="s">
        <v>43</v>
      </c>
      <c r="D494" s="2">
        <v>41823</v>
      </c>
      <c r="E494" s="2"/>
      <c r="F494" s="1" t="s">
        <v>257</v>
      </c>
      <c r="G494" s="1" t="s">
        <v>42</v>
      </c>
      <c r="I494" s="1" t="s">
        <v>42</v>
      </c>
      <c r="J494" s="1" t="s">
        <v>42</v>
      </c>
      <c r="K494" s="1" t="s">
        <v>42</v>
      </c>
      <c r="L494" s="1" t="s">
        <v>42</v>
      </c>
      <c r="M494" s="1" t="s">
        <v>42</v>
      </c>
      <c r="N494" s="1" t="s">
        <v>42</v>
      </c>
      <c r="O494" s="1" t="s">
        <v>257</v>
      </c>
      <c r="P494" s="1" t="s">
        <v>42</v>
      </c>
      <c r="Q494" s="1">
        <v>50</v>
      </c>
      <c r="R494" s="1" t="s">
        <v>42</v>
      </c>
      <c r="T494" s="1" t="s">
        <v>42</v>
      </c>
      <c r="U494" s="1" t="s">
        <v>42</v>
      </c>
      <c r="V494" s="4" t="s">
        <v>43</v>
      </c>
      <c r="W494" s="3" t="s">
        <v>43</v>
      </c>
      <c r="X494" s="1" t="s">
        <v>42</v>
      </c>
      <c r="Y494" s="1" t="s">
        <v>42</v>
      </c>
      <c r="Z494" s="1" t="s">
        <v>42</v>
      </c>
      <c r="AA494" s="4" t="s">
        <v>43</v>
      </c>
      <c r="AB494" s="3" t="s">
        <v>43</v>
      </c>
    </row>
    <row r="495" spans="1:29">
      <c r="A495" s="1" t="s">
        <v>41</v>
      </c>
      <c r="B495" s="1" t="s">
        <v>42</v>
      </c>
      <c r="C495" s="3" t="s">
        <v>43</v>
      </c>
      <c r="D495" s="2">
        <v>41823</v>
      </c>
      <c r="E495" s="2"/>
      <c r="F495" s="1" t="s">
        <v>257</v>
      </c>
      <c r="G495" s="1" t="s">
        <v>42</v>
      </c>
      <c r="I495" s="1" t="s">
        <v>42</v>
      </c>
      <c r="J495" s="1" t="s">
        <v>42</v>
      </c>
      <c r="K495" s="1" t="s">
        <v>42</v>
      </c>
      <c r="L495" s="1" t="s">
        <v>42</v>
      </c>
      <c r="M495" s="1" t="s">
        <v>42</v>
      </c>
      <c r="N495" s="1" t="s">
        <v>42</v>
      </c>
      <c r="O495" s="1" t="s">
        <v>257</v>
      </c>
      <c r="P495" s="1" t="s">
        <v>42</v>
      </c>
      <c r="Q495" s="1">
        <v>50</v>
      </c>
      <c r="R495" s="1" t="s">
        <v>42</v>
      </c>
      <c r="T495" s="1" t="s">
        <v>42</v>
      </c>
      <c r="U495" s="1" t="s">
        <v>42</v>
      </c>
      <c r="V495" s="4" t="s">
        <v>43</v>
      </c>
      <c r="W495" s="3" t="s">
        <v>43</v>
      </c>
      <c r="X495" s="1" t="s">
        <v>42</v>
      </c>
      <c r="Y495" s="1" t="s">
        <v>42</v>
      </c>
      <c r="Z495" s="1" t="s">
        <v>42</v>
      </c>
      <c r="AA495" s="4" t="s">
        <v>43</v>
      </c>
      <c r="AB495" s="3" t="s">
        <v>43</v>
      </c>
    </row>
    <row r="496" spans="1:29">
      <c r="A496" s="1" t="s">
        <v>41</v>
      </c>
      <c r="B496" s="1" t="s">
        <v>42</v>
      </c>
      <c r="C496" s="3" t="s">
        <v>43</v>
      </c>
      <c r="D496" s="2">
        <v>41823</v>
      </c>
      <c r="E496" s="2"/>
      <c r="F496" s="1" t="s">
        <v>257</v>
      </c>
      <c r="G496" s="1" t="s">
        <v>42</v>
      </c>
      <c r="I496" s="1" t="s">
        <v>42</v>
      </c>
      <c r="J496" s="1" t="s">
        <v>42</v>
      </c>
      <c r="K496" s="1" t="s">
        <v>42</v>
      </c>
      <c r="L496" s="1" t="s">
        <v>42</v>
      </c>
      <c r="M496" s="1" t="s">
        <v>42</v>
      </c>
      <c r="N496" s="1" t="s">
        <v>42</v>
      </c>
      <c r="O496" s="1" t="s">
        <v>257</v>
      </c>
      <c r="P496" s="1" t="s">
        <v>42</v>
      </c>
      <c r="Q496" s="1">
        <v>50</v>
      </c>
      <c r="R496" s="1" t="s">
        <v>42</v>
      </c>
      <c r="T496" s="1" t="s">
        <v>42</v>
      </c>
      <c r="U496" s="1" t="s">
        <v>42</v>
      </c>
      <c r="V496" s="4" t="s">
        <v>43</v>
      </c>
      <c r="W496" s="3" t="s">
        <v>43</v>
      </c>
      <c r="X496" s="1" t="s">
        <v>42</v>
      </c>
      <c r="Y496" s="1" t="s">
        <v>42</v>
      </c>
      <c r="Z496" s="1" t="s">
        <v>42</v>
      </c>
      <c r="AA496" s="4" t="s">
        <v>43</v>
      </c>
      <c r="AB496" s="3" t="s">
        <v>43</v>
      </c>
    </row>
    <row r="497" spans="1:29">
      <c r="A497" s="1" t="s">
        <v>41</v>
      </c>
      <c r="B497" s="1" t="s">
        <v>42</v>
      </c>
      <c r="C497" s="3" t="s">
        <v>43</v>
      </c>
      <c r="D497" s="2" t="s">
        <v>689</v>
      </c>
      <c r="E497" s="2"/>
      <c r="F497" s="1" t="s">
        <v>721</v>
      </c>
      <c r="G497" s="1" t="s">
        <v>42</v>
      </c>
      <c r="I497" s="1" t="s">
        <v>42</v>
      </c>
      <c r="J497" s="1" t="s">
        <v>42</v>
      </c>
      <c r="K497" s="1" t="s">
        <v>42</v>
      </c>
      <c r="L497" s="1" t="s">
        <v>42</v>
      </c>
      <c r="M497" s="1" t="s">
        <v>42</v>
      </c>
      <c r="N497" s="1" t="s">
        <v>42</v>
      </c>
      <c r="O497" s="1" t="s">
        <v>721</v>
      </c>
      <c r="P497" s="1" t="s">
        <v>42</v>
      </c>
      <c r="Q497" s="1">
        <v>50</v>
      </c>
      <c r="R497" s="1" t="s">
        <v>42</v>
      </c>
      <c r="T497" s="1" t="s">
        <v>42</v>
      </c>
      <c r="U497" s="1" t="s">
        <v>42</v>
      </c>
      <c r="V497" s="4" t="s">
        <v>43</v>
      </c>
      <c r="W497" s="3" t="s">
        <v>43</v>
      </c>
      <c r="X497" s="1" t="s">
        <v>42</v>
      </c>
      <c r="Y497" s="1" t="s">
        <v>42</v>
      </c>
      <c r="Z497" s="1" t="s">
        <v>42</v>
      </c>
      <c r="AA497" s="4" t="s">
        <v>43</v>
      </c>
      <c r="AB497" s="3" t="s">
        <v>43</v>
      </c>
    </row>
    <row r="498" spans="1:29">
      <c r="A498" s="1" t="s">
        <v>41</v>
      </c>
      <c r="B498" s="1" t="s">
        <v>42</v>
      </c>
      <c r="C498" s="3" t="s">
        <v>43</v>
      </c>
      <c r="D498" s="2" t="s">
        <v>689</v>
      </c>
      <c r="E498" s="2"/>
      <c r="F498" s="1" t="s">
        <v>721</v>
      </c>
      <c r="G498" s="1" t="s">
        <v>42</v>
      </c>
      <c r="I498" s="1" t="s">
        <v>42</v>
      </c>
      <c r="J498" s="1" t="s">
        <v>42</v>
      </c>
      <c r="K498" s="1" t="s">
        <v>42</v>
      </c>
      <c r="L498" s="1" t="s">
        <v>42</v>
      </c>
      <c r="M498" s="1" t="s">
        <v>42</v>
      </c>
      <c r="N498" s="1" t="s">
        <v>42</v>
      </c>
      <c r="O498" s="1" t="s">
        <v>721</v>
      </c>
      <c r="P498" s="1" t="s">
        <v>42</v>
      </c>
      <c r="Q498" s="1">
        <v>50</v>
      </c>
      <c r="R498" s="1" t="s">
        <v>42</v>
      </c>
      <c r="T498" s="1" t="s">
        <v>42</v>
      </c>
      <c r="U498" s="1" t="s">
        <v>42</v>
      </c>
      <c r="V498" s="4" t="s">
        <v>43</v>
      </c>
      <c r="W498" s="3" t="s">
        <v>43</v>
      </c>
      <c r="X498" s="1" t="s">
        <v>42</v>
      </c>
      <c r="Y498" s="1" t="s">
        <v>42</v>
      </c>
      <c r="Z498" s="1" t="s">
        <v>42</v>
      </c>
      <c r="AA498" s="4" t="s">
        <v>43</v>
      </c>
      <c r="AB498" s="3" t="s">
        <v>43</v>
      </c>
    </row>
    <row r="499" spans="1:29">
      <c r="A499" s="1" t="s">
        <v>41</v>
      </c>
      <c r="B499" s="1" t="s">
        <v>42</v>
      </c>
      <c r="C499" s="3" t="s">
        <v>43</v>
      </c>
      <c r="D499" s="2" t="s">
        <v>689</v>
      </c>
      <c r="E499" s="2"/>
      <c r="F499" s="1" t="s">
        <v>721</v>
      </c>
      <c r="G499" s="1" t="s">
        <v>42</v>
      </c>
      <c r="I499" s="1" t="s">
        <v>42</v>
      </c>
      <c r="J499" s="1" t="s">
        <v>42</v>
      </c>
      <c r="K499" s="1" t="s">
        <v>42</v>
      </c>
      <c r="L499" s="1" t="s">
        <v>42</v>
      </c>
      <c r="M499" s="1" t="s">
        <v>42</v>
      </c>
      <c r="N499" s="1" t="s">
        <v>42</v>
      </c>
      <c r="O499" s="1" t="s">
        <v>721</v>
      </c>
      <c r="P499" s="1" t="s">
        <v>42</v>
      </c>
      <c r="Q499" s="1">
        <v>50</v>
      </c>
      <c r="R499" s="1" t="s">
        <v>42</v>
      </c>
      <c r="T499" s="1" t="s">
        <v>42</v>
      </c>
      <c r="U499" s="1" t="s">
        <v>42</v>
      </c>
      <c r="V499" s="4" t="s">
        <v>43</v>
      </c>
      <c r="W499" s="3" t="s">
        <v>43</v>
      </c>
      <c r="X499" s="1" t="s">
        <v>42</v>
      </c>
      <c r="Y499" s="1" t="s">
        <v>42</v>
      </c>
      <c r="Z499" s="1" t="s">
        <v>42</v>
      </c>
      <c r="AA499" s="4" t="s">
        <v>43</v>
      </c>
      <c r="AB499" s="3" t="s">
        <v>43</v>
      </c>
    </row>
    <row r="500" spans="1:29">
      <c r="A500" s="1" t="s">
        <v>41</v>
      </c>
      <c r="B500" s="1" t="s">
        <v>42</v>
      </c>
      <c r="C500" s="3" t="s">
        <v>43</v>
      </c>
      <c r="D500" s="2" t="s">
        <v>722</v>
      </c>
      <c r="E500" s="2"/>
      <c r="F500" s="1" t="s">
        <v>754</v>
      </c>
      <c r="G500" s="1" t="s">
        <v>42</v>
      </c>
      <c r="I500" s="1" t="s">
        <v>42</v>
      </c>
      <c r="J500" s="1" t="s">
        <v>42</v>
      </c>
      <c r="K500" s="1" t="s">
        <v>42</v>
      </c>
      <c r="L500" s="1" t="s">
        <v>42</v>
      </c>
      <c r="M500" s="1" t="s">
        <v>42</v>
      </c>
      <c r="N500" s="1" t="s">
        <v>42</v>
      </c>
      <c r="O500" s="1" t="s">
        <v>754</v>
      </c>
      <c r="P500" s="1" t="s">
        <v>42</v>
      </c>
      <c r="Q500" s="1">
        <v>50</v>
      </c>
      <c r="R500" s="1" t="s">
        <v>42</v>
      </c>
      <c r="T500" s="1" t="s">
        <v>42</v>
      </c>
      <c r="U500" s="1" t="s">
        <v>42</v>
      </c>
      <c r="V500" s="4" t="s">
        <v>43</v>
      </c>
      <c r="W500" s="3" t="s">
        <v>43</v>
      </c>
      <c r="X500" s="1" t="s">
        <v>42</v>
      </c>
      <c r="Y500" s="1" t="s">
        <v>42</v>
      </c>
      <c r="Z500" s="1" t="s">
        <v>42</v>
      </c>
      <c r="AA500" s="4" t="s">
        <v>43</v>
      </c>
      <c r="AB500" s="3" t="s">
        <v>43</v>
      </c>
    </row>
    <row r="501" spans="1:29">
      <c r="A501" s="1" t="s">
        <v>41</v>
      </c>
      <c r="B501" s="1" t="s">
        <v>42</v>
      </c>
      <c r="C501" s="3" t="s">
        <v>43</v>
      </c>
      <c r="D501" s="2" t="s">
        <v>722</v>
      </c>
      <c r="E501" s="2"/>
      <c r="F501" s="1" t="s">
        <v>754</v>
      </c>
      <c r="G501" s="1" t="s">
        <v>42</v>
      </c>
      <c r="I501" s="1" t="s">
        <v>42</v>
      </c>
      <c r="J501" s="1" t="s">
        <v>42</v>
      </c>
      <c r="K501" s="1" t="s">
        <v>42</v>
      </c>
      <c r="L501" s="1" t="s">
        <v>42</v>
      </c>
      <c r="M501" s="1" t="s">
        <v>42</v>
      </c>
      <c r="N501" s="1" t="s">
        <v>42</v>
      </c>
      <c r="O501" s="1" t="s">
        <v>754</v>
      </c>
      <c r="P501" s="1" t="s">
        <v>42</v>
      </c>
      <c r="Q501" s="1">
        <v>50</v>
      </c>
      <c r="R501" s="1" t="s">
        <v>42</v>
      </c>
      <c r="T501" s="1" t="s">
        <v>42</v>
      </c>
      <c r="U501" s="1" t="s">
        <v>42</v>
      </c>
      <c r="V501" s="4" t="s">
        <v>43</v>
      </c>
      <c r="W501" s="3" t="s">
        <v>43</v>
      </c>
      <c r="X501" s="1" t="s">
        <v>42</v>
      </c>
      <c r="Y501" s="1" t="s">
        <v>42</v>
      </c>
      <c r="Z501" s="1" t="s">
        <v>42</v>
      </c>
      <c r="AA501" s="4" t="s">
        <v>43</v>
      </c>
      <c r="AB501" s="3" t="s">
        <v>43</v>
      </c>
    </row>
    <row r="502" spans="1:29">
      <c r="A502" s="1" t="s">
        <v>41</v>
      </c>
      <c r="B502" s="1" t="s">
        <v>42</v>
      </c>
      <c r="C502" s="3" t="s">
        <v>43</v>
      </c>
      <c r="D502" s="2" t="s">
        <v>722</v>
      </c>
      <c r="E502" s="2"/>
      <c r="F502" s="1" t="s">
        <v>754</v>
      </c>
      <c r="G502" s="1" t="s">
        <v>42</v>
      </c>
      <c r="I502" s="1" t="s">
        <v>42</v>
      </c>
      <c r="J502" s="1" t="s">
        <v>42</v>
      </c>
      <c r="K502" s="1" t="s">
        <v>42</v>
      </c>
      <c r="L502" s="1" t="s">
        <v>42</v>
      </c>
      <c r="M502" s="1" t="s">
        <v>42</v>
      </c>
      <c r="N502" s="1" t="s">
        <v>42</v>
      </c>
      <c r="O502" s="1" t="s">
        <v>754</v>
      </c>
      <c r="P502" s="1" t="s">
        <v>42</v>
      </c>
      <c r="Q502" s="1">
        <v>50</v>
      </c>
      <c r="R502" s="1" t="s">
        <v>42</v>
      </c>
      <c r="T502" s="1" t="s">
        <v>42</v>
      </c>
      <c r="U502" s="1" t="s">
        <v>42</v>
      </c>
      <c r="V502" s="4" t="s">
        <v>43</v>
      </c>
      <c r="W502" s="3" t="s">
        <v>43</v>
      </c>
      <c r="X502" s="1" t="s">
        <v>42</v>
      </c>
      <c r="Y502" s="1" t="s">
        <v>42</v>
      </c>
      <c r="Z502" s="1" t="s">
        <v>42</v>
      </c>
      <c r="AA502" s="4" t="s">
        <v>43</v>
      </c>
      <c r="AB502" s="3" t="s">
        <v>43</v>
      </c>
    </row>
    <row r="503" spans="1:29">
      <c r="A503" s="1" t="s">
        <v>41</v>
      </c>
      <c r="B503" s="1" t="s">
        <v>42</v>
      </c>
      <c r="C503" s="3" t="s">
        <v>43</v>
      </c>
      <c r="D503" s="2" t="s">
        <v>755</v>
      </c>
      <c r="E503" s="2"/>
      <c r="F503" s="1" t="s">
        <v>797</v>
      </c>
      <c r="G503" s="1" t="s">
        <v>42</v>
      </c>
      <c r="I503" s="1" t="s">
        <v>42</v>
      </c>
      <c r="J503" s="1" t="s">
        <v>42</v>
      </c>
      <c r="K503" s="1" t="s">
        <v>42</v>
      </c>
      <c r="L503" s="1" t="s">
        <v>42</v>
      </c>
      <c r="M503" s="1" t="s">
        <v>42</v>
      </c>
      <c r="N503" s="1" t="s">
        <v>42</v>
      </c>
      <c r="O503" s="1" t="s">
        <v>797</v>
      </c>
      <c r="P503" s="1" t="s">
        <v>42</v>
      </c>
      <c r="Q503" s="1">
        <v>50</v>
      </c>
      <c r="R503" s="1" t="s">
        <v>42</v>
      </c>
      <c r="T503" s="1" t="s">
        <v>42</v>
      </c>
      <c r="U503" s="1" t="s">
        <v>42</v>
      </c>
      <c r="V503" s="4" t="s">
        <v>43</v>
      </c>
      <c r="W503" s="3" t="s">
        <v>43</v>
      </c>
      <c r="X503" s="1" t="s">
        <v>42</v>
      </c>
      <c r="Y503" s="1" t="s">
        <v>42</v>
      </c>
      <c r="Z503" s="1" t="s">
        <v>42</v>
      </c>
      <c r="AA503" s="4" t="s">
        <v>43</v>
      </c>
      <c r="AB503" s="3" t="s">
        <v>43</v>
      </c>
    </row>
    <row r="504" spans="1:29">
      <c r="A504" s="1" t="s">
        <v>41</v>
      </c>
      <c r="B504" s="1" t="s">
        <v>42</v>
      </c>
      <c r="C504" s="3" t="s">
        <v>43</v>
      </c>
      <c r="D504" s="2" t="s">
        <v>755</v>
      </c>
      <c r="E504" s="2"/>
      <c r="F504" s="1" t="s">
        <v>797</v>
      </c>
      <c r="G504" s="1" t="s">
        <v>42</v>
      </c>
      <c r="I504" s="1" t="s">
        <v>42</v>
      </c>
      <c r="J504" s="1" t="s">
        <v>42</v>
      </c>
      <c r="K504" s="1" t="s">
        <v>42</v>
      </c>
      <c r="L504" s="1" t="s">
        <v>42</v>
      </c>
      <c r="M504" s="1" t="s">
        <v>42</v>
      </c>
      <c r="N504" s="1" t="s">
        <v>42</v>
      </c>
      <c r="O504" s="1" t="s">
        <v>797</v>
      </c>
      <c r="P504" s="1" t="s">
        <v>42</v>
      </c>
      <c r="Q504" s="1">
        <v>50</v>
      </c>
      <c r="R504" s="1" t="s">
        <v>42</v>
      </c>
      <c r="T504" s="1" t="s">
        <v>42</v>
      </c>
      <c r="U504" s="1" t="s">
        <v>42</v>
      </c>
      <c r="V504" s="4" t="s">
        <v>43</v>
      </c>
      <c r="W504" s="3" t="s">
        <v>43</v>
      </c>
      <c r="X504" s="1" t="s">
        <v>42</v>
      </c>
      <c r="Y504" s="1" t="s">
        <v>42</v>
      </c>
      <c r="Z504" s="1" t="s">
        <v>42</v>
      </c>
      <c r="AA504" s="4" t="s">
        <v>43</v>
      </c>
      <c r="AB504" s="3" t="s">
        <v>43</v>
      </c>
    </row>
    <row r="505" spans="1:29">
      <c r="A505" s="1" t="s">
        <v>41</v>
      </c>
      <c r="B505" s="1" t="s">
        <v>42</v>
      </c>
      <c r="C505" s="3" t="s">
        <v>43</v>
      </c>
      <c r="D505" s="2" t="s">
        <v>755</v>
      </c>
      <c r="E505" s="2"/>
      <c r="F505" s="1" t="s">
        <v>797</v>
      </c>
      <c r="G505" s="1" t="s">
        <v>42</v>
      </c>
      <c r="I505" s="1" t="s">
        <v>42</v>
      </c>
      <c r="J505" s="1" t="s">
        <v>42</v>
      </c>
      <c r="K505" s="1" t="s">
        <v>42</v>
      </c>
      <c r="L505" s="1" t="s">
        <v>42</v>
      </c>
      <c r="M505" s="1" t="s">
        <v>42</v>
      </c>
      <c r="N505" s="1" t="s">
        <v>42</v>
      </c>
      <c r="O505" s="1" t="s">
        <v>797</v>
      </c>
      <c r="P505" s="1" t="s">
        <v>42</v>
      </c>
      <c r="Q505" s="1">
        <v>50</v>
      </c>
      <c r="R505" s="1" t="s">
        <v>42</v>
      </c>
      <c r="T505" s="1" t="s">
        <v>42</v>
      </c>
      <c r="U505" s="1" t="s">
        <v>42</v>
      </c>
      <c r="V505" s="4" t="s">
        <v>43</v>
      </c>
      <c r="W505" s="3" t="s">
        <v>43</v>
      </c>
      <c r="X505" s="1" t="s">
        <v>42</v>
      </c>
      <c r="Y505" s="1" t="s">
        <v>42</v>
      </c>
      <c r="Z505" s="1" t="s">
        <v>42</v>
      </c>
      <c r="AA505" s="4" t="s">
        <v>43</v>
      </c>
      <c r="AB505" s="3" t="s">
        <v>43</v>
      </c>
    </row>
    <row r="506" spans="1:29">
      <c r="A506" s="1" t="s">
        <v>41</v>
      </c>
      <c r="B506" s="1" t="s">
        <v>42</v>
      </c>
      <c r="C506" s="3" t="s">
        <v>43</v>
      </c>
      <c r="D506" s="2" t="s">
        <v>842</v>
      </c>
      <c r="E506" s="2"/>
      <c r="F506" s="1" t="s">
        <v>885</v>
      </c>
      <c r="G506" s="1" t="s">
        <v>42</v>
      </c>
      <c r="I506" s="1" t="s">
        <v>42</v>
      </c>
      <c r="J506" s="1" t="s">
        <v>42</v>
      </c>
      <c r="K506" s="1" t="s">
        <v>42</v>
      </c>
      <c r="L506" s="1" t="s">
        <v>42</v>
      </c>
      <c r="M506" s="1" t="s">
        <v>42</v>
      </c>
      <c r="N506" s="1" t="s">
        <v>42</v>
      </c>
      <c r="O506" s="1" t="s">
        <v>885</v>
      </c>
      <c r="P506" s="1" t="s">
        <v>42</v>
      </c>
      <c r="Q506" s="1">
        <v>50</v>
      </c>
      <c r="R506" s="1" t="s">
        <v>42</v>
      </c>
      <c r="T506" s="1" t="s">
        <v>42</v>
      </c>
      <c r="U506" s="1" t="s">
        <v>42</v>
      </c>
      <c r="V506" s="4" t="s">
        <v>43</v>
      </c>
      <c r="W506" s="3" t="s">
        <v>43</v>
      </c>
      <c r="X506" s="1" t="s">
        <v>42</v>
      </c>
      <c r="Y506" s="1" t="s">
        <v>42</v>
      </c>
      <c r="Z506" s="1" t="s">
        <v>42</v>
      </c>
      <c r="AA506" s="4" t="s">
        <v>43</v>
      </c>
      <c r="AB506" s="3" t="s">
        <v>43</v>
      </c>
    </row>
    <row r="507" spans="1:29">
      <c r="A507" s="1" t="s">
        <v>41</v>
      </c>
      <c r="B507" s="1" t="s">
        <v>42</v>
      </c>
      <c r="C507" s="3" t="s">
        <v>43</v>
      </c>
      <c r="D507" s="2" t="s">
        <v>842</v>
      </c>
      <c r="E507" s="2"/>
      <c r="F507" s="1" t="s">
        <v>885</v>
      </c>
      <c r="G507" s="1" t="s">
        <v>42</v>
      </c>
      <c r="I507" s="1" t="s">
        <v>42</v>
      </c>
      <c r="J507" s="1" t="s">
        <v>42</v>
      </c>
      <c r="K507" s="1" t="s">
        <v>42</v>
      </c>
      <c r="L507" s="1" t="s">
        <v>42</v>
      </c>
      <c r="M507" s="1" t="s">
        <v>42</v>
      </c>
      <c r="N507" s="1" t="s">
        <v>42</v>
      </c>
      <c r="O507" s="1" t="s">
        <v>885</v>
      </c>
      <c r="P507" s="1" t="s">
        <v>42</v>
      </c>
      <c r="Q507" s="1">
        <v>50</v>
      </c>
      <c r="R507" s="1" t="s">
        <v>42</v>
      </c>
      <c r="T507" s="1" t="s">
        <v>42</v>
      </c>
      <c r="U507" s="1" t="s">
        <v>42</v>
      </c>
      <c r="V507" s="4" t="s">
        <v>43</v>
      </c>
      <c r="W507" s="3" t="s">
        <v>43</v>
      </c>
      <c r="X507" s="1" t="s">
        <v>42</v>
      </c>
      <c r="Y507" s="1" t="s">
        <v>42</v>
      </c>
      <c r="Z507" s="1" t="s">
        <v>42</v>
      </c>
      <c r="AA507" s="4" t="s">
        <v>43</v>
      </c>
      <c r="AB507" s="3" t="s">
        <v>43</v>
      </c>
    </row>
    <row r="508" spans="1:29">
      <c r="A508" s="1" t="s">
        <v>41</v>
      </c>
      <c r="B508" s="1" t="s">
        <v>42</v>
      </c>
      <c r="C508" s="3" t="s">
        <v>43</v>
      </c>
      <c r="D508" s="2" t="s">
        <v>842</v>
      </c>
      <c r="E508" s="2"/>
      <c r="F508" s="1" t="s">
        <v>885</v>
      </c>
      <c r="G508" s="1" t="s">
        <v>42</v>
      </c>
      <c r="I508" s="1" t="s">
        <v>42</v>
      </c>
      <c r="J508" s="1" t="s">
        <v>42</v>
      </c>
      <c r="K508" s="1" t="s">
        <v>42</v>
      </c>
      <c r="L508" s="1" t="s">
        <v>42</v>
      </c>
      <c r="M508" s="1" t="s">
        <v>42</v>
      </c>
      <c r="N508" s="1" t="s">
        <v>42</v>
      </c>
      <c r="O508" s="1" t="s">
        <v>885</v>
      </c>
      <c r="P508" s="1" t="s">
        <v>42</v>
      </c>
      <c r="Q508" s="1">
        <v>50</v>
      </c>
      <c r="R508" s="1" t="s">
        <v>42</v>
      </c>
      <c r="T508" s="1" t="s">
        <v>42</v>
      </c>
      <c r="U508" s="1" t="s">
        <v>42</v>
      </c>
      <c r="V508" s="4" t="s">
        <v>43</v>
      </c>
      <c r="W508" s="3" t="s">
        <v>43</v>
      </c>
      <c r="X508" s="1" t="s">
        <v>42</v>
      </c>
      <c r="Y508" s="1" t="s">
        <v>42</v>
      </c>
      <c r="Z508" s="1" t="s">
        <v>42</v>
      </c>
      <c r="AA508" s="4" t="s">
        <v>43</v>
      </c>
      <c r="AB508" s="3" t="s">
        <v>43</v>
      </c>
    </row>
    <row r="509" spans="1:29">
      <c r="A509" s="1" t="s">
        <v>886</v>
      </c>
      <c r="B509" s="1" t="s">
        <v>42</v>
      </c>
      <c r="C509" s="3" t="s">
        <v>43</v>
      </c>
      <c r="D509" s="2" t="s">
        <v>842</v>
      </c>
      <c r="E509" s="2"/>
      <c r="F509" s="1" t="s">
        <v>887</v>
      </c>
      <c r="G509" s="1" t="s">
        <v>42</v>
      </c>
      <c r="I509" s="1" t="s">
        <v>42</v>
      </c>
      <c r="J509" s="1" t="s">
        <v>42</v>
      </c>
      <c r="K509" s="1" t="s">
        <v>42</v>
      </c>
      <c r="L509" s="1" t="s">
        <v>42</v>
      </c>
      <c r="M509" s="1" t="s">
        <v>42</v>
      </c>
      <c r="N509" s="1" t="s">
        <v>42</v>
      </c>
      <c r="O509" s="1" t="s">
        <v>887</v>
      </c>
      <c r="P509" s="1" t="s">
        <v>42</v>
      </c>
      <c r="Q509" s="1">
        <v>50</v>
      </c>
      <c r="R509" s="1" t="s">
        <v>42</v>
      </c>
      <c r="T509" s="1" t="s">
        <v>42</v>
      </c>
      <c r="U509" s="1" t="s">
        <v>42</v>
      </c>
      <c r="V509" s="4" t="s">
        <v>43</v>
      </c>
      <c r="W509" s="3" t="s">
        <v>43</v>
      </c>
      <c r="X509" s="1" t="s">
        <v>42</v>
      </c>
      <c r="Y509" s="1" t="s">
        <v>42</v>
      </c>
      <c r="Z509" s="1" t="s">
        <v>42</v>
      </c>
      <c r="AA509" s="4" t="s">
        <v>43</v>
      </c>
      <c r="AB509" s="3" t="s">
        <v>43</v>
      </c>
      <c r="AC509" s="1" t="s">
        <v>888</v>
      </c>
    </row>
    <row r="510" spans="1:29">
      <c r="A510" s="1" t="s">
        <v>886</v>
      </c>
      <c r="B510" s="1" t="s">
        <v>42</v>
      </c>
      <c r="C510" s="3" t="s">
        <v>43</v>
      </c>
      <c r="D510" s="2" t="s">
        <v>842</v>
      </c>
      <c r="E510" s="2"/>
      <c r="F510" s="1" t="s">
        <v>887</v>
      </c>
      <c r="G510" s="1" t="s">
        <v>42</v>
      </c>
      <c r="I510" s="1" t="s">
        <v>42</v>
      </c>
      <c r="J510" s="1" t="s">
        <v>42</v>
      </c>
      <c r="K510" s="1" t="s">
        <v>42</v>
      </c>
      <c r="L510" s="1" t="s">
        <v>42</v>
      </c>
      <c r="M510" s="1" t="s">
        <v>42</v>
      </c>
      <c r="N510" s="1" t="s">
        <v>42</v>
      </c>
      <c r="O510" s="1" t="s">
        <v>887</v>
      </c>
      <c r="P510" s="1" t="s">
        <v>42</v>
      </c>
      <c r="Q510" s="1">
        <v>50</v>
      </c>
      <c r="R510" s="1" t="s">
        <v>42</v>
      </c>
      <c r="T510" s="1" t="s">
        <v>42</v>
      </c>
      <c r="U510" s="1" t="s">
        <v>42</v>
      </c>
      <c r="V510" s="4" t="s">
        <v>43</v>
      </c>
      <c r="W510" s="3" t="s">
        <v>43</v>
      </c>
      <c r="X510" s="1" t="s">
        <v>42</v>
      </c>
      <c r="Y510" s="1" t="s">
        <v>42</v>
      </c>
      <c r="Z510" s="1" t="s">
        <v>42</v>
      </c>
      <c r="AA510" s="4" t="s">
        <v>43</v>
      </c>
      <c r="AB510" s="3" t="s">
        <v>43</v>
      </c>
    </row>
    <row r="511" spans="1:29">
      <c r="A511" s="1" t="s">
        <v>886</v>
      </c>
      <c r="B511" s="1" t="s">
        <v>42</v>
      </c>
      <c r="C511" s="3" t="s">
        <v>43</v>
      </c>
      <c r="D511" s="2" t="s">
        <v>842</v>
      </c>
      <c r="E511" s="2"/>
      <c r="F511" s="1" t="s">
        <v>887</v>
      </c>
      <c r="G511" s="1" t="s">
        <v>42</v>
      </c>
      <c r="I511" s="1" t="s">
        <v>42</v>
      </c>
      <c r="J511" s="1" t="s">
        <v>42</v>
      </c>
      <c r="K511" s="1" t="s">
        <v>42</v>
      </c>
      <c r="L511" s="1" t="s">
        <v>42</v>
      </c>
      <c r="M511" s="1" t="s">
        <v>42</v>
      </c>
      <c r="N511" s="1" t="s">
        <v>42</v>
      </c>
      <c r="O511" s="1" t="s">
        <v>887</v>
      </c>
      <c r="P511" s="1" t="s">
        <v>42</v>
      </c>
      <c r="Q511" s="1">
        <v>50</v>
      </c>
      <c r="R511" s="1" t="s">
        <v>42</v>
      </c>
      <c r="T511" s="1" t="s">
        <v>42</v>
      </c>
      <c r="U511" s="1" t="s">
        <v>42</v>
      </c>
      <c r="V511" s="4" t="s">
        <v>43</v>
      </c>
      <c r="W511" s="3" t="s">
        <v>43</v>
      </c>
      <c r="X511" s="1" t="s">
        <v>42</v>
      </c>
      <c r="Y511" s="1" t="s">
        <v>42</v>
      </c>
      <c r="Z511" s="1" t="s">
        <v>42</v>
      </c>
      <c r="AA511" s="4" t="s">
        <v>43</v>
      </c>
      <c r="AB511" s="3" t="s">
        <v>43</v>
      </c>
    </row>
    <row r="512" spans="1:29">
      <c r="A512" s="1" t="s">
        <v>41</v>
      </c>
      <c r="B512" s="1" t="s">
        <v>42</v>
      </c>
      <c r="C512" s="3" t="s">
        <v>43</v>
      </c>
      <c r="D512" s="2" t="s">
        <v>889</v>
      </c>
      <c r="E512" s="2"/>
      <c r="F512" s="1" t="s">
        <v>910</v>
      </c>
      <c r="G512" s="1" t="s">
        <v>42</v>
      </c>
      <c r="I512" s="1" t="s">
        <v>42</v>
      </c>
      <c r="J512" s="1" t="s">
        <v>42</v>
      </c>
      <c r="K512" s="1" t="s">
        <v>42</v>
      </c>
      <c r="L512" s="1" t="s">
        <v>42</v>
      </c>
      <c r="M512" s="1" t="s">
        <v>42</v>
      </c>
      <c r="N512" s="1" t="s">
        <v>42</v>
      </c>
      <c r="O512" s="1" t="s">
        <v>910</v>
      </c>
      <c r="P512" s="1" t="s">
        <v>42</v>
      </c>
      <c r="Q512" s="1">
        <v>50</v>
      </c>
      <c r="R512" s="1" t="s">
        <v>42</v>
      </c>
      <c r="T512" s="1" t="s">
        <v>42</v>
      </c>
      <c r="U512" s="1" t="s">
        <v>42</v>
      </c>
      <c r="V512" s="4" t="s">
        <v>43</v>
      </c>
      <c r="W512" s="3" t="s">
        <v>43</v>
      </c>
      <c r="X512" s="1" t="s">
        <v>42</v>
      </c>
      <c r="Y512" s="1" t="s">
        <v>42</v>
      </c>
      <c r="Z512" s="1" t="s">
        <v>42</v>
      </c>
      <c r="AA512" s="4" t="s">
        <v>43</v>
      </c>
      <c r="AB512" s="3" t="s">
        <v>43</v>
      </c>
    </row>
    <row r="513" spans="1:28">
      <c r="A513" s="1" t="s">
        <v>41</v>
      </c>
      <c r="B513" s="1" t="s">
        <v>42</v>
      </c>
      <c r="C513" s="3" t="s">
        <v>43</v>
      </c>
      <c r="D513" s="2" t="s">
        <v>889</v>
      </c>
      <c r="E513" s="2"/>
      <c r="F513" s="1" t="s">
        <v>910</v>
      </c>
      <c r="G513" s="1" t="s">
        <v>42</v>
      </c>
      <c r="I513" s="1" t="s">
        <v>42</v>
      </c>
      <c r="J513" s="1" t="s">
        <v>42</v>
      </c>
      <c r="K513" s="1" t="s">
        <v>42</v>
      </c>
      <c r="L513" s="1" t="s">
        <v>42</v>
      </c>
      <c r="M513" s="1" t="s">
        <v>42</v>
      </c>
      <c r="N513" s="1" t="s">
        <v>42</v>
      </c>
      <c r="O513" s="1" t="s">
        <v>910</v>
      </c>
      <c r="P513" s="1" t="s">
        <v>42</v>
      </c>
      <c r="Q513" s="1">
        <v>50</v>
      </c>
      <c r="R513" s="1" t="s">
        <v>42</v>
      </c>
      <c r="T513" s="1" t="s">
        <v>42</v>
      </c>
      <c r="U513" s="1" t="s">
        <v>42</v>
      </c>
      <c r="V513" s="4" t="s">
        <v>43</v>
      </c>
      <c r="W513" s="3" t="s">
        <v>43</v>
      </c>
      <c r="X513" s="1" t="s">
        <v>42</v>
      </c>
      <c r="Y513" s="1" t="s">
        <v>42</v>
      </c>
      <c r="Z513" s="1" t="s">
        <v>42</v>
      </c>
      <c r="AA513" s="4" t="s">
        <v>43</v>
      </c>
      <c r="AB513" s="3" t="s">
        <v>43</v>
      </c>
    </row>
    <row r="514" spans="1:28">
      <c r="A514" s="1" t="s">
        <v>41</v>
      </c>
      <c r="B514" s="1" t="s">
        <v>42</v>
      </c>
      <c r="C514" s="3" t="s">
        <v>43</v>
      </c>
      <c r="D514" s="2" t="s">
        <v>889</v>
      </c>
      <c r="E514" s="2"/>
      <c r="F514" s="1" t="s">
        <v>910</v>
      </c>
      <c r="G514" s="1" t="s">
        <v>42</v>
      </c>
      <c r="I514" s="1" t="s">
        <v>42</v>
      </c>
      <c r="J514" s="1" t="s">
        <v>42</v>
      </c>
      <c r="K514" s="1" t="s">
        <v>42</v>
      </c>
      <c r="L514" s="1" t="s">
        <v>42</v>
      </c>
      <c r="M514" s="1" t="s">
        <v>42</v>
      </c>
      <c r="N514" s="1" t="s">
        <v>42</v>
      </c>
      <c r="O514" s="1" t="s">
        <v>910</v>
      </c>
      <c r="P514" s="1" t="s">
        <v>42</v>
      </c>
      <c r="Q514" s="1">
        <v>50</v>
      </c>
      <c r="R514" s="1" t="s">
        <v>42</v>
      </c>
      <c r="T514" s="1" t="s">
        <v>42</v>
      </c>
      <c r="U514" s="1" t="s">
        <v>42</v>
      </c>
      <c r="V514" s="4" t="s">
        <v>43</v>
      </c>
      <c r="W514" s="3" t="s">
        <v>43</v>
      </c>
      <c r="X514" s="1" t="s">
        <v>42</v>
      </c>
      <c r="Y514" s="1" t="s">
        <v>42</v>
      </c>
      <c r="Z514" s="1" t="s">
        <v>42</v>
      </c>
      <c r="AA514" s="4" t="s">
        <v>43</v>
      </c>
      <c r="AB514" s="3" t="s">
        <v>43</v>
      </c>
    </row>
    <row r="515" spans="1:28">
      <c r="A515" s="1" t="s">
        <v>41</v>
      </c>
      <c r="B515" s="1" t="s">
        <v>42</v>
      </c>
      <c r="C515" s="3" t="s">
        <v>43</v>
      </c>
      <c r="D515" s="2">
        <v>41674</v>
      </c>
      <c r="E515" s="2"/>
      <c r="F515" s="1" t="s">
        <v>972</v>
      </c>
      <c r="G515" s="1" t="s">
        <v>42</v>
      </c>
      <c r="I515" s="1" t="s">
        <v>42</v>
      </c>
      <c r="J515" s="1" t="s">
        <v>42</v>
      </c>
      <c r="K515" s="1" t="s">
        <v>42</v>
      </c>
      <c r="L515" s="1" t="s">
        <v>42</v>
      </c>
      <c r="M515" s="1" t="s">
        <v>42</v>
      </c>
      <c r="N515" s="1" t="s">
        <v>42</v>
      </c>
      <c r="O515" s="1" t="s">
        <v>972</v>
      </c>
      <c r="P515" s="1" t="s">
        <v>42</v>
      </c>
      <c r="Q515" s="1">
        <v>50</v>
      </c>
      <c r="R515" s="1" t="s">
        <v>42</v>
      </c>
      <c r="T515" s="1" t="s">
        <v>42</v>
      </c>
      <c r="U515" s="1" t="s">
        <v>42</v>
      </c>
      <c r="V515" s="4" t="s">
        <v>43</v>
      </c>
      <c r="W515" s="3" t="s">
        <v>43</v>
      </c>
      <c r="X515" s="1" t="s">
        <v>42</v>
      </c>
      <c r="Y515" s="1" t="s">
        <v>42</v>
      </c>
      <c r="Z515" s="1" t="s">
        <v>42</v>
      </c>
      <c r="AA515" s="4" t="s">
        <v>43</v>
      </c>
      <c r="AB515" s="3" t="s">
        <v>43</v>
      </c>
    </row>
    <row r="516" spans="1:28">
      <c r="A516" s="1" t="s">
        <v>41</v>
      </c>
      <c r="B516" s="1" t="s">
        <v>42</v>
      </c>
      <c r="C516" s="3" t="s">
        <v>43</v>
      </c>
      <c r="D516" s="2">
        <v>41674</v>
      </c>
      <c r="E516" s="2"/>
      <c r="F516" s="1" t="s">
        <v>972</v>
      </c>
      <c r="G516" s="1" t="s">
        <v>42</v>
      </c>
      <c r="I516" s="1" t="s">
        <v>42</v>
      </c>
      <c r="J516" s="1" t="s">
        <v>42</v>
      </c>
      <c r="K516" s="1" t="s">
        <v>42</v>
      </c>
      <c r="L516" s="1" t="s">
        <v>42</v>
      </c>
      <c r="M516" s="1" t="s">
        <v>42</v>
      </c>
      <c r="N516" s="1" t="s">
        <v>42</v>
      </c>
      <c r="O516" s="1" t="s">
        <v>972</v>
      </c>
      <c r="P516" s="1" t="s">
        <v>42</v>
      </c>
      <c r="Q516" s="1">
        <v>50</v>
      </c>
      <c r="R516" s="1" t="s">
        <v>42</v>
      </c>
      <c r="T516" s="1" t="s">
        <v>42</v>
      </c>
      <c r="U516" s="1" t="s">
        <v>42</v>
      </c>
      <c r="V516" s="4" t="s">
        <v>43</v>
      </c>
      <c r="W516" s="3" t="s">
        <v>43</v>
      </c>
      <c r="X516" s="1" t="s">
        <v>42</v>
      </c>
      <c r="Y516" s="1" t="s">
        <v>42</v>
      </c>
      <c r="Z516" s="1" t="s">
        <v>42</v>
      </c>
      <c r="AA516" s="4" t="s">
        <v>43</v>
      </c>
      <c r="AB516" s="3" t="s">
        <v>43</v>
      </c>
    </row>
    <row r="517" spans="1:28">
      <c r="A517" s="1" t="s">
        <v>41</v>
      </c>
      <c r="B517" s="1" t="s">
        <v>42</v>
      </c>
      <c r="C517" s="3" t="s">
        <v>43</v>
      </c>
      <c r="D517" s="2">
        <v>41674</v>
      </c>
      <c r="E517" s="2"/>
      <c r="F517" s="1" t="s">
        <v>972</v>
      </c>
      <c r="G517" s="1" t="s">
        <v>42</v>
      </c>
      <c r="I517" s="1" t="s">
        <v>42</v>
      </c>
      <c r="J517" s="1" t="s">
        <v>42</v>
      </c>
      <c r="K517" s="1" t="s">
        <v>42</v>
      </c>
      <c r="L517" s="1" t="s">
        <v>42</v>
      </c>
      <c r="M517" s="1" t="s">
        <v>42</v>
      </c>
      <c r="N517" s="1" t="s">
        <v>42</v>
      </c>
      <c r="O517" s="1" t="s">
        <v>972</v>
      </c>
      <c r="P517" s="1" t="s">
        <v>42</v>
      </c>
      <c r="Q517" s="1">
        <v>50</v>
      </c>
      <c r="R517" s="1" t="s">
        <v>42</v>
      </c>
      <c r="T517" s="1" t="s">
        <v>42</v>
      </c>
      <c r="U517" s="1" t="s">
        <v>42</v>
      </c>
      <c r="V517" s="4" t="s">
        <v>43</v>
      </c>
      <c r="W517" s="3" t="s">
        <v>43</v>
      </c>
      <c r="X517" s="1" t="s">
        <v>42</v>
      </c>
      <c r="Y517" s="1" t="s">
        <v>42</v>
      </c>
      <c r="Z517" s="1" t="s">
        <v>42</v>
      </c>
      <c r="AA517" s="4" t="s">
        <v>43</v>
      </c>
      <c r="AB517" s="3" t="s">
        <v>43</v>
      </c>
    </row>
    <row r="518" spans="1:28">
      <c r="A518" s="1" t="s">
        <v>41</v>
      </c>
      <c r="B518" s="1" t="s">
        <v>42</v>
      </c>
      <c r="C518" s="3" t="s">
        <v>43</v>
      </c>
      <c r="D518" s="2">
        <v>41702</v>
      </c>
      <c r="E518" s="2"/>
      <c r="F518" s="1" t="s">
        <v>993</v>
      </c>
      <c r="G518" s="1" t="s">
        <v>42</v>
      </c>
      <c r="I518" s="1" t="s">
        <v>42</v>
      </c>
      <c r="J518" s="1" t="s">
        <v>42</v>
      </c>
      <c r="K518" s="1" t="s">
        <v>42</v>
      </c>
      <c r="L518" s="1" t="s">
        <v>42</v>
      </c>
      <c r="M518" s="1" t="s">
        <v>42</v>
      </c>
      <c r="N518" s="1" t="s">
        <v>42</v>
      </c>
      <c r="O518" s="1" t="s">
        <v>993</v>
      </c>
      <c r="P518" s="1" t="s">
        <v>42</v>
      </c>
      <c r="Q518" s="1">
        <v>50</v>
      </c>
      <c r="R518" s="1" t="s">
        <v>42</v>
      </c>
      <c r="T518" s="1" t="s">
        <v>42</v>
      </c>
      <c r="U518" s="1" t="s">
        <v>42</v>
      </c>
      <c r="V518" s="4" t="s">
        <v>43</v>
      </c>
      <c r="W518" s="3" t="s">
        <v>43</v>
      </c>
      <c r="X518" s="1" t="s">
        <v>42</v>
      </c>
      <c r="Y518" s="1" t="s">
        <v>42</v>
      </c>
      <c r="Z518" s="1" t="s">
        <v>42</v>
      </c>
      <c r="AA518" s="4" t="s">
        <v>43</v>
      </c>
      <c r="AB518" s="3" t="s">
        <v>43</v>
      </c>
    </row>
    <row r="519" spans="1:28">
      <c r="A519" s="1" t="s">
        <v>41</v>
      </c>
      <c r="B519" s="1" t="s">
        <v>42</v>
      </c>
      <c r="C519" s="3" t="s">
        <v>43</v>
      </c>
      <c r="D519" s="2">
        <v>41702</v>
      </c>
      <c r="E519" s="2"/>
      <c r="F519" s="1" t="s">
        <v>993</v>
      </c>
      <c r="G519" s="1" t="s">
        <v>42</v>
      </c>
      <c r="I519" s="1" t="s">
        <v>42</v>
      </c>
      <c r="J519" s="1" t="s">
        <v>42</v>
      </c>
      <c r="K519" s="1" t="s">
        <v>42</v>
      </c>
      <c r="L519" s="1" t="s">
        <v>42</v>
      </c>
      <c r="M519" s="1" t="s">
        <v>42</v>
      </c>
      <c r="N519" s="1" t="s">
        <v>42</v>
      </c>
      <c r="O519" s="1" t="s">
        <v>993</v>
      </c>
      <c r="P519" s="1" t="s">
        <v>42</v>
      </c>
      <c r="Q519" s="1">
        <v>50</v>
      </c>
      <c r="R519" s="1" t="s">
        <v>42</v>
      </c>
      <c r="T519" s="1" t="s">
        <v>42</v>
      </c>
      <c r="U519" s="1" t="s">
        <v>42</v>
      </c>
      <c r="V519" s="4" t="s">
        <v>43</v>
      </c>
      <c r="W519" s="3" t="s">
        <v>43</v>
      </c>
      <c r="X519" s="1" t="s">
        <v>42</v>
      </c>
      <c r="Y519" s="1" t="s">
        <v>42</v>
      </c>
      <c r="Z519" s="1" t="s">
        <v>42</v>
      </c>
      <c r="AA519" s="4" t="s">
        <v>43</v>
      </c>
      <c r="AB519" s="3" t="s">
        <v>43</v>
      </c>
    </row>
    <row r="520" spans="1:28">
      <c r="A520" s="1" t="s">
        <v>41</v>
      </c>
      <c r="B520" s="1" t="s">
        <v>42</v>
      </c>
      <c r="C520" s="3" t="s">
        <v>43</v>
      </c>
      <c r="D520" s="2">
        <v>41702</v>
      </c>
      <c r="E520" s="2"/>
      <c r="F520" s="1" t="s">
        <v>993</v>
      </c>
      <c r="G520" s="1" t="s">
        <v>42</v>
      </c>
      <c r="I520" s="1" t="s">
        <v>42</v>
      </c>
      <c r="J520" s="1" t="s">
        <v>42</v>
      </c>
      <c r="K520" s="1" t="s">
        <v>42</v>
      </c>
      <c r="L520" s="1" t="s">
        <v>42</v>
      </c>
      <c r="M520" s="1" t="s">
        <v>42</v>
      </c>
      <c r="N520" s="1" t="s">
        <v>42</v>
      </c>
      <c r="O520" s="1" t="s">
        <v>993</v>
      </c>
      <c r="P520" s="1" t="s">
        <v>42</v>
      </c>
      <c r="Q520" s="1">
        <v>50</v>
      </c>
      <c r="R520" s="1" t="s">
        <v>42</v>
      </c>
      <c r="T520" s="1" t="s">
        <v>42</v>
      </c>
      <c r="U520" s="1" t="s">
        <v>42</v>
      </c>
      <c r="V520" s="4" t="s">
        <v>43</v>
      </c>
      <c r="W520" s="3" t="s">
        <v>43</v>
      </c>
      <c r="X520" s="1" t="s">
        <v>42</v>
      </c>
      <c r="Y520" s="1" t="s">
        <v>42</v>
      </c>
      <c r="Z520" s="1" t="s">
        <v>42</v>
      </c>
      <c r="AA520" s="4" t="s">
        <v>43</v>
      </c>
      <c r="AB520" s="3" t="s">
        <v>43</v>
      </c>
    </row>
    <row r="521" spans="1:28">
      <c r="A521" s="1" t="s">
        <v>338</v>
      </c>
      <c r="B521" s="1" t="s">
        <v>42</v>
      </c>
      <c r="C521" s="3" t="s">
        <v>43</v>
      </c>
      <c r="D521" s="2">
        <v>41584</v>
      </c>
      <c r="E521" s="2">
        <v>41614</v>
      </c>
      <c r="F521" s="1" t="s">
        <v>1012</v>
      </c>
      <c r="G521" s="1" t="s">
        <v>42</v>
      </c>
      <c r="H521" s="1" t="s">
        <v>42</v>
      </c>
      <c r="I521" s="1" t="s">
        <v>42</v>
      </c>
      <c r="J521" s="1" t="s">
        <v>42</v>
      </c>
      <c r="K521" s="1" t="s">
        <v>42</v>
      </c>
      <c r="L521" s="1" t="s">
        <v>42</v>
      </c>
      <c r="M521" s="1" t="s">
        <v>42</v>
      </c>
      <c r="N521" s="1" t="s">
        <v>42</v>
      </c>
      <c r="O521" s="1" t="s">
        <v>1012</v>
      </c>
      <c r="P521" s="1" t="s">
        <v>42</v>
      </c>
      <c r="Q521" s="1">
        <v>50</v>
      </c>
      <c r="R521" s="1" t="s">
        <v>42</v>
      </c>
      <c r="S521" s="1" t="s">
        <v>42</v>
      </c>
      <c r="T521" s="1" t="s">
        <v>42</v>
      </c>
      <c r="U521" s="1" t="s">
        <v>42</v>
      </c>
      <c r="V521" s="4" t="s">
        <v>43</v>
      </c>
      <c r="W521" s="3" t="s">
        <v>43</v>
      </c>
      <c r="AA521" s="3"/>
      <c r="AB521" s="3"/>
    </row>
    <row r="522" spans="1:28">
      <c r="A522" s="1" t="s">
        <v>338</v>
      </c>
      <c r="B522" s="1" t="s">
        <v>42</v>
      </c>
      <c r="C522" s="3" t="s">
        <v>43</v>
      </c>
      <c r="D522" s="2">
        <v>41584</v>
      </c>
      <c r="E522" s="2">
        <v>41614</v>
      </c>
      <c r="F522" s="1" t="s">
        <v>1012</v>
      </c>
      <c r="G522" s="1" t="s">
        <v>42</v>
      </c>
      <c r="H522" s="1" t="s">
        <v>42</v>
      </c>
      <c r="I522" s="1" t="s">
        <v>42</v>
      </c>
      <c r="J522" s="1" t="s">
        <v>42</v>
      </c>
      <c r="K522" s="1" t="s">
        <v>42</v>
      </c>
      <c r="L522" s="1" t="s">
        <v>42</v>
      </c>
      <c r="M522" s="1" t="s">
        <v>42</v>
      </c>
      <c r="N522" s="1" t="s">
        <v>42</v>
      </c>
      <c r="O522" s="1" t="s">
        <v>1012</v>
      </c>
      <c r="P522" s="1" t="s">
        <v>42</v>
      </c>
      <c r="Q522" s="1">
        <v>50</v>
      </c>
      <c r="R522" s="1" t="s">
        <v>42</v>
      </c>
      <c r="S522" s="1" t="s">
        <v>42</v>
      </c>
      <c r="T522" s="1" t="s">
        <v>42</v>
      </c>
      <c r="U522" s="1" t="s">
        <v>42</v>
      </c>
      <c r="V522" s="4" t="s">
        <v>43</v>
      </c>
      <c r="W522" s="3" t="s">
        <v>43</v>
      </c>
      <c r="AA522" s="3"/>
      <c r="AB522" s="3"/>
    </row>
    <row r="523" spans="1:28">
      <c r="A523" s="1" t="s">
        <v>338</v>
      </c>
      <c r="B523" s="1" t="s">
        <v>42</v>
      </c>
      <c r="C523" s="3" t="s">
        <v>43</v>
      </c>
      <c r="D523" s="2">
        <v>41584</v>
      </c>
      <c r="E523" s="2">
        <v>41614</v>
      </c>
      <c r="F523" s="1" t="s">
        <v>1012</v>
      </c>
      <c r="G523" s="1" t="s">
        <v>42</v>
      </c>
      <c r="H523" s="1" t="s">
        <v>42</v>
      </c>
      <c r="I523" s="1" t="s">
        <v>42</v>
      </c>
      <c r="J523" s="1" t="s">
        <v>42</v>
      </c>
      <c r="K523" s="1" t="s">
        <v>42</v>
      </c>
      <c r="L523" s="1" t="s">
        <v>42</v>
      </c>
      <c r="M523" s="1" t="s">
        <v>42</v>
      </c>
      <c r="N523" s="1" t="s">
        <v>42</v>
      </c>
      <c r="O523" s="1" t="s">
        <v>1012</v>
      </c>
      <c r="P523" s="1" t="s">
        <v>42</v>
      </c>
      <c r="Q523" s="1">
        <v>50</v>
      </c>
      <c r="R523" s="1" t="s">
        <v>42</v>
      </c>
      <c r="S523" s="1" t="s">
        <v>42</v>
      </c>
      <c r="T523" s="1" t="s">
        <v>42</v>
      </c>
      <c r="U523" s="1" t="s">
        <v>42</v>
      </c>
      <c r="V523" s="4" t="s">
        <v>43</v>
      </c>
      <c r="W523" s="3" t="s">
        <v>43</v>
      </c>
      <c r="AA523" s="3"/>
      <c r="AB523" s="3"/>
    </row>
    <row r="524" spans="1:28">
      <c r="A524" s="1" t="s">
        <v>338</v>
      </c>
      <c r="B524" s="1" t="s">
        <v>42</v>
      </c>
      <c r="C524" s="3" t="s">
        <v>43</v>
      </c>
      <c r="D524" s="2" t="s">
        <v>1013</v>
      </c>
      <c r="E524" s="2" t="s">
        <v>1014</v>
      </c>
      <c r="F524" s="1" t="s">
        <v>1047</v>
      </c>
      <c r="G524" s="1" t="s">
        <v>42</v>
      </c>
      <c r="H524" s="1" t="s">
        <v>42</v>
      </c>
      <c r="I524" s="1" t="s">
        <v>42</v>
      </c>
      <c r="J524" s="1" t="s">
        <v>42</v>
      </c>
      <c r="K524" s="1" t="s">
        <v>42</v>
      </c>
      <c r="L524" s="1" t="s">
        <v>42</v>
      </c>
      <c r="M524" s="1" t="s">
        <v>42</v>
      </c>
      <c r="N524" s="1" t="s">
        <v>42</v>
      </c>
      <c r="O524" s="1" t="s">
        <v>1012</v>
      </c>
      <c r="P524" s="1" t="s">
        <v>42</v>
      </c>
      <c r="Q524" s="1">
        <v>50</v>
      </c>
      <c r="R524" s="1" t="s">
        <v>42</v>
      </c>
      <c r="S524" s="1" t="s">
        <v>42</v>
      </c>
      <c r="T524" s="1" t="s">
        <v>42</v>
      </c>
      <c r="U524" s="1" t="s">
        <v>42</v>
      </c>
      <c r="V524" s="4" t="s">
        <v>43</v>
      </c>
      <c r="W524" s="3" t="s">
        <v>43</v>
      </c>
      <c r="AA524" s="3"/>
      <c r="AB524" s="3"/>
    </row>
    <row r="525" spans="1:28">
      <c r="A525" s="1" t="s">
        <v>338</v>
      </c>
      <c r="B525" s="1" t="s">
        <v>42</v>
      </c>
      <c r="C525" s="3" t="s">
        <v>43</v>
      </c>
      <c r="D525" s="2" t="s">
        <v>1013</v>
      </c>
      <c r="E525" s="2" t="s">
        <v>1014</v>
      </c>
      <c r="F525" s="1" t="s">
        <v>1047</v>
      </c>
      <c r="G525" s="1" t="s">
        <v>42</v>
      </c>
      <c r="H525" s="1" t="s">
        <v>42</v>
      </c>
      <c r="I525" s="1" t="s">
        <v>42</v>
      </c>
      <c r="J525" s="1" t="s">
        <v>42</v>
      </c>
      <c r="K525" s="1" t="s">
        <v>42</v>
      </c>
      <c r="L525" s="1" t="s">
        <v>42</v>
      </c>
      <c r="M525" s="1" t="s">
        <v>42</v>
      </c>
      <c r="N525" s="1" t="s">
        <v>42</v>
      </c>
      <c r="O525" s="1" t="s">
        <v>1012</v>
      </c>
      <c r="P525" s="1" t="s">
        <v>42</v>
      </c>
      <c r="Q525" s="1">
        <v>50</v>
      </c>
      <c r="R525" s="1" t="s">
        <v>42</v>
      </c>
      <c r="S525" s="1" t="s">
        <v>42</v>
      </c>
      <c r="T525" s="1" t="s">
        <v>42</v>
      </c>
      <c r="U525" s="1" t="s">
        <v>42</v>
      </c>
      <c r="V525" s="4" t="s">
        <v>43</v>
      </c>
      <c r="W525" s="3" t="s">
        <v>43</v>
      </c>
      <c r="AA525" s="3"/>
      <c r="AB525" s="3"/>
    </row>
    <row r="526" spans="1:28">
      <c r="A526" s="1" t="s">
        <v>338</v>
      </c>
      <c r="B526" s="1" t="s">
        <v>42</v>
      </c>
      <c r="C526" s="3" t="s">
        <v>43</v>
      </c>
      <c r="D526" s="2" t="s">
        <v>1013</v>
      </c>
      <c r="E526" s="2" t="s">
        <v>1014</v>
      </c>
      <c r="F526" s="1" t="s">
        <v>1047</v>
      </c>
      <c r="G526" s="1" t="s">
        <v>42</v>
      </c>
      <c r="H526" s="1" t="s">
        <v>42</v>
      </c>
      <c r="I526" s="1" t="s">
        <v>42</v>
      </c>
      <c r="J526" s="1" t="s">
        <v>42</v>
      </c>
      <c r="K526" s="1" t="s">
        <v>42</v>
      </c>
      <c r="L526" s="1" t="s">
        <v>42</v>
      </c>
      <c r="M526" s="1" t="s">
        <v>42</v>
      </c>
      <c r="N526" s="1" t="s">
        <v>42</v>
      </c>
      <c r="O526" s="1" t="s">
        <v>1012</v>
      </c>
      <c r="P526" s="1" t="s">
        <v>42</v>
      </c>
      <c r="Q526" s="1">
        <v>50</v>
      </c>
      <c r="R526" s="1" t="s">
        <v>42</v>
      </c>
      <c r="S526" s="1" t="s">
        <v>42</v>
      </c>
      <c r="T526" s="1" t="s">
        <v>42</v>
      </c>
      <c r="U526" s="1" t="s">
        <v>42</v>
      </c>
      <c r="V526" s="4" t="s">
        <v>43</v>
      </c>
      <c r="W526" s="3" t="s">
        <v>43</v>
      </c>
      <c r="AA526" s="3"/>
      <c r="AB526" s="3"/>
    </row>
    <row r="527" spans="1:28">
      <c r="A527" s="1" t="s">
        <v>338</v>
      </c>
      <c r="B527" s="1" t="s">
        <v>42</v>
      </c>
      <c r="C527" s="3" t="s">
        <v>43</v>
      </c>
      <c r="D527" s="2" t="s">
        <v>1014</v>
      </c>
      <c r="E527" s="2" t="s">
        <v>1048</v>
      </c>
      <c r="F527" s="1" t="s">
        <v>1080</v>
      </c>
      <c r="G527" s="1" t="s">
        <v>42</v>
      </c>
      <c r="H527" s="1" t="s">
        <v>42</v>
      </c>
      <c r="I527" s="1" t="s">
        <v>42</v>
      </c>
      <c r="J527" s="1" t="s">
        <v>42</v>
      </c>
      <c r="K527" s="1" t="s">
        <v>42</v>
      </c>
      <c r="L527" s="1" t="s">
        <v>42</v>
      </c>
      <c r="M527" s="1" t="s">
        <v>42</v>
      </c>
      <c r="N527" s="1" t="s">
        <v>42</v>
      </c>
      <c r="O527" s="1" t="s">
        <v>1080</v>
      </c>
      <c r="P527" s="1" t="s">
        <v>42</v>
      </c>
      <c r="Q527" s="1">
        <v>50</v>
      </c>
      <c r="R527" s="1" t="s">
        <v>42</v>
      </c>
      <c r="S527" s="1" t="s">
        <v>42</v>
      </c>
      <c r="T527" s="1" t="s">
        <v>42</v>
      </c>
      <c r="U527" s="1" t="s">
        <v>42</v>
      </c>
      <c r="V527" s="4" t="s">
        <v>43</v>
      </c>
      <c r="W527" s="3" t="s">
        <v>43</v>
      </c>
      <c r="AA527" s="3"/>
      <c r="AB527" s="3"/>
    </row>
    <row r="528" spans="1:28">
      <c r="A528" s="1" t="s">
        <v>338</v>
      </c>
      <c r="B528" s="1" t="s">
        <v>42</v>
      </c>
      <c r="C528" s="3" t="s">
        <v>43</v>
      </c>
      <c r="D528" s="2" t="s">
        <v>1014</v>
      </c>
      <c r="E528" s="2" t="s">
        <v>1048</v>
      </c>
      <c r="F528" s="1" t="s">
        <v>1080</v>
      </c>
      <c r="G528" s="1" t="s">
        <v>42</v>
      </c>
      <c r="H528" s="1" t="s">
        <v>42</v>
      </c>
      <c r="I528" s="1" t="s">
        <v>42</v>
      </c>
      <c r="J528" s="1" t="s">
        <v>42</v>
      </c>
      <c r="K528" s="1" t="s">
        <v>42</v>
      </c>
      <c r="L528" s="1" t="s">
        <v>42</v>
      </c>
      <c r="M528" s="1" t="s">
        <v>42</v>
      </c>
      <c r="N528" s="1" t="s">
        <v>42</v>
      </c>
      <c r="O528" s="1" t="s">
        <v>1080</v>
      </c>
      <c r="P528" s="1" t="s">
        <v>42</v>
      </c>
      <c r="Q528" s="1">
        <v>50</v>
      </c>
      <c r="R528" s="1" t="s">
        <v>42</v>
      </c>
      <c r="S528" s="1" t="s">
        <v>42</v>
      </c>
      <c r="T528" s="1" t="s">
        <v>42</v>
      </c>
      <c r="U528" s="1" t="s">
        <v>42</v>
      </c>
      <c r="V528" s="4" t="s">
        <v>43</v>
      </c>
      <c r="W528" s="3" t="s">
        <v>43</v>
      </c>
      <c r="AA528" s="3"/>
      <c r="AB528" s="3"/>
    </row>
    <row r="529" spans="1:28">
      <c r="A529" s="1" t="s">
        <v>338</v>
      </c>
      <c r="B529" s="1" t="s">
        <v>42</v>
      </c>
      <c r="C529" s="3" t="s">
        <v>43</v>
      </c>
      <c r="D529" s="2" t="s">
        <v>1014</v>
      </c>
      <c r="E529" s="2" t="s">
        <v>1048</v>
      </c>
      <c r="F529" s="1" t="s">
        <v>1080</v>
      </c>
      <c r="G529" s="1" t="s">
        <v>42</v>
      </c>
      <c r="H529" s="1" t="s">
        <v>42</v>
      </c>
      <c r="I529" s="1" t="s">
        <v>42</v>
      </c>
      <c r="J529" s="1" t="s">
        <v>42</v>
      </c>
      <c r="K529" s="1" t="s">
        <v>42</v>
      </c>
      <c r="L529" s="1" t="s">
        <v>42</v>
      </c>
      <c r="M529" s="1" t="s">
        <v>42</v>
      </c>
      <c r="N529" s="1" t="s">
        <v>42</v>
      </c>
      <c r="O529" s="1" t="s">
        <v>1080</v>
      </c>
      <c r="P529" s="1" t="s">
        <v>42</v>
      </c>
      <c r="Q529" s="1">
        <v>50</v>
      </c>
      <c r="R529" s="1" t="s">
        <v>42</v>
      </c>
      <c r="S529" s="1" t="s">
        <v>42</v>
      </c>
      <c r="T529" s="1" t="s">
        <v>42</v>
      </c>
      <c r="U529" s="1" t="s">
        <v>42</v>
      </c>
      <c r="V529" s="4" t="s">
        <v>43</v>
      </c>
      <c r="W529" s="3" t="s">
        <v>43</v>
      </c>
      <c r="AA529" s="3"/>
      <c r="AB529" s="3"/>
    </row>
    <row r="530" spans="1:28">
      <c r="A530" s="1" t="s">
        <v>338</v>
      </c>
      <c r="B530" s="1" t="s">
        <v>42</v>
      </c>
      <c r="C530" s="3" t="s">
        <v>43</v>
      </c>
      <c r="D530" s="2" t="s">
        <v>998</v>
      </c>
      <c r="E530" s="2" t="s">
        <v>999</v>
      </c>
      <c r="F530" s="1" t="s">
        <v>1129</v>
      </c>
      <c r="G530" s="1" t="s">
        <v>42</v>
      </c>
      <c r="H530" s="1" t="s">
        <v>42</v>
      </c>
      <c r="I530" s="1" t="s">
        <v>42</v>
      </c>
      <c r="J530" s="1" t="s">
        <v>42</v>
      </c>
      <c r="K530" s="1" t="s">
        <v>42</v>
      </c>
      <c r="L530" s="1" t="s">
        <v>42</v>
      </c>
      <c r="M530" s="1" t="s">
        <v>42</v>
      </c>
      <c r="N530" s="1" t="s">
        <v>42</v>
      </c>
      <c r="O530" s="1" t="s">
        <v>1129</v>
      </c>
      <c r="P530" s="1" t="s">
        <v>42</v>
      </c>
      <c r="Q530" s="1">
        <v>50</v>
      </c>
      <c r="R530" s="1" t="s">
        <v>42</v>
      </c>
      <c r="S530" s="1" t="s">
        <v>42</v>
      </c>
      <c r="T530" s="1" t="s">
        <v>42</v>
      </c>
      <c r="U530" s="1" t="s">
        <v>42</v>
      </c>
      <c r="V530" s="4" t="s">
        <v>43</v>
      </c>
      <c r="W530" s="4" t="s">
        <v>43</v>
      </c>
      <c r="AA530" s="3"/>
      <c r="AB530" s="3"/>
    </row>
    <row r="531" spans="1:28">
      <c r="A531" s="1" t="s">
        <v>338</v>
      </c>
      <c r="B531" s="1" t="s">
        <v>42</v>
      </c>
      <c r="C531" s="3" t="s">
        <v>43</v>
      </c>
      <c r="D531" s="2" t="s">
        <v>998</v>
      </c>
      <c r="E531" s="2" t="s">
        <v>999</v>
      </c>
      <c r="F531" s="1" t="s">
        <v>1129</v>
      </c>
      <c r="G531" s="1" t="s">
        <v>42</v>
      </c>
      <c r="H531" s="1" t="s">
        <v>42</v>
      </c>
      <c r="I531" s="1" t="s">
        <v>42</v>
      </c>
      <c r="J531" s="1" t="s">
        <v>42</v>
      </c>
      <c r="K531" s="1" t="s">
        <v>42</v>
      </c>
      <c r="L531" s="1" t="s">
        <v>42</v>
      </c>
      <c r="M531" s="1" t="s">
        <v>42</v>
      </c>
      <c r="N531" s="1" t="s">
        <v>42</v>
      </c>
      <c r="O531" s="1" t="s">
        <v>1129</v>
      </c>
      <c r="P531" s="1" t="s">
        <v>42</v>
      </c>
      <c r="Q531" s="1">
        <v>50</v>
      </c>
      <c r="R531" s="1" t="s">
        <v>42</v>
      </c>
      <c r="S531" s="1" t="s">
        <v>42</v>
      </c>
      <c r="T531" s="1" t="s">
        <v>42</v>
      </c>
      <c r="U531" s="1" t="s">
        <v>42</v>
      </c>
      <c r="V531" s="4" t="s">
        <v>43</v>
      </c>
      <c r="W531" s="4" t="s">
        <v>43</v>
      </c>
      <c r="AA531" s="3"/>
      <c r="AB531" s="3"/>
    </row>
    <row r="532" spans="1:28">
      <c r="A532" s="1" t="s">
        <v>338</v>
      </c>
      <c r="B532" s="1" t="s">
        <v>42</v>
      </c>
      <c r="C532" s="3" t="s">
        <v>43</v>
      </c>
      <c r="D532" s="2" t="s">
        <v>998</v>
      </c>
      <c r="E532" s="2" t="s">
        <v>999</v>
      </c>
      <c r="F532" s="1" t="s">
        <v>1129</v>
      </c>
      <c r="G532" s="1" t="s">
        <v>42</v>
      </c>
      <c r="H532" s="1" t="s">
        <v>42</v>
      </c>
      <c r="I532" s="1" t="s">
        <v>42</v>
      </c>
      <c r="J532" s="1" t="s">
        <v>42</v>
      </c>
      <c r="K532" s="1" t="s">
        <v>42</v>
      </c>
      <c r="L532" s="1" t="s">
        <v>42</v>
      </c>
      <c r="M532" s="1" t="s">
        <v>42</v>
      </c>
      <c r="N532" s="1" t="s">
        <v>42</v>
      </c>
      <c r="O532" s="1" t="s">
        <v>1129</v>
      </c>
      <c r="P532" s="1" t="s">
        <v>42</v>
      </c>
      <c r="Q532" s="1">
        <v>50</v>
      </c>
      <c r="R532" s="1" t="s">
        <v>42</v>
      </c>
      <c r="S532" s="1" t="s">
        <v>42</v>
      </c>
      <c r="T532" s="1" t="s">
        <v>42</v>
      </c>
      <c r="U532" s="1" t="s">
        <v>42</v>
      </c>
      <c r="V532" s="4" t="s">
        <v>43</v>
      </c>
      <c r="W532" s="4" t="s">
        <v>43</v>
      </c>
      <c r="AA532" s="3"/>
      <c r="AB532" s="3"/>
    </row>
    <row r="533" spans="1:28">
      <c r="A533" s="1" t="s">
        <v>338</v>
      </c>
      <c r="B533" s="1" t="s">
        <v>42</v>
      </c>
      <c r="C533" s="3" t="s">
        <v>43</v>
      </c>
      <c r="D533" s="2" t="s">
        <v>999</v>
      </c>
      <c r="E533" s="2" t="s">
        <v>1018</v>
      </c>
      <c r="F533" s="1" t="s">
        <v>1146</v>
      </c>
      <c r="G533" s="1" t="s">
        <v>42</v>
      </c>
      <c r="H533" s="1" t="s">
        <v>42</v>
      </c>
      <c r="I533" s="1" t="s">
        <v>42</v>
      </c>
      <c r="J533" s="1" t="s">
        <v>42</v>
      </c>
      <c r="K533" s="1" t="s">
        <v>42</v>
      </c>
      <c r="L533" s="1" t="s">
        <v>42</v>
      </c>
      <c r="M533" s="1" t="s">
        <v>42</v>
      </c>
      <c r="N533" s="1" t="s">
        <v>42</v>
      </c>
      <c r="O533" s="1" t="s">
        <v>1146</v>
      </c>
      <c r="P533" s="1" t="s">
        <v>42</v>
      </c>
      <c r="Q533" s="1">
        <v>50</v>
      </c>
      <c r="R533" s="1" t="s">
        <v>42</v>
      </c>
      <c r="S533" s="1" t="s">
        <v>42</v>
      </c>
      <c r="T533" s="1" t="s">
        <v>42</v>
      </c>
      <c r="U533" s="1" t="s">
        <v>42</v>
      </c>
      <c r="V533" s="4" t="s">
        <v>43</v>
      </c>
      <c r="W533" s="3"/>
      <c r="AA533" s="3"/>
      <c r="AB533" s="3"/>
    </row>
    <row r="534" spans="1:28">
      <c r="A534" s="1" t="s">
        <v>338</v>
      </c>
      <c r="B534" s="1" t="s">
        <v>42</v>
      </c>
      <c r="C534" s="3" t="s">
        <v>43</v>
      </c>
      <c r="D534" s="2" t="s">
        <v>999</v>
      </c>
      <c r="E534" s="2" t="s">
        <v>1018</v>
      </c>
      <c r="F534" s="1" t="s">
        <v>1146</v>
      </c>
      <c r="G534" s="1" t="s">
        <v>42</v>
      </c>
      <c r="H534" s="1" t="s">
        <v>42</v>
      </c>
      <c r="I534" s="1" t="s">
        <v>42</v>
      </c>
      <c r="J534" s="1" t="s">
        <v>42</v>
      </c>
      <c r="K534" s="1" t="s">
        <v>42</v>
      </c>
      <c r="L534" s="1" t="s">
        <v>42</v>
      </c>
      <c r="M534" s="1" t="s">
        <v>42</v>
      </c>
      <c r="N534" s="1" t="s">
        <v>42</v>
      </c>
      <c r="O534" s="1" t="s">
        <v>1146</v>
      </c>
      <c r="P534" s="1" t="s">
        <v>42</v>
      </c>
      <c r="Q534" s="1">
        <v>50</v>
      </c>
      <c r="R534" s="1" t="s">
        <v>42</v>
      </c>
      <c r="S534" s="1" t="s">
        <v>42</v>
      </c>
      <c r="T534" s="1" t="s">
        <v>42</v>
      </c>
      <c r="U534" s="1" t="s">
        <v>42</v>
      </c>
      <c r="V534" s="4" t="s">
        <v>43</v>
      </c>
      <c r="W534" s="3"/>
      <c r="AA534" s="3"/>
      <c r="AB534" s="3"/>
    </row>
    <row r="535" spans="1:28">
      <c r="A535" s="1" t="s">
        <v>338</v>
      </c>
      <c r="B535" s="1" t="s">
        <v>42</v>
      </c>
      <c r="C535" s="3" t="s">
        <v>43</v>
      </c>
      <c r="D535" s="2" t="s">
        <v>999</v>
      </c>
      <c r="E535" s="2" t="s">
        <v>1018</v>
      </c>
      <c r="F535" s="1" t="s">
        <v>1146</v>
      </c>
      <c r="G535" s="1" t="s">
        <v>42</v>
      </c>
      <c r="H535" s="1" t="s">
        <v>42</v>
      </c>
      <c r="I535" s="1" t="s">
        <v>42</v>
      </c>
      <c r="J535" s="1" t="s">
        <v>42</v>
      </c>
      <c r="K535" s="1" t="s">
        <v>42</v>
      </c>
      <c r="L535" s="1" t="s">
        <v>42</v>
      </c>
      <c r="M535" s="1" t="s">
        <v>42</v>
      </c>
      <c r="N535" s="1" t="s">
        <v>42</v>
      </c>
      <c r="O535" s="1" t="s">
        <v>1146</v>
      </c>
      <c r="P535" s="1" t="s">
        <v>42</v>
      </c>
      <c r="Q535" s="1">
        <v>50</v>
      </c>
      <c r="R535" s="1" t="s">
        <v>42</v>
      </c>
      <c r="S535" s="1" t="s">
        <v>42</v>
      </c>
      <c r="T535" s="1" t="s">
        <v>42</v>
      </c>
      <c r="U535" s="1" t="s">
        <v>42</v>
      </c>
      <c r="V535" s="4" t="s">
        <v>43</v>
      </c>
      <c r="W535" s="3"/>
      <c r="AA535" s="3"/>
      <c r="AB535" s="3"/>
    </row>
    <row r="536" spans="1:28">
      <c r="A536" s="1" t="s">
        <v>338</v>
      </c>
      <c r="B536" s="1" t="s">
        <v>42</v>
      </c>
      <c r="C536" s="3" t="s">
        <v>43</v>
      </c>
      <c r="D536" s="2" t="s">
        <v>1018</v>
      </c>
      <c r="E536" s="2"/>
      <c r="F536" s="1" t="s">
        <v>1192</v>
      </c>
      <c r="G536" s="1">
        <v>200.49</v>
      </c>
      <c r="H536" s="1" t="s">
        <v>42</v>
      </c>
      <c r="I536" s="1" t="s">
        <v>42</v>
      </c>
      <c r="J536" s="1" t="s">
        <v>42</v>
      </c>
      <c r="K536" s="1" t="s">
        <v>42</v>
      </c>
      <c r="L536" s="1" t="s">
        <v>42</v>
      </c>
      <c r="M536" s="1" t="s">
        <v>42</v>
      </c>
      <c r="N536" s="1" t="s">
        <v>42</v>
      </c>
      <c r="O536" s="1" t="s">
        <v>1192</v>
      </c>
      <c r="P536" s="1" t="s">
        <v>42</v>
      </c>
      <c r="Q536" s="1">
        <v>50</v>
      </c>
      <c r="R536" s="1" t="s">
        <v>42</v>
      </c>
      <c r="S536" s="1" t="s">
        <v>42</v>
      </c>
      <c r="T536" s="1" t="s">
        <v>42</v>
      </c>
      <c r="U536" s="1" t="s">
        <v>42</v>
      </c>
      <c r="V536" s="3"/>
      <c r="W536" s="3"/>
      <c r="AA536" s="3"/>
      <c r="AB536" s="3"/>
    </row>
    <row r="537" spans="1:28">
      <c r="A537" s="1" t="s">
        <v>338</v>
      </c>
      <c r="B537" s="1" t="s">
        <v>42</v>
      </c>
      <c r="C537" s="3" t="s">
        <v>43</v>
      </c>
      <c r="D537" s="2" t="s">
        <v>1018</v>
      </c>
      <c r="E537" s="2"/>
      <c r="F537" s="1" t="s">
        <v>1192</v>
      </c>
      <c r="G537" s="1" t="s">
        <v>42</v>
      </c>
      <c r="H537" s="1" t="s">
        <v>42</v>
      </c>
      <c r="I537" s="1" t="s">
        <v>42</v>
      </c>
      <c r="J537" s="1" t="s">
        <v>42</v>
      </c>
      <c r="K537" s="1" t="s">
        <v>42</v>
      </c>
      <c r="L537" s="1" t="s">
        <v>42</v>
      </c>
      <c r="M537" s="1" t="s">
        <v>42</v>
      </c>
      <c r="N537" s="1" t="s">
        <v>42</v>
      </c>
      <c r="O537" s="1" t="s">
        <v>1192</v>
      </c>
      <c r="P537" s="1" t="s">
        <v>42</v>
      </c>
      <c r="Q537" s="1">
        <v>50</v>
      </c>
      <c r="R537" s="1" t="s">
        <v>42</v>
      </c>
      <c r="S537" s="1" t="s">
        <v>42</v>
      </c>
      <c r="T537" s="1" t="s">
        <v>42</v>
      </c>
      <c r="U537" s="1" t="s">
        <v>42</v>
      </c>
      <c r="V537" s="3"/>
      <c r="W537" s="3"/>
      <c r="AA537" s="3"/>
      <c r="AB537" s="3"/>
    </row>
    <row r="538" spans="1:28">
      <c r="A538" s="1" t="s">
        <v>338</v>
      </c>
      <c r="B538" s="1" t="s">
        <v>42</v>
      </c>
      <c r="C538" s="3" t="s">
        <v>43</v>
      </c>
      <c r="D538" s="2" t="s">
        <v>1018</v>
      </c>
      <c r="E538" s="2"/>
      <c r="F538" s="1" t="s">
        <v>1192</v>
      </c>
      <c r="G538" s="1" t="s">
        <v>42</v>
      </c>
      <c r="H538" s="1" t="s">
        <v>42</v>
      </c>
      <c r="I538" s="1" t="s">
        <v>42</v>
      </c>
      <c r="J538" s="1" t="s">
        <v>42</v>
      </c>
      <c r="K538" s="1" t="s">
        <v>42</v>
      </c>
      <c r="L538" s="1" t="s">
        <v>42</v>
      </c>
      <c r="M538" s="1" t="s">
        <v>42</v>
      </c>
      <c r="N538" s="1" t="s">
        <v>42</v>
      </c>
      <c r="O538" s="1" t="s">
        <v>1192</v>
      </c>
      <c r="P538" s="1" t="s">
        <v>42</v>
      </c>
      <c r="Q538" s="1">
        <v>50</v>
      </c>
      <c r="R538" s="1" t="s">
        <v>42</v>
      </c>
      <c r="S538" s="1" t="s">
        <v>42</v>
      </c>
      <c r="T538" s="1" t="s">
        <v>42</v>
      </c>
      <c r="U538" s="1" t="s">
        <v>42</v>
      </c>
      <c r="V538" s="3"/>
      <c r="W538" s="3"/>
      <c r="AA538" s="3"/>
      <c r="AB538" s="3"/>
    </row>
    <row r="539" spans="1:28">
      <c r="A539" s="1" t="s">
        <v>338</v>
      </c>
      <c r="B539" s="1" t="s">
        <v>42</v>
      </c>
      <c r="C539" s="3" t="s">
        <v>43</v>
      </c>
      <c r="D539" s="2" t="s">
        <v>1084</v>
      </c>
      <c r="E539" s="2"/>
      <c r="F539" s="1" t="s">
        <v>1238</v>
      </c>
      <c r="G539" s="1">
        <v>200.08</v>
      </c>
      <c r="H539" s="1" t="s">
        <v>42</v>
      </c>
      <c r="I539" s="1" t="s">
        <v>42</v>
      </c>
      <c r="J539" s="1" t="s">
        <v>42</v>
      </c>
      <c r="K539" s="1" t="s">
        <v>42</v>
      </c>
      <c r="L539" s="1" t="s">
        <v>42</v>
      </c>
      <c r="M539" s="1" t="s">
        <v>42</v>
      </c>
      <c r="N539" s="1" t="s">
        <v>42</v>
      </c>
      <c r="O539" s="1" t="s">
        <v>1238</v>
      </c>
      <c r="P539" s="1" t="s">
        <v>42</v>
      </c>
      <c r="Q539" s="1">
        <v>50</v>
      </c>
      <c r="R539" s="1" t="s">
        <v>42</v>
      </c>
      <c r="S539" s="1" t="s">
        <v>42</v>
      </c>
      <c r="T539" s="1" t="s">
        <v>42</v>
      </c>
      <c r="U539" s="1" t="s">
        <v>42</v>
      </c>
      <c r="V539" s="3"/>
      <c r="W539" s="3"/>
      <c r="AA539" s="3"/>
      <c r="AB539" s="3"/>
    </row>
    <row r="540" spans="1:28">
      <c r="A540" s="1" t="s">
        <v>338</v>
      </c>
      <c r="B540" s="1" t="s">
        <v>42</v>
      </c>
      <c r="C540" s="3" t="s">
        <v>43</v>
      </c>
      <c r="D540" s="2" t="s">
        <v>1084</v>
      </c>
      <c r="E540" s="2"/>
      <c r="F540" s="1" t="s">
        <v>1238</v>
      </c>
      <c r="G540" s="1" t="s">
        <v>42</v>
      </c>
      <c r="H540" s="1" t="s">
        <v>42</v>
      </c>
      <c r="I540" s="1" t="s">
        <v>42</v>
      </c>
      <c r="J540" s="1" t="s">
        <v>42</v>
      </c>
      <c r="K540" s="1" t="s">
        <v>42</v>
      </c>
      <c r="L540" s="1" t="s">
        <v>42</v>
      </c>
      <c r="M540" s="1" t="s">
        <v>42</v>
      </c>
      <c r="N540" s="1" t="s">
        <v>42</v>
      </c>
      <c r="O540" s="1" t="s">
        <v>1238</v>
      </c>
      <c r="P540" s="1" t="s">
        <v>42</v>
      </c>
      <c r="Q540" s="1">
        <v>50</v>
      </c>
      <c r="R540" s="1" t="s">
        <v>42</v>
      </c>
      <c r="S540" s="1" t="s">
        <v>42</v>
      </c>
      <c r="T540" s="1" t="s">
        <v>42</v>
      </c>
      <c r="U540" s="1" t="s">
        <v>42</v>
      </c>
      <c r="V540" s="3"/>
      <c r="W540" s="3"/>
      <c r="AA540" s="3"/>
      <c r="AB540" s="3"/>
    </row>
    <row r="541" spans="1:28">
      <c r="A541" s="1" t="s">
        <v>338</v>
      </c>
      <c r="B541" s="1" t="s">
        <v>42</v>
      </c>
      <c r="C541" s="3" t="s">
        <v>43</v>
      </c>
      <c r="D541" s="2" t="s">
        <v>1084</v>
      </c>
      <c r="E541" s="2"/>
      <c r="F541" s="1" t="s">
        <v>1238</v>
      </c>
      <c r="G541" s="1" t="s">
        <v>42</v>
      </c>
      <c r="H541" s="1" t="s">
        <v>42</v>
      </c>
      <c r="I541" s="1" t="s">
        <v>42</v>
      </c>
      <c r="J541" s="1" t="s">
        <v>42</v>
      </c>
      <c r="K541" s="1" t="s">
        <v>42</v>
      </c>
      <c r="L541" s="1" t="s">
        <v>42</v>
      </c>
      <c r="M541" s="1" t="s">
        <v>42</v>
      </c>
      <c r="N541" s="1" t="s">
        <v>42</v>
      </c>
      <c r="O541" s="1" t="s">
        <v>1238</v>
      </c>
      <c r="P541" s="1" t="s">
        <v>42</v>
      </c>
      <c r="Q541" s="1">
        <v>50</v>
      </c>
      <c r="R541" s="1" t="s">
        <v>42</v>
      </c>
      <c r="S541" s="1" t="s">
        <v>42</v>
      </c>
      <c r="T541" s="1" t="s">
        <v>42</v>
      </c>
      <c r="U541" s="1" t="s">
        <v>42</v>
      </c>
      <c r="V541" s="3"/>
      <c r="W541" s="3"/>
      <c r="AA541" s="3"/>
      <c r="AB541" s="3"/>
    </row>
    <row r="542" spans="1:28">
      <c r="A542" s="1" t="s">
        <v>338</v>
      </c>
      <c r="B542" s="1" t="s">
        <v>42</v>
      </c>
      <c r="C542" s="3" t="s">
        <v>43</v>
      </c>
      <c r="D542" s="2" t="s">
        <v>1239</v>
      </c>
      <c r="E542" s="2"/>
      <c r="F542" s="1" t="s">
        <v>1285</v>
      </c>
      <c r="G542" s="1">
        <v>200.79</v>
      </c>
      <c r="H542" s="1" t="s">
        <v>42</v>
      </c>
      <c r="I542" s="1" t="s">
        <v>42</v>
      </c>
      <c r="J542" s="1" t="s">
        <v>42</v>
      </c>
      <c r="K542" s="1" t="s">
        <v>42</v>
      </c>
      <c r="L542" s="1" t="s">
        <v>42</v>
      </c>
      <c r="M542" s="1" t="s">
        <v>42</v>
      </c>
      <c r="N542" s="1" t="s">
        <v>42</v>
      </c>
      <c r="O542" s="1" t="s">
        <v>1285</v>
      </c>
      <c r="P542" s="1" t="s">
        <v>42</v>
      </c>
      <c r="Q542" s="1">
        <v>50</v>
      </c>
      <c r="R542" s="1" t="s">
        <v>42</v>
      </c>
      <c r="S542" s="1" t="s">
        <v>42</v>
      </c>
      <c r="T542" s="1" t="s">
        <v>42</v>
      </c>
      <c r="U542" s="1" t="s">
        <v>42</v>
      </c>
      <c r="V542" s="3"/>
      <c r="W542" s="3"/>
      <c r="AA542" s="3"/>
      <c r="AB542" s="3"/>
    </row>
    <row r="543" spans="1:28">
      <c r="A543" s="1" t="s">
        <v>338</v>
      </c>
      <c r="B543" s="1" t="s">
        <v>42</v>
      </c>
      <c r="C543" s="3" t="s">
        <v>43</v>
      </c>
      <c r="D543" s="2" t="s">
        <v>1239</v>
      </c>
      <c r="E543" s="2"/>
      <c r="F543" s="1" t="s">
        <v>1285</v>
      </c>
      <c r="G543" s="1" t="s">
        <v>42</v>
      </c>
      <c r="H543" s="1" t="s">
        <v>42</v>
      </c>
      <c r="I543" s="1" t="s">
        <v>42</v>
      </c>
      <c r="J543" s="1" t="s">
        <v>42</v>
      </c>
      <c r="K543" s="1" t="s">
        <v>42</v>
      </c>
      <c r="L543" s="1" t="s">
        <v>42</v>
      </c>
      <c r="M543" s="1" t="s">
        <v>42</v>
      </c>
      <c r="N543" s="1" t="s">
        <v>42</v>
      </c>
      <c r="O543" s="1" t="s">
        <v>1285</v>
      </c>
      <c r="P543" s="1" t="s">
        <v>42</v>
      </c>
      <c r="Q543" s="1">
        <v>50</v>
      </c>
      <c r="R543" s="1" t="s">
        <v>42</v>
      </c>
      <c r="S543" s="1" t="s">
        <v>42</v>
      </c>
      <c r="T543" s="1" t="s">
        <v>42</v>
      </c>
      <c r="U543" s="1" t="s">
        <v>42</v>
      </c>
      <c r="V543" s="3"/>
      <c r="W543" s="3"/>
      <c r="AA543" s="3"/>
      <c r="AB543" s="3"/>
    </row>
    <row r="544" spans="1:28">
      <c r="A544" s="1" t="s">
        <v>338</v>
      </c>
      <c r="B544" s="1" t="s">
        <v>42</v>
      </c>
      <c r="C544" s="3" t="s">
        <v>43</v>
      </c>
      <c r="D544" s="2" t="s">
        <v>1239</v>
      </c>
      <c r="E544" s="2"/>
      <c r="F544" s="1" t="s">
        <v>1285</v>
      </c>
      <c r="G544" s="1" t="s">
        <v>42</v>
      </c>
      <c r="H544" s="1" t="s">
        <v>42</v>
      </c>
      <c r="I544" s="1" t="s">
        <v>42</v>
      </c>
      <c r="J544" s="1" t="s">
        <v>42</v>
      </c>
      <c r="K544" s="1" t="s">
        <v>42</v>
      </c>
      <c r="L544" s="1" t="s">
        <v>42</v>
      </c>
      <c r="M544" s="1" t="s">
        <v>42</v>
      </c>
      <c r="N544" s="1" t="s">
        <v>42</v>
      </c>
      <c r="O544" s="1" t="s">
        <v>1285</v>
      </c>
      <c r="P544" s="1" t="s">
        <v>42</v>
      </c>
      <c r="Q544" s="1">
        <v>50</v>
      </c>
      <c r="R544" s="1" t="s">
        <v>42</v>
      </c>
      <c r="S544" s="1" t="s">
        <v>42</v>
      </c>
      <c r="T544" s="1" t="s">
        <v>42</v>
      </c>
      <c r="U544" s="1" t="s">
        <v>42</v>
      </c>
      <c r="V544" s="3"/>
      <c r="W544" s="3"/>
      <c r="AA544" s="3"/>
      <c r="AB544" s="3"/>
    </row>
    <row r="545" spans="1:28">
      <c r="A545" s="1" t="s">
        <v>338</v>
      </c>
      <c r="B545" s="1" t="s">
        <v>42</v>
      </c>
      <c r="C545" s="3" t="s">
        <v>43</v>
      </c>
      <c r="D545" s="2">
        <v>41281</v>
      </c>
      <c r="E545" s="2"/>
      <c r="F545" s="1" t="s">
        <v>1317</v>
      </c>
      <c r="G545" s="1">
        <v>200.01</v>
      </c>
      <c r="H545" s="1" t="s">
        <v>42</v>
      </c>
      <c r="I545" s="1" t="s">
        <v>42</v>
      </c>
      <c r="J545" s="1" t="s">
        <v>42</v>
      </c>
      <c r="K545" s="1" t="s">
        <v>42</v>
      </c>
      <c r="L545" s="1" t="s">
        <v>42</v>
      </c>
      <c r="M545" s="1" t="s">
        <v>42</v>
      </c>
      <c r="N545" s="1" t="s">
        <v>42</v>
      </c>
      <c r="O545" s="1" t="s">
        <v>1317</v>
      </c>
      <c r="P545" s="1" t="s">
        <v>42</v>
      </c>
      <c r="Q545" s="1" t="s">
        <v>42</v>
      </c>
      <c r="R545" s="1" t="s">
        <v>42</v>
      </c>
      <c r="S545" s="1" t="s">
        <v>42</v>
      </c>
      <c r="T545" s="1" t="s">
        <v>42</v>
      </c>
      <c r="U545" s="1" t="s">
        <v>42</v>
      </c>
      <c r="V545" s="3"/>
      <c r="W545" s="3"/>
      <c r="AA545" s="3"/>
      <c r="AB545" s="3"/>
    </row>
    <row r="546" spans="1:28">
      <c r="A546" s="1" t="s">
        <v>338</v>
      </c>
      <c r="B546" s="1" t="s">
        <v>42</v>
      </c>
      <c r="C546" s="3" t="s">
        <v>43</v>
      </c>
      <c r="D546" s="2">
        <v>41281</v>
      </c>
      <c r="E546" s="2"/>
      <c r="F546" s="1" t="s">
        <v>1317</v>
      </c>
      <c r="G546" s="1" t="s">
        <v>42</v>
      </c>
      <c r="H546" s="1" t="s">
        <v>42</v>
      </c>
      <c r="I546" s="1" t="s">
        <v>42</v>
      </c>
      <c r="J546" s="1" t="s">
        <v>42</v>
      </c>
      <c r="K546" s="1" t="s">
        <v>42</v>
      </c>
      <c r="L546" s="1" t="s">
        <v>42</v>
      </c>
      <c r="M546" s="1" t="s">
        <v>42</v>
      </c>
      <c r="N546" s="1" t="s">
        <v>42</v>
      </c>
      <c r="O546" s="1" t="s">
        <v>1317</v>
      </c>
      <c r="P546" s="1" t="s">
        <v>42</v>
      </c>
      <c r="Q546" s="1" t="s">
        <v>42</v>
      </c>
      <c r="R546" s="1" t="s">
        <v>42</v>
      </c>
      <c r="S546" s="1" t="s">
        <v>42</v>
      </c>
      <c r="T546" s="1" t="s">
        <v>42</v>
      </c>
      <c r="U546" s="1" t="s">
        <v>42</v>
      </c>
      <c r="V546" s="3"/>
      <c r="W546" s="3"/>
      <c r="AA546" s="3"/>
      <c r="AB546" s="3"/>
    </row>
    <row r="547" spans="1:28">
      <c r="A547" s="1" t="s">
        <v>338</v>
      </c>
      <c r="B547" s="1" t="s">
        <v>42</v>
      </c>
      <c r="C547" s="3" t="s">
        <v>43</v>
      </c>
      <c r="D547" s="2">
        <v>41281</v>
      </c>
      <c r="E547" s="2"/>
      <c r="F547" s="1" t="s">
        <v>1317</v>
      </c>
      <c r="G547" s="1" t="s">
        <v>42</v>
      </c>
      <c r="H547" s="1" t="s">
        <v>42</v>
      </c>
      <c r="I547" s="1" t="s">
        <v>42</v>
      </c>
      <c r="J547" s="1" t="s">
        <v>42</v>
      </c>
      <c r="K547" s="1" t="s">
        <v>42</v>
      </c>
      <c r="L547" s="1" t="s">
        <v>42</v>
      </c>
      <c r="M547" s="1" t="s">
        <v>42</v>
      </c>
      <c r="N547" s="1" t="s">
        <v>42</v>
      </c>
      <c r="O547" s="1" t="s">
        <v>1317</v>
      </c>
      <c r="P547" s="1" t="s">
        <v>42</v>
      </c>
      <c r="Q547" s="1" t="s">
        <v>42</v>
      </c>
      <c r="R547" s="1" t="s">
        <v>42</v>
      </c>
      <c r="S547" s="1" t="s">
        <v>42</v>
      </c>
      <c r="T547" s="1" t="s">
        <v>42</v>
      </c>
      <c r="U547" s="1" t="s">
        <v>42</v>
      </c>
      <c r="V547" s="3"/>
      <c r="W547" s="3"/>
      <c r="AA547" s="3"/>
      <c r="AB547" s="3"/>
    </row>
    <row r="548" spans="1:28">
      <c r="A548" s="1" t="s">
        <v>338</v>
      </c>
      <c r="B548" s="1" t="s">
        <v>42</v>
      </c>
      <c r="C548" s="3" t="s">
        <v>43</v>
      </c>
      <c r="D548" s="2">
        <v>41371</v>
      </c>
      <c r="E548" s="2"/>
      <c r="F548" s="1" t="s">
        <v>1364</v>
      </c>
      <c r="G548" s="1">
        <v>200.55</v>
      </c>
      <c r="H548" s="1" t="s">
        <v>42</v>
      </c>
      <c r="I548" s="1" t="s">
        <v>42</v>
      </c>
      <c r="J548" s="1" t="s">
        <v>42</v>
      </c>
      <c r="K548" s="1" t="s">
        <v>42</v>
      </c>
      <c r="L548" s="1" t="s">
        <v>42</v>
      </c>
      <c r="M548" s="1" t="s">
        <v>42</v>
      </c>
      <c r="N548" s="1" t="s">
        <v>42</v>
      </c>
      <c r="O548" s="1" t="s">
        <v>1364</v>
      </c>
      <c r="P548" s="1" t="s">
        <v>42</v>
      </c>
      <c r="Q548" s="1">
        <v>50</v>
      </c>
      <c r="R548" s="1" t="s">
        <v>42</v>
      </c>
      <c r="S548" s="1" t="s">
        <v>42</v>
      </c>
      <c r="T548" s="1" t="s">
        <v>42</v>
      </c>
      <c r="U548" s="1" t="s">
        <v>42</v>
      </c>
      <c r="V548" s="3" t="s">
        <v>43</v>
      </c>
      <c r="W548" s="3"/>
      <c r="AA548" s="3"/>
      <c r="AB548" s="3"/>
    </row>
    <row r="549" spans="1:28">
      <c r="A549" s="1" t="s">
        <v>338</v>
      </c>
      <c r="B549" s="1" t="s">
        <v>42</v>
      </c>
      <c r="C549" s="3" t="s">
        <v>43</v>
      </c>
      <c r="D549" s="2">
        <v>41371</v>
      </c>
      <c r="E549" s="2"/>
      <c r="F549" s="1" t="s">
        <v>1364</v>
      </c>
      <c r="G549" s="1" t="s">
        <v>42</v>
      </c>
      <c r="H549" s="1" t="s">
        <v>42</v>
      </c>
      <c r="I549" s="1" t="s">
        <v>42</v>
      </c>
      <c r="J549" s="1" t="s">
        <v>42</v>
      </c>
      <c r="K549" s="1" t="s">
        <v>42</v>
      </c>
      <c r="L549" s="1" t="s">
        <v>42</v>
      </c>
      <c r="M549" s="1" t="s">
        <v>42</v>
      </c>
      <c r="N549" s="1" t="s">
        <v>42</v>
      </c>
      <c r="O549" s="1" t="s">
        <v>1364</v>
      </c>
      <c r="P549" s="1" t="s">
        <v>42</v>
      </c>
      <c r="Q549" s="1">
        <v>50</v>
      </c>
      <c r="R549" s="1" t="s">
        <v>42</v>
      </c>
      <c r="S549" s="1" t="s">
        <v>42</v>
      </c>
      <c r="T549" s="1" t="s">
        <v>42</v>
      </c>
      <c r="U549" s="1" t="s">
        <v>42</v>
      </c>
      <c r="V549" s="3" t="s">
        <v>43</v>
      </c>
      <c r="W549" s="3"/>
      <c r="AA549" s="3"/>
      <c r="AB549" s="3"/>
    </row>
    <row r="550" spans="1:28">
      <c r="A550" s="1" t="s">
        <v>338</v>
      </c>
      <c r="B550" s="1" t="s">
        <v>42</v>
      </c>
      <c r="C550" s="3" t="s">
        <v>43</v>
      </c>
      <c r="D550" s="2">
        <v>41371</v>
      </c>
      <c r="E550" s="2"/>
      <c r="F550" s="1" t="s">
        <v>1364</v>
      </c>
      <c r="G550" s="1" t="s">
        <v>42</v>
      </c>
      <c r="H550" s="1" t="s">
        <v>42</v>
      </c>
      <c r="I550" s="1" t="s">
        <v>42</v>
      </c>
      <c r="J550" s="1" t="s">
        <v>42</v>
      </c>
      <c r="K550" s="1" t="s">
        <v>42</v>
      </c>
      <c r="L550" s="1" t="s">
        <v>42</v>
      </c>
      <c r="M550" s="1" t="s">
        <v>42</v>
      </c>
      <c r="N550" s="1" t="s">
        <v>42</v>
      </c>
      <c r="O550" s="1" t="s">
        <v>1364</v>
      </c>
      <c r="P550" s="1" t="s">
        <v>42</v>
      </c>
      <c r="Q550" s="1">
        <v>50</v>
      </c>
      <c r="R550" s="1" t="s">
        <v>42</v>
      </c>
      <c r="S550" s="1" t="s">
        <v>42</v>
      </c>
      <c r="T550" s="1" t="s">
        <v>42</v>
      </c>
      <c r="U550" s="1" t="s">
        <v>42</v>
      </c>
      <c r="V550" s="3" t="s">
        <v>43</v>
      </c>
      <c r="W550" s="3"/>
      <c r="AA550" s="3"/>
      <c r="AB550" s="3"/>
    </row>
    <row r="551" spans="1:28">
      <c r="A551" s="1" t="s">
        <v>338</v>
      </c>
      <c r="B551" s="1" t="s">
        <v>42</v>
      </c>
      <c r="C551" s="3" t="s">
        <v>43</v>
      </c>
      <c r="D551" s="2" t="s">
        <v>1321</v>
      </c>
      <c r="E551" s="2"/>
      <c r="F551" s="1" t="s">
        <v>1411</v>
      </c>
      <c r="G551" s="1">
        <v>200.56</v>
      </c>
      <c r="H551" s="1" t="s">
        <v>42</v>
      </c>
      <c r="I551" s="1" t="s">
        <v>42</v>
      </c>
      <c r="J551" s="1" t="s">
        <v>42</v>
      </c>
      <c r="K551" s="1" t="s">
        <v>42</v>
      </c>
      <c r="L551" s="1" t="s">
        <v>42</v>
      </c>
      <c r="M551" s="1" t="s">
        <v>42</v>
      </c>
      <c r="N551" s="1" t="s">
        <v>42</v>
      </c>
      <c r="O551" s="1" t="s">
        <v>1411</v>
      </c>
      <c r="P551" s="1" t="s">
        <v>42</v>
      </c>
      <c r="Q551" s="1">
        <v>50</v>
      </c>
      <c r="R551" s="1" t="s">
        <v>42</v>
      </c>
      <c r="S551" s="1" t="s">
        <v>42</v>
      </c>
      <c r="T551" s="1" t="s">
        <v>42</v>
      </c>
      <c r="U551" s="1" t="s">
        <v>42</v>
      </c>
      <c r="V551" s="3"/>
      <c r="W551" s="3"/>
      <c r="AA551" s="3"/>
      <c r="AB551" s="3"/>
    </row>
    <row r="552" spans="1:28">
      <c r="A552" s="1" t="s">
        <v>338</v>
      </c>
      <c r="B552" s="1" t="s">
        <v>42</v>
      </c>
      <c r="C552" s="3" t="s">
        <v>43</v>
      </c>
      <c r="D552" s="2" t="s">
        <v>1321</v>
      </c>
      <c r="E552" s="2"/>
      <c r="F552" s="1" t="s">
        <v>1411</v>
      </c>
      <c r="G552" s="1" t="s">
        <v>42</v>
      </c>
      <c r="H552" s="1" t="s">
        <v>42</v>
      </c>
      <c r="I552" s="1" t="s">
        <v>42</v>
      </c>
      <c r="J552" s="1" t="s">
        <v>42</v>
      </c>
      <c r="K552" s="1" t="s">
        <v>42</v>
      </c>
      <c r="L552" s="1" t="s">
        <v>42</v>
      </c>
      <c r="M552" s="1" t="s">
        <v>42</v>
      </c>
      <c r="N552" s="1" t="s">
        <v>42</v>
      </c>
      <c r="O552" s="1" t="s">
        <v>1411</v>
      </c>
      <c r="P552" s="1" t="s">
        <v>42</v>
      </c>
      <c r="Q552" s="1">
        <v>50</v>
      </c>
      <c r="R552" s="1" t="s">
        <v>42</v>
      </c>
      <c r="S552" s="1" t="s">
        <v>42</v>
      </c>
      <c r="T552" s="1" t="s">
        <v>42</v>
      </c>
      <c r="U552" s="1" t="s">
        <v>42</v>
      </c>
      <c r="V552" s="3"/>
      <c r="W552" s="3"/>
      <c r="AA552" s="3"/>
      <c r="AB552" s="3"/>
    </row>
    <row r="553" spans="1:28">
      <c r="A553" s="1" t="s">
        <v>338</v>
      </c>
      <c r="B553" s="1" t="s">
        <v>42</v>
      </c>
      <c r="C553" s="3" t="s">
        <v>43</v>
      </c>
      <c r="D553" s="2" t="s">
        <v>1321</v>
      </c>
      <c r="E553" s="2"/>
      <c r="F553" s="1" t="s">
        <v>1411</v>
      </c>
      <c r="G553" s="1" t="s">
        <v>42</v>
      </c>
      <c r="H553" s="1" t="s">
        <v>42</v>
      </c>
      <c r="I553" s="1" t="s">
        <v>42</v>
      </c>
      <c r="J553" s="1" t="s">
        <v>42</v>
      </c>
      <c r="K553" s="1" t="s">
        <v>42</v>
      </c>
      <c r="L553" s="1" t="s">
        <v>42</v>
      </c>
      <c r="M553" s="1" t="s">
        <v>42</v>
      </c>
      <c r="N553" s="1" t="s">
        <v>42</v>
      </c>
      <c r="O553" s="1" t="s">
        <v>1411</v>
      </c>
      <c r="P553" s="1" t="s">
        <v>42</v>
      </c>
      <c r="Q553" s="1">
        <v>50</v>
      </c>
      <c r="R553" s="1" t="s">
        <v>42</v>
      </c>
      <c r="S553" s="1" t="s">
        <v>42</v>
      </c>
      <c r="T553" s="1" t="s">
        <v>42</v>
      </c>
      <c r="U553" s="1" t="s">
        <v>42</v>
      </c>
      <c r="V553" s="3"/>
      <c r="W553" s="3"/>
      <c r="AA553" s="3"/>
      <c r="AB553" s="3"/>
    </row>
    <row r="554" spans="1:28">
      <c r="A554" s="1" t="s">
        <v>338</v>
      </c>
      <c r="B554" s="1" t="s">
        <v>42</v>
      </c>
      <c r="C554" s="3" t="s">
        <v>43</v>
      </c>
      <c r="D554" s="2" t="s">
        <v>1413</v>
      </c>
      <c r="E554" s="2"/>
      <c r="F554" s="1" t="s">
        <v>1473</v>
      </c>
      <c r="G554" s="1">
        <v>200.31</v>
      </c>
      <c r="H554" s="1" t="s">
        <v>42</v>
      </c>
      <c r="I554" s="1" t="s">
        <v>42</v>
      </c>
      <c r="J554" s="1" t="s">
        <v>42</v>
      </c>
      <c r="K554" s="1" t="s">
        <v>42</v>
      </c>
      <c r="L554" s="1" t="s">
        <v>42</v>
      </c>
      <c r="M554" s="1" t="s">
        <v>42</v>
      </c>
      <c r="N554" s="1" t="s">
        <v>42</v>
      </c>
      <c r="O554" s="1" t="s">
        <v>1473</v>
      </c>
      <c r="P554" s="1" t="s">
        <v>42</v>
      </c>
      <c r="Q554" s="1">
        <v>50</v>
      </c>
      <c r="R554" s="1" t="s">
        <v>42</v>
      </c>
      <c r="S554" s="1" t="s">
        <v>42</v>
      </c>
      <c r="T554" s="1" t="s">
        <v>42</v>
      </c>
      <c r="U554" s="1" t="s">
        <v>42</v>
      </c>
      <c r="V554" s="3"/>
      <c r="W554" s="3"/>
      <c r="AA554" s="3"/>
      <c r="AB554" s="3"/>
    </row>
    <row r="555" spans="1:28">
      <c r="A555" s="1" t="s">
        <v>338</v>
      </c>
      <c r="B555" s="1" t="s">
        <v>42</v>
      </c>
      <c r="C555" s="3" t="s">
        <v>43</v>
      </c>
      <c r="D555" s="2" t="s">
        <v>1413</v>
      </c>
      <c r="E555" s="2"/>
      <c r="F555" s="1" t="s">
        <v>1473</v>
      </c>
      <c r="G555" s="1" t="s">
        <v>42</v>
      </c>
      <c r="H555" s="1" t="s">
        <v>42</v>
      </c>
      <c r="I555" s="1" t="s">
        <v>42</v>
      </c>
      <c r="J555" s="1" t="s">
        <v>42</v>
      </c>
      <c r="K555" s="1" t="s">
        <v>42</v>
      </c>
      <c r="L555" s="1" t="s">
        <v>42</v>
      </c>
      <c r="M555" s="1" t="s">
        <v>42</v>
      </c>
      <c r="N555" s="1" t="s">
        <v>42</v>
      </c>
      <c r="O555" s="1" t="s">
        <v>1473</v>
      </c>
      <c r="P555" s="1" t="s">
        <v>42</v>
      </c>
      <c r="Q555" s="1">
        <v>50</v>
      </c>
      <c r="R555" s="1" t="s">
        <v>42</v>
      </c>
      <c r="S555" s="1" t="s">
        <v>42</v>
      </c>
      <c r="T555" s="1" t="s">
        <v>42</v>
      </c>
      <c r="U555" s="1" t="s">
        <v>42</v>
      </c>
      <c r="V555" s="3"/>
      <c r="W555" s="3"/>
      <c r="AA555" s="3"/>
      <c r="AB555" s="3"/>
    </row>
    <row r="556" spans="1:28">
      <c r="A556" s="1" t="s">
        <v>338</v>
      </c>
      <c r="B556" s="1" t="s">
        <v>42</v>
      </c>
      <c r="C556" s="3" t="s">
        <v>43</v>
      </c>
      <c r="D556" s="2" t="s">
        <v>1413</v>
      </c>
      <c r="E556" s="2"/>
      <c r="F556" s="1" t="s">
        <v>1473</v>
      </c>
      <c r="G556" s="1" t="s">
        <v>42</v>
      </c>
      <c r="H556" s="1" t="s">
        <v>42</v>
      </c>
      <c r="I556" s="1" t="s">
        <v>42</v>
      </c>
      <c r="J556" s="1" t="s">
        <v>42</v>
      </c>
      <c r="K556" s="1" t="s">
        <v>42</v>
      </c>
      <c r="L556" s="1" t="s">
        <v>42</v>
      </c>
      <c r="M556" s="1" t="s">
        <v>42</v>
      </c>
      <c r="N556" s="1" t="s">
        <v>42</v>
      </c>
      <c r="O556" s="1" t="s">
        <v>1473</v>
      </c>
      <c r="P556" s="1" t="s">
        <v>42</v>
      </c>
      <c r="Q556" s="1">
        <v>50</v>
      </c>
      <c r="R556" s="1" t="s">
        <v>42</v>
      </c>
      <c r="S556" s="1" t="s">
        <v>42</v>
      </c>
      <c r="T556" s="1" t="s">
        <v>42</v>
      </c>
      <c r="U556" s="1" t="s">
        <v>42</v>
      </c>
      <c r="V556" s="3"/>
      <c r="W556" s="3"/>
      <c r="AA556" s="3"/>
      <c r="AB556" s="3"/>
    </row>
    <row r="557" spans="1:28">
      <c r="A557" s="1" t="s">
        <v>338</v>
      </c>
      <c r="B557" s="1" t="s">
        <v>42</v>
      </c>
      <c r="C557" s="3" t="s">
        <v>43</v>
      </c>
      <c r="D557" s="2" t="s">
        <v>1474</v>
      </c>
      <c r="E557" s="2" t="s">
        <v>1537</v>
      </c>
      <c r="F557" s="1" t="s">
        <v>1538</v>
      </c>
      <c r="G557" s="1">
        <v>200.1</v>
      </c>
      <c r="H557" s="1" t="s">
        <v>42</v>
      </c>
      <c r="I557" s="1" t="s">
        <v>42</v>
      </c>
      <c r="J557" s="1" t="s">
        <v>42</v>
      </c>
      <c r="K557" s="1" t="s">
        <v>42</v>
      </c>
      <c r="L557" s="1" t="s">
        <v>42</v>
      </c>
      <c r="M557" s="1" t="s">
        <v>42</v>
      </c>
      <c r="N557" s="1" t="s">
        <v>42</v>
      </c>
      <c r="O557" s="1" t="s">
        <v>1538</v>
      </c>
      <c r="P557" s="1" t="s">
        <v>42</v>
      </c>
      <c r="Q557" s="1">
        <v>50</v>
      </c>
      <c r="R557" s="1" t="s">
        <v>42</v>
      </c>
      <c r="S557" s="1" t="s">
        <v>42</v>
      </c>
      <c r="T557" s="1" t="s">
        <v>42</v>
      </c>
      <c r="U557" s="1" t="s">
        <v>42</v>
      </c>
      <c r="V557" s="4" t="s">
        <v>43</v>
      </c>
      <c r="W557" s="4" t="s">
        <v>43</v>
      </c>
      <c r="AA557" s="3"/>
      <c r="AB557" s="3"/>
    </row>
    <row r="558" spans="1:28">
      <c r="A558" s="1" t="s">
        <v>338</v>
      </c>
      <c r="B558" s="1" t="s">
        <v>42</v>
      </c>
      <c r="C558" s="3" t="s">
        <v>43</v>
      </c>
      <c r="D558" s="2" t="s">
        <v>1474</v>
      </c>
      <c r="E558" s="2" t="s">
        <v>1539</v>
      </c>
      <c r="F558" s="1" t="s">
        <v>1538</v>
      </c>
      <c r="G558" s="1" t="s">
        <v>42</v>
      </c>
      <c r="H558" s="1" t="s">
        <v>42</v>
      </c>
      <c r="I558" s="1" t="s">
        <v>42</v>
      </c>
      <c r="J558" s="1" t="s">
        <v>42</v>
      </c>
      <c r="K558" s="1" t="s">
        <v>42</v>
      </c>
      <c r="L558" s="1" t="s">
        <v>42</v>
      </c>
      <c r="M558" s="1" t="s">
        <v>42</v>
      </c>
      <c r="N558" s="1" t="s">
        <v>42</v>
      </c>
      <c r="O558" s="1" t="s">
        <v>1538</v>
      </c>
      <c r="P558" s="1" t="s">
        <v>42</v>
      </c>
      <c r="Q558" s="1">
        <v>50</v>
      </c>
      <c r="R558" s="1" t="s">
        <v>42</v>
      </c>
      <c r="S558" s="1" t="s">
        <v>42</v>
      </c>
      <c r="T558" s="1" t="s">
        <v>42</v>
      </c>
      <c r="U558" s="1" t="s">
        <v>42</v>
      </c>
      <c r="V558" s="4" t="s">
        <v>43</v>
      </c>
      <c r="W558" s="4" t="s">
        <v>43</v>
      </c>
      <c r="AA558" s="3"/>
      <c r="AB558" s="3"/>
    </row>
    <row r="559" spans="1:28">
      <c r="A559" s="1" t="s">
        <v>338</v>
      </c>
      <c r="B559" s="1" t="s">
        <v>42</v>
      </c>
      <c r="C559" s="3" t="s">
        <v>43</v>
      </c>
      <c r="D559" s="2" t="s">
        <v>1474</v>
      </c>
      <c r="E559" s="2" t="s">
        <v>1540</v>
      </c>
      <c r="F559" s="1" t="s">
        <v>1538</v>
      </c>
      <c r="G559" s="1" t="s">
        <v>42</v>
      </c>
      <c r="H559" s="1" t="s">
        <v>42</v>
      </c>
      <c r="I559" s="1" t="s">
        <v>42</v>
      </c>
      <c r="J559" s="1" t="s">
        <v>42</v>
      </c>
      <c r="K559" s="1" t="s">
        <v>42</v>
      </c>
      <c r="L559" s="1" t="s">
        <v>42</v>
      </c>
      <c r="M559" s="1" t="s">
        <v>42</v>
      </c>
      <c r="N559" s="1" t="s">
        <v>42</v>
      </c>
      <c r="O559" s="1" t="s">
        <v>1538</v>
      </c>
      <c r="P559" s="1" t="s">
        <v>42</v>
      </c>
      <c r="Q559" s="1">
        <v>50</v>
      </c>
      <c r="R559" s="1" t="s">
        <v>42</v>
      </c>
      <c r="S559" s="1" t="s">
        <v>42</v>
      </c>
      <c r="T559" s="1" t="s">
        <v>42</v>
      </c>
      <c r="U559" s="1" t="s">
        <v>42</v>
      </c>
      <c r="V559" s="4" t="s">
        <v>43</v>
      </c>
      <c r="W559" s="4" t="s">
        <v>43</v>
      </c>
      <c r="AA559" s="3"/>
      <c r="AB559" s="3"/>
    </row>
    <row r="560" spans="1:28">
      <c r="A560" s="1" t="s">
        <v>338</v>
      </c>
      <c r="B560" s="1" t="s">
        <v>42</v>
      </c>
      <c r="C560" s="3" t="s">
        <v>43</v>
      </c>
      <c r="D560" s="2" t="s">
        <v>1541</v>
      </c>
      <c r="E560" s="2"/>
      <c r="F560" s="1" t="s">
        <v>1587</v>
      </c>
      <c r="G560" s="1">
        <v>200.27</v>
      </c>
      <c r="H560" s="1" t="s">
        <v>42</v>
      </c>
      <c r="I560" s="1" t="s">
        <v>42</v>
      </c>
      <c r="J560" s="1" t="s">
        <v>42</v>
      </c>
      <c r="K560" s="1" t="s">
        <v>42</v>
      </c>
      <c r="L560" s="1" t="s">
        <v>42</v>
      </c>
      <c r="M560" s="1" t="s">
        <v>42</v>
      </c>
      <c r="N560" s="1" t="s">
        <v>42</v>
      </c>
      <c r="O560" s="1" t="s">
        <v>1587</v>
      </c>
      <c r="P560" s="1" t="s">
        <v>42</v>
      </c>
      <c r="Q560" s="1">
        <v>50</v>
      </c>
      <c r="R560" s="1" t="s">
        <v>42</v>
      </c>
      <c r="S560" s="1" t="s">
        <v>42</v>
      </c>
      <c r="T560" s="1" t="s">
        <v>42</v>
      </c>
      <c r="U560" s="1" t="s">
        <v>42</v>
      </c>
      <c r="V560" s="4" t="s">
        <v>43</v>
      </c>
      <c r="W560" s="4" t="s">
        <v>43</v>
      </c>
      <c r="AA560" s="3"/>
      <c r="AB560" s="3"/>
    </row>
    <row r="561" spans="1:28">
      <c r="A561" s="1" t="s">
        <v>338</v>
      </c>
      <c r="B561" s="1" t="s">
        <v>42</v>
      </c>
      <c r="C561" s="3" t="s">
        <v>43</v>
      </c>
      <c r="D561" s="2" t="s">
        <v>1541</v>
      </c>
      <c r="E561" s="2"/>
      <c r="F561" s="1" t="s">
        <v>1587</v>
      </c>
      <c r="G561" s="1" t="s">
        <v>42</v>
      </c>
      <c r="H561" s="1" t="s">
        <v>42</v>
      </c>
      <c r="I561" s="1" t="s">
        <v>42</v>
      </c>
      <c r="J561" s="1" t="s">
        <v>42</v>
      </c>
      <c r="K561" s="1" t="s">
        <v>42</v>
      </c>
      <c r="L561" s="1" t="s">
        <v>42</v>
      </c>
      <c r="M561" s="1" t="s">
        <v>42</v>
      </c>
      <c r="N561" s="1" t="s">
        <v>42</v>
      </c>
      <c r="O561" s="1" t="s">
        <v>1587</v>
      </c>
      <c r="P561" s="1" t="s">
        <v>42</v>
      </c>
      <c r="Q561" s="1">
        <v>50</v>
      </c>
      <c r="R561" s="1" t="s">
        <v>42</v>
      </c>
      <c r="S561" s="1" t="s">
        <v>42</v>
      </c>
      <c r="T561" s="1" t="s">
        <v>42</v>
      </c>
      <c r="U561" s="1" t="s">
        <v>42</v>
      </c>
      <c r="V561" s="4" t="s">
        <v>43</v>
      </c>
      <c r="W561" s="4" t="s">
        <v>43</v>
      </c>
      <c r="AA561" s="3"/>
      <c r="AB561" s="3"/>
    </row>
    <row r="562" spans="1:28">
      <c r="A562" s="1" t="s">
        <v>338</v>
      </c>
      <c r="B562" s="1" t="s">
        <v>42</v>
      </c>
      <c r="C562" s="3" t="s">
        <v>43</v>
      </c>
      <c r="D562" s="2" t="s">
        <v>1541</v>
      </c>
      <c r="E562" s="2"/>
      <c r="F562" s="1" t="s">
        <v>1587</v>
      </c>
      <c r="G562" s="1" t="s">
        <v>42</v>
      </c>
      <c r="H562" s="1" t="s">
        <v>42</v>
      </c>
      <c r="I562" s="1" t="s">
        <v>42</v>
      </c>
      <c r="J562" s="1" t="s">
        <v>42</v>
      </c>
      <c r="K562" s="1" t="s">
        <v>42</v>
      </c>
      <c r="L562" s="1" t="s">
        <v>42</v>
      </c>
      <c r="M562" s="1" t="s">
        <v>42</v>
      </c>
      <c r="N562" s="1" t="s">
        <v>42</v>
      </c>
      <c r="O562" s="1" t="s">
        <v>1587</v>
      </c>
      <c r="P562" s="1" t="s">
        <v>42</v>
      </c>
      <c r="Q562" s="1">
        <v>50</v>
      </c>
      <c r="R562" s="1" t="s">
        <v>42</v>
      </c>
      <c r="S562" s="1" t="s">
        <v>42</v>
      </c>
      <c r="T562" s="1" t="s">
        <v>42</v>
      </c>
      <c r="U562" s="1" t="s">
        <v>42</v>
      </c>
      <c r="V562" s="4" t="s">
        <v>43</v>
      </c>
      <c r="W562" s="4" t="s">
        <v>43</v>
      </c>
      <c r="AA562" s="3"/>
      <c r="AB562" s="3"/>
    </row>
    <row r="563" spans="1:28">
      <c r="C563" s="3"/>
      <c r="D563" s="3"/>
      <c r="E563" s="3"/>
      <c r="V563" s="3"/>
      <c r="W563" s="3"/>
      <c r="AA563" s="3"/>
      <c r="AB563" s="3"/>
    </row>
    <row r="564" spans="1:28">
      <c r="C564" s="3"/>
      <c r="D564" s="3"/>
      <c r="E564" s="3"/>
      <c r="V564" s="3"/>
      <c r="W564" s="3"/>
      <c r="AA564" s="3"/>
      <c r="AB564" s="3"/>
    </row>
    <row r="565" spans="1:28">
      <c r="C565" s="3"/>
      <c r="D565" s="3"/>
      <c r="E565" s="3"/>
      <c r="V565" s="3"/>
      <c r="W565" s="3"/>
      <c r="AA565" s="3"/>
      <c r="AB565" s="3"/>
    </row>
    <row r="566" spans="1:28">
      <c r="C566" s="3"/>
      <c r="D566" s="3"/>
      <c r="E566" s="3"/>
      <c r="V566" s="3"/>
      <c r="W566" s="3"/>
      <c r="AA566" s="3"/>
      <c r="AB566" s="3"/>
    </row>
    <row r="567" spans="1:28">
      <c r="C567" s="3"/>
      <c r="D567" s="3"/>
      <c r="E567" s="3"/>
      <c r="V567" s="3"/>
      <c r="W567" s="3"/>
      <c r="AA567" s="3"/>
      <c r="AB567" s="3"/>
    </row>
    <row r="568" spans="1:28">
      <c r="C568" s="3"/>
      <c r="D568" s="3"/>
      <c r="E568" s="3"/>
      <c r="V568" s="3"/>
      <c r="W568" s="3"/>
      <c r="AA568" s="3"/>
      <c r="AB568" s="3"/>
    </row>
    <row r="569" spans="1:28">
      <c r="C569" s="3"/>
      <c r="D569" s="3"/>
      <c r="E569" s="3"/>
      <c r="V569" s="3"/>
      <c r="W569" s="3"/>
      <c r="AA569" s="3"/>
      <c r="AB569" s="3"/>
    </row>
    <row r="570" spans="1:28">
      <c r="C570" s="3"/>
      <c r="D570" s="3"/>
      <c r="E570" s="3"/>
      <c r="V570" s="3"/>
      <c r="W570" s="3"/>
      <c r="AA570" s="3"/>
      <c r="AB570" s="3"/>
    </row>
    <row r="571" spans="1:28">
      <c r="C571" s="3"/>
      <c r="D571" s="3"/>
      <c r="E571" s="3"/>
      <c r="V571" s="3"/>
      <c r="W571" s="3"/>
      <c r="AA571" s="3"/>
      <c r="AB571" s="3"/>
    </row>
    <row r="572" spans="1:28">
      <c r="C572" s="3"/>
      <c r="D572" s="3"/>
      <c r="E572" s="3"/>
      <c r="V572" s="3"/>
      <c r="W572" s="3"/>
      <c r="AA572" s="3"/>
      <c r="AB572" s="3"/>
    </row>
    <row r="573" spans="1:28">
      <c r="C573" s="3"/>
      <c r="D573" s="3"/>
      <c r="E573" s="3"/>
      <c r="V573" s="3"/>
      <c r="W573" s="3"/>
      <c r="AA573" s="3"/>
      <c r="AB573" s="3"/>
    </row>
    <row r="574" spans="1:28">
      <c r="C574" s="3"/>
      <c r="D574" s="3"/>
      <c r="E574" s="3"/>
      <c r="V574" s="3"/>
      <c r="W574" s="3"/>
      <c r="AA574" s="3"/>
      <c r="AB574" s="3"/>
    </row>
    <row r="575" spans="1:28">
      <c r="C575" s="3"/>
      <c r="D575" s="3"/>
      <c r="E575" s="3"/>
      <c r="V575" s="3"/>
      <c r="W575" s="3"/>
      <c r="AA575" s="3"/>
      <c r="AB575" s="3"/>
    </row>
    <row r="576" spans="1:28">
      <c r="C576" s="3"/>
      <c r="D576" s="3"/>
      <c r="E576" s="3"/>
      <c r="V576" s="3"/>
      <c r="W576" s="3"/>
      <c r="AA576" s="3"/>
      <c r="AB576" s="3"/>
    </row>
    <row r="577" spans="3:28">
      <c r="C577" s="3"/>
      <c r="D577" s="3"/>
      <c r="E577" s="3"/>
      <c r="V577" s="3"/>
      <c r="W577" s="3"/>
      <c r="AA577" s="3"/>
      <c r="AB577" s="3"/>
    </row>
    <row r="578" spans="3:28">
      <c r="C578" s="3"/>
      <c r="D578" s="3"/>
      <c r="E578" s="3"/>
      <c r="V578" s="3"/>
      <c r="W578" s="3"/>
      <c r="AA578" s="3"/>
      <c r="AB578" s="3"/>
    </row>
    <row r="579" spans="3:28">
      <c r="C579" s="3"/>
      <c r="D579" s="3"/>
      <c r="E579" s="3"/>
      <c r="V579" s="3"/>
      <c r="W579" s="3"/>
      <c r="AA579" s="3"/>
      <c r="AB579" s="3"/>
    </row>
    <row r="580" spans="3:28">
      <c r="C580" s="3"/>
      <c r="D580" s="3"/>
      <c r="E580" s="3"/>
      <c r="V580" s="3"/>
      <c r="W580" s="3"/>
      <c r="AA580" s="3"/>
      <c r="AB580" s="3"/>
    </row>
    <row r="581" spans="3:28">
      <c r="C581" s="3"/>
      <c r="D581" s="3"/>
      <c r="E581" s="3"/>
      <c r="V581" s="3"/>
      <c r="W581" s="3"/>
      <c r="AA581" s="3"/>
      <c r="AB581" s="3"/>
    </row>
    <row r="582" spans="3:28">
      <c r="C582" s="3"/>
      <c r="D582" s="3"/>
      <c r="E582" s="3"/>
      <c r="V582" s="3"/>
      <c r="W582" s="3"/>
      <c r="AA582" s="3"/>
      <c r="AB582" s="3"/>
    </row>
    <row r="583" spans="3:28">
      <c r="C583" s="3"/>
      <c r="D583" s="3"/>
      <c r="E583" s="3"/>
      <c r="V583" s="3"/>
      <c r="W583" s="3"/>
      <c r="AA583" s="3"/>
      <c r="AB583" s="3"/>
    </row>
    <row r="584" spans="3:28">
      <c r="C584" s="3"/>
      <c r="D584" s="3"/>
      <c r="E584" s="3"/>
      <c r="V584" s="3"/>
      <c r="W584" s="3"/>
      <c r="AA584" s="3"/>
      <c r="AB584" s="3"/>
    </row>
    <row r="585" spans="3:28">
      <c r="C585" s="3"/>
      <c r="D585" s="3"/>
      <c r="E585" s="3"/>
      <c r="V585" s="3"/>
      <c r="W585" s="3"/>
      <c r="AA585" s="3"/>
      <c r="AB585" s="3"/>
    </row>
    <row r="586" spans="3:28">
      <c r="C586" s="3"/>
      <c r="D586" s="3"/>
      <c r="E586" s="3"/>
      <c r="V586" s="3"/>
      <c r="W586" s="3"/>
      <c r="AA586" s="3"/>
      <c r="AB586" s="3"/>
    </row>
    <row r="587" spans="3:28">
      <c r="C587" s="3"/>
      <c r="D587" s="3"/>
      <c r="E587" s="3"/>
      <c r="V587" s="3"/>
      <c r="W587" s="3"/>
      <c r="AA587" s="3"/>
      <c r="AB587" s="3"/>
    </row>
    <row r="588" spans="3:28">
      <c r="C588" s="3"/>
      <c r="D588" s="3"/>
      <c r="E588" s="3"/>
      <c r="V588" s="3"/>
      <c r="W588" s="3"/>
      <c r="AA588" s="3"/>
      <c r="AB588" s="3"/>
    </row>
    <row r="589" spans="3:28">
      <c r="C589" s="3"/>
      <c r="D589" s="3"/>
      <c r="E589" s="3"/>
      <c r="V589" s="3"/>
      <c r="W589" s="3"/>
      <c r="AA589" s="3"/>
      <c r="AB589" s="3"/>
    </row>
    <row r="590" spans="3:28">
      <c r="C590" s="3"/>
      <c r="D590" s="3"/>
      <c r="E590" s="3"/>
      <c r="V590" s="3"/>
      <c r="W590" s="3"/>
      <c r="AA590" s="3"/>
      <c r="AB590" s="3"/>
    </row>
    <row r="591" spans="3:28">
      <c r="C591" s="3"/>
      <c r="D591" s="3"/>
      <c r="E591" s="3"/>
      <c r="V591" s="3"/>
      <c r="W591" s="3"/>
      <c r="AA591" s="3"/>
      <c r="AB591" s="3"/>
    </row>
    <row r="592" spans="3:28">
      <c r="C592" s="3"/>
      <c r="D592" s="3"/>
      <c r="E592" s="3"/>
      <c r="V592" s="3"/>
      <c r="W592" s="3"/>
      <c r="AA592" s="3"/>
      <c r="AB592" s="3"/>
    </row>
    <row r="593" spans="3:28">
      <c r="C593" s="3"/>
      <c r="D593" s="3"/>
      <c r="E593" s="3"/>
      <c r="V593" s="3"/>
      <c r="W593" s="3"/>
      <c r="AA593" s="3"/>
      <c r="AB593" s="3"/>
    </row>
    <row r="594" spans="3:28">
      <c r="C594" s="3"/>
      <c r="D594" s="3"/>
      <c r="E594" s="3"/>
      <c r="V594" s="3"/>
      <c r="W594" s="3"/>
      <c r="AA594" s="3"/>
      <c r="AB594" s="3"/>
    </row>
    <row r="595" spans="3:28">
      <c r="C595" s="3"/>
      <c r="D595" s="3"/>
      <c r="E595" s="3"/>
      <c r="V595" s="3"/>
      <c r="W595" s="3"/>
      <c r="AA595" s="3"/>
      <c r="AB595" s="3"/>
    </row>
    <row r="596" spans="3:28">
      <c r="C596" s="3"/>
      <c r="D596" s="3"/>
      <c r="E596" s="3"/>
      <c r="V596" s="3"/>
      <c r="W596" s="3"/>
      <c r="AA596" s="3"/>
      <c r="AB596" s="3"/>
    </row>
    <row r="597" spans="3:28">
      <c r="C597" s="3"/>
      <c r="D597" s="3"/>
      <c r="E597" s="3"/>
      <c r="V597" s="3"/>
      <c r="W597" s="3"/>
      <c r="AA597" s="3"/>
      <c r="AB597" s="3"/>
    </row>
    <row r="598" spans="3:28">
      <c r="C598" s="3"/>
      <c r="D598" s="3"/>
      <c r="E598" s="3"/>
      <c r="V598" s="3"/>
      <c r="W598" s="3"/>
      <c r="AA598" s="3"/>
      <c r="AB598" s="3"/>
    </row>
    <row r="599" spans="3:28">
      <c r="C599" s="3"/>
      <c r="D599" s="3"/>
      <c r="E599" s="3"/>
      <c r="V599" s="3"/>
      <c r="W599" s="3"/>
      <c r="AA599" s="3"/>
      <c r="AB599" s="3"/>
    </row>
    <row r="600" spans="3:28">
      <c r="C600" s="3"/>
      <c r="D600" s="3"/>
      <c r="E600" s="3"/>
      <c r="V600" s="3"/>
      <c r="W600" s="3"/>
      <c r="AA600" s="3"/>
      <c r="AB600" s="3"/>
    </row>
  </sheetData>
  <sortState ref="A2:AD600">
    <sortCondition ref="C2:C600"/>
  </sortState>
  <conditionalFormatting sqref="C17:C19">
    <cfRule type="expression" dxfId="42" priority="37">
      <formula>($A17=60)</formula>
    </cfRule>
  </conditionalFormatting>
  <conditionalFormatting sqref="C36:C38">
    <cfRule type="expression" dxfId="41" priority="36">
      <formula>($A36=60)</formula>
    </cfRule>
  </conditionalFormatting>
  <conditionalFormatting sqref="C61:C63 C323:C328 C354:C356">
    <cfRule type="expression" dxfId="40" priority="35">
      <formula>($A61=60)</formula>
    </cfRule>
  </conditionalFormatting>
  <conditionalFormatting sqref="C64:C66">
    <cfRule type="expression" dxfId="39" priority="34">
      <formula>($A64=60)</formula>
    </cfRule>
  </conditionalFormatting>
  <conditionalFormatting sqref="C78:C80">
    <cfRule type="expression" dxfId="38" priority="33">
      <formula>($A78=60)</formula>
    </cfRule>
  </conditionalFormatting>
  <conditionalFormatting sqref="C81:C83">
    <cfRule type="expression" dxfId="37" priority="32">
      <formula>($A81=60)</formula>
    </cfRule>
  </conditionalFormatting>
  <conditionalFormatting sqref="C90:C92">
    <cfRule type="expression" dxfId="36" priority="31">
      <formula>($A90=60)</formula>
    </cfRule>
  </conditionalFormatting>
  <conditionalFormatting sqref="C93:C95">
    <cfRule type="expression" dxfId="35" priority="30">
      <formula>($A93=60)</formula>
    </cfRule>
  </conditionalFormatting>
  <conditionalFormatting sqref="C112:C114">
    <cfRule type="expression" dxfId="34" priority="29">
      <formula>($A112=60)</formula>
    </cfRule>
  </conditionalFormatting>
  <conditionalFormatting sqref="C115:C117">
    <cfRule type="expression" dxfId="33" priority="28">
      <formula>($A115=60)</formula>
    </cfRule>
  </conditionalFormatting>
  <conditionalFormatting sqref="C134:C136">
    <cfRule type="expression" dxfId="32" priority="27">
      <formula>($A134=60)</formula>
    </cfRule>
  </conditionalFormatting>
  <conditionalFormatting sqref="C153:C155">
    <cfRule type="expression" dxfId="31" priority="26">
      <formula>($A153=60)</formula>
    </cfRule>
  </conditionalFormatting>
  <conditionalFormatting sqref="C167:C169">
    <cfRule type="expression" dxfId="30" priority="25">
      <formula>($A167=60)</formula>
    </cfRule>
  </conditionalFormatting>
  <conditionalFormatting sqref="C176:C178">
    <cfRule type="expression" dxfId="29" priority="24">
      <formula>($A176=60)</formula>
    </cfRule>
  </conditionalFormatting>
  <conditionalFormatting sqref="C190:C192">
    <cfRule type="expression" dxfId="28" priority="23">
      <formula>($A190=60)</formula>
    </cfRule>
  </conditionalFormatting>
  <conditionalFormatting sqref="C205:C207">
    <cfRule type="expression" dxfId="27" priority="22">
      <formula>($A205=60)</formula>
    </cfRule>
  </conditionalFormatting>
  <conditionalFormatting sqref="C219:C221">
    <cfRule type="expression" dxfId="26" priority="21">
      <formula>($A219=60)</formula>
    </cfRule>
  </conditionalFormatting>
  <conditionalFormatting sqref="C243:C245">
    <cfRule type="expression" dxfId="25" priority="20">
      <formula>($A243=60)</formula>
    </cfRule>
  </conditionalFormatting>
  <conditionalFormatting sqref="C257:C259">
    <cfRule type="expression" dxfId="24" priority="19">
      <formula>($A257=60)</formula>
    </cfRule>
  </conditionalFormatting>
  <conditionalFormatting sqref="C271:C273">
    <cfRule type="expression" dxfId="23" priority="18">
      <formula>($A271=60)</formula>
    </cfRule>
  </conditionalFormatting>
  <conditionalFormatting sqref="C285:C287">
    <cfRule type="expression" dxfId="22" priority="17">
      <formula>($A285=60)</formula>
    </cfRule>
  </conditionalFormatting>
  <conditionalFormatting sqref="C299:C301">
    <cfRule type="expression" dxfId="21" priority="16">
      <formula>($A299=60)</formula>
    </cfRule>
  </conditionalFormatting>
  <conditionalFormatting sqref="C335:C337">
    <cfRule type="expression" dxfId="20" priority="15">
      <formula>($A335=60)</formula>
    </cfRule>
  </conditionalFormatting>
  <conditionalFormatting sqref="C363:C365">
    <cfRule type="expression" dxfId="19" priority="14">
      <formula>($A363=60)</formula>
    </cfRule>
  </conditionalFormatting>
  <conditionalFormatting sqref="C386:C388 C466:C468">
    <cfRule type="expression" dxfId="18" priority="13">
      <formula>($A386=60)</formula>
    </cfRule>
  </conditionalFormatting>
  <conditionalFormatting sqref="C372:C374">
    <cfRule type="expression" dxfId="17" priority="12">
      <formula>($A372=60)</formula>
    </cfRule>
  </conditionalFormatting>
  <conditionalFormatting sqref="C400:C402">
    <cfRule type="expression" dxfId="16" priority="11">
      <formula>($A400=60)</formula>
    </cfRule>
  </conditionalFormatting>
  <conditionalFormatting sqref="C419:C421">
    <cfRule type="expression" dxfId="15" priority="10">
      <formula>($A419=60)</formula>
    </cfRule>
  </conditionalFormatting>
  <conditionalFormatting sqref="C428:C430">
    <cfRule type="expression" dxfId="14" priority="9">
      <formula>($A428=60)</formula>
    </cfRule>
  </conditionalFormatting>
  <conditionalFormatting sqref="C447:C449">
    <cfRule type="expression" dxfId="13" priority="8">
      <formula>($A447=60)</formula>
    </cfRule>
  </conditionalFormatting>
  <conditionalFormatting sqref="C485:C487">
    <cfRule type="expression" dxfId="12" priority="7">
      <formula>($A485=60)</formula>
    </cfRule>
  </conditionalFormatting>
  <conditionalFormatting sqref="C499:C501">
    <cfRule type="expression" dxfId="11" priority="6">
      <formula>($A499=60)</formula>
    </cfRule>
  </conditionalFormatting>
  <conditionalFormatting sqref="C518:C520">
    <cfRule type="expression" dxfId="10" priority="5">
      <formula>($A518=60)</formula>
    </cfRule>
  </conditionalFormatting>
  <conditionalFormatting sqref="C537:C539">
    <cfRule type="expression" dxfId="9" priority="4">
      <formula>($A537=60)</formula>
    </cfRule>
  </conditionalFormatting>
  <conditionalFormatting sqref="C559:C561">
    <cfRule type="expression" dxfId="8" priority="3">
      <formula>($A559=60)</formula>
    </cfRule>
  </conditionalFormatting>
  <conditionalFormatting sqref="C578:C580">
    <cfRule type="expression" dxfId="7" priority="2">
      <formula>($A578=60)</formula>
    </cfRule>
  </conditionalFormatting>
  <conditionalFormatting sqref="C597:C599">
    <cfRule type="expression" dxfId="6" priority="1">
      <formula>($A597=60)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F1" workbookViewId="0">
      <selection activeCell="G5" sqref="G5"/>
    </sheetView>
  </sheetViews>
  <sheetFormatPr baseColWidth="10" defaultRowHeight="15" x14ac:dyDescent="0"/>
  <cols>
    <col min="5" max="5" width="12.5" bestFit="1" customWidth="1"/>
    <col min="6" max="6" width="14.1640625" bestFit="1" customWidth="1"/>
    <col min="7" max="7" width="16.83203125" bestFit="1" customWidth="1"/>
    <col min="8" max="8" width="18.33203125" bestFit="1" customWidth="1"/>
    <col min="9" max="9" width="12.1640625" bestFit="1" customWidth="1"/>
    <col min="10" max="11" width="29.5" bestFit="1" customWidth="1"/>
    <col min="12" max="12" width="15.1640625" bestFit="1" customWidth="1"/>
    <col min="13" max="13" width="15.1640625" customWidth="1"/>
    <col min="14" max="14" width="23.33203125" bestFit="1" customWidth="1"/>
  </cols>
  <sheetData>
    <row r="1" spans="1:16">
      <c r="A1" s="6" t="s">
        <v>258</v>
      </c>
      <c r="B1" s="6" t="s">
        <v>259</v>
      </c>
      <c r="C1" s="6" t="s">
        <v>260</v>
      </c>
      <c r="D1" s="6" t="s">
        <v>1588</v>
      </c>
      <c r="E1" s="6" t="s">
        <v>261</v>
      </c>
      <c r="F1" s="6" t="s">
        <v>1592</v>
      </c>
      <c r="G1" s="6" t="s">
        <v>263</v>
      </c>
      <c r="H1" s="6" t="s">
        <v>273</v>
      </c>
      <c r="I1" s="6" t="s">
        <v>1594</v>
      </c>
      <c r="J1" s="6" t="s">
        <v>268</v>
      </c>
      <c r="K1" s="6" t="s">
        <v>269</v>
      </c>
      <c r="L1" s="6" t="s">
        <v>1595</v>
      </c>
      <c r="M1" s="6" t="s">
        <v>1596</v>
      </c>
      <c r="N1" s="6" t="s">
        <v>1597</v>
      </c>
      <c r="O1" s="6" t="s">
        <v>1599</v>
      </c>
      <c r="P1" s="6" t="s">
        <v>1598</v>
      </c>
    </row>
    <row r="2" spans="1:16" s="1" customFormat="1">
      <c r="A2" s="1" t="s">
        <v>463</v>
      </c>
      <c r="B2" s="1" t="s">
        <v>42</v>
      </c>
      <c r="C2" s="1" t="s">
        <v>42</v>
      </c>
      <c r="D2" s="3" t="s">
        <v>1590</v>
      </c>
      <c r="E2" s="2" t="s">
        <v>465</v>
      </c>
      <c r="F2" s="2" t="s">
        <v>42</v>
      </c>
      <c r="G2" s="1" t="s">
        <v>507</v>
      </c>
      <c r="H2" s="1" t="s">
        <v>42</v>
      </c>
      <c r="I2" s="1">
        <v>25</v>
      </c>
      <c r="J2" s="1" t="s">
        <v>42</v>
      </c>
      <c r="K2" s="1" t="s">
        <v>42</v>
      </c>
      <c r="N2" s="1">
        <f>M2+(I2*0.001)</f>
        <v>2.5000000000000001E-2</v>
      </c>
    </row>
    <row r="3" spans="1:16" s="1" customFormat="1">
      <c r="A3" s="1" t="s">
        <v>463</v>
      </c>
      <c r="B3" s="1" t="s">
        <v>42</v>
      </c>
      <c r="C3" s="1" t="s">
        <v>42</v>
      </c>
      <c r="D3" s="3" t="s">
        <v>1590</v>
      </c>
      <c r="E3" s="2" t="s">
        <v>465</v>
      </c>
      <c r="F3" s="2" t="s">
        <v>42</v>
      </c>
      <c r="G3" s="1" t="s">
        <v>507</v>
      </c>
      <c r="H3" s="1" t="s">
        <v>42</v>
      </c>
      <c r="I3" s="1">
        <v>25</v>
      </c>
      <c r="J3" s="1" t="s">
        <v>42</v>
      </c>
      <c r="K3" s="1" t="s">
        <v>42</v>
      </c>
      <c r="N3" s="1">
        <f t="shared" ref="N3:N10" si="0">M3+(I3*0.001)</f>
        <v>2.5000000000000001E-2</v>
      </c>
    </row>
    <row r="4" spans="1:16" s="1" customFormat="1">
      <c r="A4" s="1" t="s">
        <v>463</v>
      </c>
      <c r="B4" s="1" t="s">
        <v>42</v>
      </c>
      <c r="C4" s="1" t="s">
        <v>42</v>
      </c>
      <c r="D4" s="3" t="s">
        <v>1590</v>
      </c>
      <c r="E4" s="2" t="s">
        <v>465</v>
      </c>
      <c r="F4" s="2" t="s">
        <v>42</v>
      </c>
      <c r="G4" s="1" t="s">
        <v>507</v>
      </c>
      <c r="H4" s="1" t="s">
        <v>42</v>
      </c>
      <c r="I4" s="1">
        <v>25</v>
      </c>
      <c r="J4" s="1" t="s">
        <v>42</v>
      </c>
      <c r="K4" s="1" t="s">
        <v>42</v>
      </c>
      <c r="N4" s="1">
        <f t="shared" si="0"/>
        <v>2.5000000000000001E-2</v>
      </c>
    </row>
    <row r="5" spans="1:16" s="1" customFormat="1">
      <c r="A5" s="1" t="s">
        <v>41</v>
      </c>
      <c r="B5" s="1" t="s">
        <v>42</v>
      </c>
      <c r="C5" s="1" t="s">
        <v>42</v>
      </c>
      <c r="D5" s="2" t="s">
        <v>1589</v>
      </c>
      <c r="E5" s="2" t="s">
        <v>465</v>
      </c>
      <c r="F5" s="2" t="s">
        <v>42</v>
      </c>
      <c r="G5" s="1" t="s">
        <v>506</v>
      </c>
      <c r="H5" s="1" t="s">
        <v>42</v>
      </c>
      <c r="I5" s="1">
        <v>50</v>
      </c>
      <c r="J5" s="1" t="s">
        <v>42</v>
      </c>
      <c r="K5" s="1" t="s">
        <v>42</v>
      </c>
      <c r="N5" s="1">
        <f t="shared" si="0"/>
        <v>0.05</v>
      </c>
    </row>
    <row r="6" spans="1:16" s="1" customFormat="1">
      <c r="A6" s="1" t="s">
        <v>41</v>
      </c>
      <c r="B6" s="1" t="s">
        <v>42</v>
      </c>
      <c r="C6" s="1" t="s">
        <v>42</v>
      </c>
      <c r="D6" s="2" t="s">
        <v>1589</v>
      </c>
      <c r="E6" s="2" t="s">
        <v>465</v>
      </c>
      <c r="F6" s="2" t="s">
        <v>42</v>
      </c>
      <c r="G6" s="1" t="s">
        <v>506</v>
      </c>
      <c r="H6" s="1" t="s">
        <v>42</v>
      </c>
      <c r="I6" s="1">
        <v>50</v>
      </c>
      <c r="J6" s="1" t="s">
        <v>42</v>
      </c>
      <c r="K6" s="1" t="s">
        <v>42</v>
      </c>
      <c r="N6" s="1">
        <f t="shared" si="0"/>
        <v>0.05</v>
      </c>
    </row>
    <row r="7" spans="1:16" s="1" customFormat="1">
      <c r="A7" s="1" t="s">
        <v>41</v>
      </c>
      <c r="B7" s="1" t="s">
        <v>42</v>
      </c>
      <c r="C7" s="1" t="s">
        <v>42</v>
      </c>
      <c r="D7" s="2" t="s">
        <v>1589</v>
      </c>
      <c r="E7" s="2" t="s">
        <v>465</v>
      </c>
      <c r="F7" s="2" t="s">
        <v>42</v>
      </c>
      <c r="G7" s="1" t="s">
        <v>506</v>
      </c>
      <c r="H7" s="1" t="s">
        <v>42</v>
      </c>
      <c r="I7" s="1">
        <v>50</v>
      </c>
      <c r="J7" s="1" t="s">
        <v>42</v>
      </c>
      <c r="K7" s="1" t="s">
        <v>42</v>
      </c>
      <c r="N7" s="1">
        <f t="shared" si="0"/>
        <v>0.05</v>
      </c>
    </row>
    <row r="8" spans="1:16" s="1" customFormat="1">
      <c r="A8" s="1" t="s">
        <v>1593</v>
      </c>
      <c r="B8" s="1" t="s">
        <v>42</v>
      </c>
      <c r="C8" s="1" t="s">
        <v>42</v>
      </c>
      <c r="D8" s="2" t="s">
        <v>1591</v>
      </c>
      <c r="E8" s="7">
        <v>41792</v>
      </c>
      <c r="F8" s="2" t="s">
        <v>42</v>
      </c>
      <c r="G8" s="1" t="s">
        <v>592</v>
      </c>
      <c r="H8" t="s">
        <v>42</v>
      </c>
      <c r="I8" s="1">
        <v>50</v>
      </c>
      <c r="J8" t="s">
        <v>42</v>
      </c>
      <c r="K8" t="s">
        <v>42</v>
      </c>
      <c r="N8" s="1">
        <f t="shared" si="0"/>
        <v>0.05</v>
      </c>
    </row>
    <row r="9" spans="1:16" s="1" customFormat="1">
      <c r="A9" s="1" t="s">
        <v>1593</v>
      </c>
      <c r="B9" s="1" t="s">
        <v>42</v>
      </c>
      <c r="C9" s="1" t="s">
        <v>42</v>
      </c>
      <c r="D9" s="2" t="s">
        <v>1591</v>
      </c>
      <c r="E9" s="7">
        <v>41792</v>
      </c>
      <c r="F9" s="2" t="s">
        <v>42</v>
      </c>
      <c r="G9" s="1" t="s">
        <v>592</v>
      </c>
      <c r="H9" t="s">
        <v>42</v>
      </c>
      <c r="I9" s="1">
        <v>50</v>
      </c>
      <c r="J9" t="s">
        <v>42</v>
      </c>
      <c r="K9" t="s">
        <v>42</v>
      </c>
      <c r="N9" s="1">
        <f t="shared" si="0"/>
        <v>0.05</v>
      </c>
    </row>
    <row r="10" spans="1:16" s="1" customFormat="1">
      <c r="A10" s="1" t="s">
        <v>1593</v>
      </c>
      <c r="B10" s="1" t="s">
        <v>42</v>
      </c>
      <c r="C10" s="1" t="s">
        <v>42</v>
      </c>
      <c r="D10" s="2" t="s">
        <v>1591</v>
      </c>
      <c r="E10" s="7">
        <v>41792</v>
      </c>
      <c r="F10" s="2" t="s">
        <v>42</v>
      </c>
      <c r="G10" s="1" t="s">
        <v>592</v>
      </c>
      <c r="H10" t="s">
        <v>42</v>
      </c>
      <c r="I10" s="1">
        <v>50</v>
      </c>
      <c r="J10" t="s">
        <v>42</v>
      </c>
      <c r="K10" t="s">
        <v>42</v>
      </c>
      <c r="N10" s="1">
        <f t="shared" si="0"/>
        <v>0.05</v>
      </c>
    </row>
    <row r="11" spans="1:16" s="1" customFormat="1">
      <c r="A11" s="1" t="s">
        <v>25</v>
      </c>
      <c r="B11" s="1" t="s">
        <v>1</v>
      </c>
      <c r="C11" s="2" t="s">
        <v>465</v>
      </c>
      <c r="D11" s="2" t="s">
        <v>1589</v>
      </c>
      <c r="E11" s="2" t="s">
        <v>465</v>
      </c>
      <c r="F11" s="2" t="s">
        <v>42</v>
      </c>
      <c r="G11" s="1" t="s">
        <v>466</v>
      </c>
      <c r="H11" s="1">
        <v>10.1</v>
      </c>
      <c r="I11" s="1">
        <v>50</v>
      </c>
      <c r="J11" s="1">
        <v>132.84</v>
      </c>
      <c r="K11" s="1">
        <v>113.89</v>
      </c>
      <c r="L11" s="1">
        <f>H11-((1-((J11-K11)/J11))*H11)</f>
        <v>1.4407934357121359</v>
      </c>
      <c r="M11" s="1">
        <f>L11*0.001</f>
        <v>1.440793435712136E-3</v>
      </c>
      <c r="N11" s="1">
        <f>M11+(I11*0.001)</f>
        <v>5.1440793435712139E-2</v>
      </c>
    </row>
    <row r="12" spans="1:16" s="1" customFormat="1">
      <c r="A12" s="1" t="s">
        <v>25</v>
      </c>
      <c r="B12" s="1" t="s">
        <v>9</v>
      </c>
      <c r="C12" s="2" t="s">
        <v>465</v>
      </c>
      <c r="D12" s="2" t="s">
        <v>1589</v>
      </c>
      <c r="E12" s="2" t="s">
        <v>465</v>
      </c>
      <c r="F12" s="2" t="s">
        <v>42</v>
      </c>
      <c r="G12" s="1" t="s">
        <v>470</v>
      </c>
      <c r="H12" s="1">
        <v>10.87</v>
      </c>
      <c r="I12" s="1">
        <v>50</v>
      </c>
      <c r="J12" s="1">
        <v>123.27</v>
      </c>
      <c r="K12" s="1">
        <v>105.19</v>
      </c>
      <c r="L12" s="1">
        <f t="shared" ref="L12:L40" si="1">H12-((1-((J12-K12)/J12))*H12)</f>
        <v>1.5943019388334552</v>
      </c>
      <c r="M12" s="1">
        <f t="shared" ref="M12:M40" si="2">L12*0.001</f>
        <v>1.5943019388334552E-3</v>
      </c>
      <c r="N12" s="1">
        <f t="shared" ref="N12:N40" si="3">M12+(I12*0.001)</f>
        <v>5.1594301938833458E-2</v>
      </c>
    </row>
    <row r="13" spans="1:16" s="1" customFormat="1">
      <c r="A13" s="1" t="s">
        <v>25</v>
      </c>
      <c r="B13" s="1" t="s">
        <v>13</v>
      </c>
      <c r="C13" s="2" t="s">
        <v>465</v>
      </c>
      <c r="D13" s="2" t="s">
        <v>1589</v>
      </c>
      <c r="E13" s="2" t="s">
        <v>465</v>
      </c>
      <c r="F13" s="2" t="s">
        <v>42</v>
      </c>
      <c r="G13" s="1" t="s">
        <v>474</v>
      </c>
      <c r="H13" s="1">
        <v>10.53</v>
      </c>
      <c r="I13" s="1">
        <v>50</v>
      </c>
      <c r="J13" s="1">
        <v>162.6</v>
      </c>
      <c r="K13" s="1">
        <v>140.19</v>
      </c>
      <c r="L13" s="1">
        <f t="shared" si="1"/>
        <v>1.4512749077490774</v>
      </c>
      <c r="M13" s="1">
        <f t="shared" si="2"/>
        <v>1.4512749077490775E-3</v>
      </c>
      <c r="N13" s="1">
        <f t="shared" si="3"/>
        <v>5.1451274907749082E-2</v>
      </c>
    </row>
    <row r="14" spans="1:16" s="1" customFormat="1">
      <c r="A14" s="1" t="s">
        <v>25</v>
      </c>
      <c r="B14" s="1" t="s">
        <v>17</v>
      </c>
      <c r="C14" s="2" t="s">
        <v>465</v>
      </c>
      <c r="D14" s="2" t="s">
        <v>1589</v>
      </c>
      <c r="E14" s="2" t="s">
        <v>465</v>
      </c>
      <c r="F14" s="2" t="s">
        <v>42</v>
      </c>
      <c r="G14" s="1" t="s">
        <v>478</v>
      </c>
      <c r="H14" s="1">
        <v>9.9700000000000006</v>
      </c>
      <c r="I14" s="1">
        <v>50</v>
      </c>
      <c r="J14" s="1">
        <v>135.72999999999999</v>
      </c>
      <c r="K14" s="1">
        <v>117.19</v>
      </c>
      <c r="L14" s="1">
        <f t="shared" si="1"/>
        <v>1.3618492595594187</v>
      </c>
      <c r="M14" s="1">
        <f t="shared" si="2"/>
        <v>1.3618492595594187E-3</v>
      </c>
      <c r="N14" s="1">
        <f t="shared" si="3"/>
        <v>5.1361849259559424E-2</v>
      </c>
    </row>
    <row r="15" spans="1:16" s="1" customFormat="1">
      <c r="A15" s="1" t="s">
        <v>25</v>
      </c>
      <c r="B15" s="1" t="s">
        <v>21</v>
      </c>
      <c r="C15" s="2" t="s">
        <v>465</v>
      </c>
      <c r="D15" s="2" t="s">
        <v>1589</v>
      </c>
      <c r="E15" s="2" t="s">
        <v>465</v>
      </c>
      <c r="F15" s="2" t="s">
        <v>42</v>
      </c>
      <c r="G15" s="1" t="s">
        <v>482</v>
      </c>
      <c r="H15" s="1">
        <v>10.39</v>
      </c>
      <c r="I15" s="1">
        <v>50</v>
      </c>
      <c r="J15" s="1">
        <v>142.6</v>
      </c>
      <c r="K15" s="1">
        <v>123.49000000000001</v>
      </c>
      <c r="L15" s="1">
        <f t="shared" si="1"/>
        <v>1.3923765778401123</v>
      </c>
      <c r="M15" s="1">
        <f t="shared" si="2"/>
        <v>1.3923765778401122E-3</v>
      </c>
      <c r="N15" s="1">
        <f t="shared" si="3"/>
        <v>5.1392376577840113E-2</v>
      </c>
    </row>
    <row r="16" spans="1:16" s="1" customFormat="1">
      <c r="A16" s="1" t="s">
        <v>25</v>
      </c>
      <c r="B16" s="1" t="s">
        <v>1</v>
      </c>
      <c r="C16" s="2" t="s">
        <v>465</v>
      </c>
      <c r="D16" s="2" t="s">
        <v>1590</v>
      </c>
      <c r="E16" s="2" t="s">
        <v>465</v>
      </c>
      <c r="F16" s="2" t="s">
        <v>42</v>
      </c>
      <c r="G16" s="1" t="s">
        <v>466</v>
      </c>
      <c r="H16" s="1">
        <v>5.01</v>
      </c>
      <c r="I16" s="1">
        <v>25</v>
      </c>
      <c r="J16" s="1">
        <v>132.84</v>
      </c>
      <c r="K16" s="1">
        <v>113.89</v>
      </c>
      <c r="L16" s="1">
        <f t="shared" si="1"/>
        <v>0.71469060523938577</v>
      </c>
      <c r="M16" s="1">
        <f t="shared" si="2"/>
        <v>7.1469060523938577E-4</v>
      </c>
      <c r="N16" s="1">
        <f t="shared" si="3"/>
        <v>2.5714690605239388E-2</v>
      </c>
    </row>
    <row r="17" spans="1:14" s="1" customFormat="1">
      <c r="A17" s="1" t="s">
        <v>25</v>
      </c>
      <c r="B17" s="1" t="s">
        <v>9</v>
      </c>
      <c r="C17" s="2" t="s">
        <v>465</v>
      </c>
      <c r="D17" s="2" t="s">
        <v>1590</v>
      </c>
      <c r="E17" s="2" t="s">
        <v>465</v>
      </c>
      <c r="F17" s="2" t="s">
        <v>42</v>
      </c>
      <c r="G17" s="1" t="s">
        <v>470</v>
      </c>
      <c r="H17" s="1">
        <v>5.29</v>
      </c>
      <c r="I17" s="1">
        <v>25</v>
      </c>
      <c r="J17" s="1">
        <v>123.27</v>
      </c>
      <c r="K17" s="1">
        <v>105.19</v>
      </c>
      <c r="L17" s="1">
        <f t="shared" si="1"/>
        <v>0.77588383223817647</v>
      </c>
      <c r="M17" s="1">
        <f t="shared" si="2"/>
        <v>7.7588383223817648E-4</v>
      </c>
      <c r="N17" s="1">
        <f t="shared" si="3"/>
        <v>2.5775883832238177E-2</v>
      </c>
    </row>
    <row r="18" spans="1:14">
      <c r="A18" s="1" t="s">
        <v>25</v>
      </c>
      <c r="B18" s="1" t="s">
        <v>13</v>
      </c>
      <c r="C18" s="2" t="s">
        <v>465</v>
      </c>
      <c r="D18" s="2" t="s">
        <v>1590</v>
      </c>
      <c r="E18" s="2" t="s">
        <v>465</v>
      </c>
      <c r="F18" s="2" t="s">
        <v>42</v>
      </c>
      <c r="G18" s="1" t="s">
        <v>474</v>
      </c>
      <c r="H18" s="1">
        <v>5.16</v>
      </c>
      <c r="I18" s="1">
        <v>25</v>
      </c>
      <c r="J18" s="1">
        <v>162.6</v>
      </c>
      <c r="K18" s="1">
        <v>140.19</v>
      </c>
      <c r="L18" s="1">
        <f t="shared" si="1"/>
        <v>0.71116605166051627</v>
      </c>
      <c r="M18" s="1">
        <f t="shared" si="2"/>
        <v>7.1116605166051631E-4</v>
      </c>
      <c r="N18" s="1">
        <f t="shared" si="3"/>
        <v>2.5711166051660517E-2</v>
      </c>
    </row>
    <row r="19" spans="1:14">
      <c r="A19" s="1" t="s">
        <v>25</v>
      </c>
      <c r="B19" s="1" t="s">
        <v>17</v>
      </c>
      <c r="C19" s="2" t="s">
        <v>465</v>
      </c>
      <c r="D19" s="2" t="s">
        <v>1590</v>
      </c>
      <c r="E19" s="2" t="s">
        <v>465</v>
      </c>
      <c r="F19" s="2" t="s">
        <v>42</v>
      </c>
      <c r="G19" s="1" t="s">
        <v>478</v>
      </c>
      <c r="H19" s="1">
        <v>4.82</v>
      </c>
      <c r="I19" s="1">
        <v>25</v>
      </c>
      <c r="J19" s="1">
        <v>135.72999999999999</v>
      </c>
      <c r="K19" s="1">
        <v>117.19</v>
      </c>
      <c r="L19" s="1">
        <f t="shared" si="1"/>
        <v>0.65838650261548626</v>
      </c>
      <c r="M19" s="1">
        <f t="shared" si="2"/>
        <v>6.5838650261548629E-4</v>
      </c>
      <c r="N19" s="1">
        <f t="shared" si="3"/>
        <v>2.5658386502615489E-2</v>
      </c>
    </row>
    <row r="20" spans="1:14">
      <c r="A20" s="1" t="s">
        <v>25</v>
      </c>
      <c r="B20" s="1" t="s">
        <v>21</v>
      </c>
      <c r="C20" s="2" t="s">
        <v>465</v>
      </c>
      <c r="D20" s="2" t="s">
        <v>1590</v>
      </c>
      <c r="E20" s="2" t="s">
        <v>465</v>
      </c>
      <c r="F20" s="2" t="s">
        <v>42</v>
      </c>
      <c r="G20" s="1" t="s">
        <v>482</v>
      </c>
      <c r="H20" s="1">
        <v>4.95</v>
      </c>
      <c r="I20" s="1">
        <v>25</v>
      </c>
      <c r="J20" s="1">
        <v>142.6</v>
      </c>
      <c r="K20" s="1">
        <v>123.49000000000001</v>
      </c>
      <c r="L20" s="1">
        <f t="shared" si="1"/>
        <v>0.66335553997194907</v>
      </c>
      <c r="M20" s="1">
        <f t="shared" si="2"/>
        <v>6.6335553997194912E-4</v>
      </c>
      <c r="N20" s="1">
        <f t="shared" si="3"/>
        <v>2.5663355539971951E-2</v>
      </c>
    </row>
    <row r="21" spans="1:14">
      <c r="A21" s="1" t="s">
        <v>25</v>
      </c>
      <c r="B21" s="1" t="s">
        <v>1</v>
      </c>
      <c r="C21" s="2" t="s">
        <v>465</v>
      </c>
      <c r="D21" s="2" t="s">
        <v>1591</v>
      </c>
      <c r="E21" s="7">
        <v>41792</v>
      </c>
      <c r="F21" s="2" t="s">
        <v>465</v>
      </c>
      <c r="G21" s="1" t="s">
        <v>466</v>
      </c>
      <c r="H21" s="1">
        <v>9.89</v>
      </c>
      <c r="I21" s="1">
        <v>50</v>
      </c>
      <c r="J21" s="1">
        <v>132.84</v>
      </c>
      <c r="K21" s="1">
        <v>113.89</v>
      </c>
      <c r="L21" s="1">
        <f t="shared" si="1"/>
        <v>1.4108363444745571</v>
      </c>
      <c r="M21" s="1">
        <f t="shared" si="2"/>
        <v>1.4108363444745571E-3</v>
      </c>
      <c r="N21" s="1">
        <f t="shared" si="3"/>
        <v>5.1410836344474561E-2</v>
      </c>
    </row>
    <row r="22" spans="1:14">
      <c r="A22" s="1" t="s">
        <v>25</v>
      </c>
      <c r="B22" s="1" t="s">
        <v>9</v>
      </c>
      <c r="C22" s="2" t="s">
        <v>465</v>
      </c>
      <c r="D22" s="2" t="s">
        <v>1591</v>
      </c>
      <c r="E22" s="7">
        <v>41792</v>
      </c>
      <c r="F22" s="2" t="s">
        <v>465</v>
      </c>
      <c r="G22" s="1" t="s">
        <v>470</v>
      </c>
      <c r="H22" s="1">
        <v>10.52</v>
      </c>
      <c r="I22" s="1">
        <v>50</v>
      </c>
      <c r="J22" s="1">
        <v>123.27</v>
      </c>
      <c r="K22" s="1">
        <v>105.19</v>
      </c>
      <c r="L22" s="1">
        <f t="shared" si="1"/>
        <v>1.5429674697817788</v>
      </c>
      <c r="M22" s="1">
        <f t="shared" si="2"/>
        <v>1.5429674697817789E-3</v>
      </c>
      <c r="N22" s="1">
        <f t="shared" si="3"/>
        <v>5.1542967469781785E-2</v>
      </c>
    </row>
    <row r="23" spans="1:14">
      <c r="A23" s="1" t="s">
        <v>25</v>
      </c>
      <c r="B23" s="1" t="s">
        <v>13</v>
      </c>
      <c r="C23" s="2" t="s">
        <v>465</v>
      </c>
      <c r="D23" s="2" t="s">
        <v>1591</v>
      </c>
      <c r="E23" s="7">
        <v>41792</v>
      </c>
      <c r="F23" s="2" t="s">
        <v>465</v>
      </c>
      <c r="G23" s="1" t="s">
        <v>474</v>
      </c>
      <c r="H23" s="1">
        <v>9.8800000000000008</v>
      </c>
      <c r="I23" s="1">
        <v>50</v>
      </c>
      <c r="J23" s="1">
        <v>162.6</v>
      </c>
      <c r="K23" s="1">
        <v>140.19</v>
      </c>
      <c r="L23" s="1">
        <f t="shared" si="1"/>
        <v>1.3616900369003684</v>
      </c>
      <c r="M23" s="1">
        <f t="shared" si="2"/>
        <v>1.3616900369003684E-3</v>
      </c>
      <c r="N23" s="1">
        <f t="shared" si="3"/>
        <v>5.1361690036900373E-2</v>
      </c>
    </row>
    <row r="24" spans="1:14">
      <c r="A24" s="1" t="s">
        <v>25</v>
      </c>
      <c r="B24" s="1" t="s">
        <v>17</v>
      </c>
      <c r="C24" s="2" t="s">
        <v>465</v>
      </c>
      <c r="D24" s="2" t="s">
        <v>1591</v>
      </c>
      <c r="E24" s="7">
        <v>41792</v>
      </c>
      <c r="F24" s="2" t="s">
        <v>465</v>
      </c>
      <c r="G24" s="1" t="s">
        <v>478</v>
      </c>
      <c r="H24" s="1">
        <v>10.19</v>
      </c>
      <c r="I24" s="1">
        <v>50</v>
      </c>
      <c r="J24" s="1">
        <v>135.72999999999999</v>
      </c>
      <c r="K24" s="1">
        <v>117.19</v>
      </c>
      <c r="L24" s="1">
        <f t="shared" si="1"/>
        <v>1.3919000957783823</v>
      </c>
      <c r="M24" s="1">
        <f t="shared" si="2"/>
        <v>1.3919000957783824E-3</v>
      </c>
      <c r="N24" s="1">
        <f t="shared" si="3"/>
        <v>5.1391900095778383E-2</v>
      </c>
    </row>
    <row r="25" spans="1:14">
      <c r="A25" s="1" t="s">
        <v>25</v>
      </c>
      <c r="B25" s="1" t="s">
        <v>21</v>
      </c>
      <c r="C25" s="2" t="s">
        <v>465</v>
      </c>
      <c r="D25" s="2" t="s">
        <v>1591</v>
      </c>
      <c r="E25" s="7">
        <v>41792</v>
      </c>
      <c r="F25" s="2" t="s">
        <v>465</v>
      </c>
      <c r="G25" s="1" t="s">
        <v>482</v>
      </c>
      <c r="H25" s="1">
        <v>10.27</v>
      </c>
      <c r="I25" s="1">
        <v>50</v>
      </c>
      <c r="J25" s="1">
        <v>142.6</v>
      </c>
      <c r="K25" s="1">
        <v>123.49000000000001</v>
      </c>
      <c r="L25" s="1">
        <f t="shared" si="1"/>
        <v>1.3762952314165489</v>
      </c>
      <c r="M25" s="1">
        <f t="shared" si="2"/>
        <v>1.3762952314165489E-3</v>
      </c>
      <c r="N25" s="1">
        <f t="shared" si="3"/>
        <v>5.1376295231416555E-2</v>
      </c>
    </row>
    <row r="26" spans="1:14">
      <c r="A26" s="1" t="s">
        <v>371</v>
      </c>
      <c r="B26" s="1" t="s">
        <v>1</v>
      </c>
      <c r="C26" s="2" t="s">
        <v>465</v>
      </c>
      <c r="D26" s="2" t="s">
        <v>1589</v>
      </c>
      <c r="E26" s="2" t="s">
        <v>465</v>
      </c>
      <c r="F26" s="2" t="s">
        <v>42</v>
      </c>
      <c r="G26" s="1" t="s">
        <v>486</v>
      </c>
      <c r="H26" s="1">
        <v>10.42</v>
      </c>
      <c r="I26" s="1">
        <v>50</v>
      </c>
      <c r="J26" s="1">
        <v>113.82</v>
      </c>
      <c r="K26" s="1">
        <v>98.79</v>
      </c>
      <c r="L26" s="1">
        <f t="shared" si="1"/>
        <v>1.3759673168160234</v>
      </c>
      <c r="M26" s="1">
        <f t="shared" si="2"/>
        <v>1.3759673168160234E-3</v>
      </c>
      <c r="N26" s="1">
        <f t="shared" si="3"/>
        <v>5.1375967316816026E-2</v>
      </c>
    </row>
    <row r="27" spans="1:14">
      <c r="A27" s="1" t="s">
        <v>371</v>
      </c>
      <c r="B27" s="1" t="s">
        <v>9</v>
      </c>
      <c r="C27" s="2" t="s">
        <v>465</v>
      </c>
      <c r="D27" s="2" t="s">
        <v>1589</v>
      </c>
      <c r="E27" s="2" t="s">
        <v>465</v>
      </c>
      <c r="F27" s="2" t="s">
        <v>42</v>
      </c>
      <c r="G27" s="1" t="s">
        <v>490</v>
      </c>
      <c r="H27" s="1">
        <v>10.44</v>
      </c>
      <c r="I27" s="1">
        <v>50</v>
      </c>
      <c r="J27" s="1">
        <v>115.25999999999999</v>
      </c>
      <c r="K27" s="1">
        <v>99.490000000000009</v>
      </c>
      <c r="L27" s="1">
        <f t="shared" si="1"/>
        <v>1.4284122852680881</v>
      </c>
      <c r="M27" s="1">
        <f t="shared" si="2"/>
        <v>1.428412285268088E-3</v>
      </c>
      <c r="N27" s="1">
        <f t="shared" si="3"/>
        <v>5.1428412285268094E-2</v>
      </c>
    </row>
    <row r="28" spans="1:14">
      <c r="A28" s="1" t="s">
        <v>371</v>
      </c>
      <c r="B28" s="1" t="s">
        <v>13</v>
      </c>
      <c r="C28" s="2" t="s">
        <v>465</v>
      </c>
      <c r="D28" s="2" t="s">
        <v>1589</v>
      </c>
      <c r="E28" s="2" t="s">
        <v>465</v>
      </c>
      <c r="F28" s="2" t="s">
        <v>42</v>
      </c>
      <c r="G28" s="1" t="s">
        <v>494</v>
      </c>
      <c r="H28" s="1">
        <v>9.8800000000000008</v>
      </c>
      <c r="I28" s="1">
        <v>50</v>
      </c>
      <c r="J28" s="1">
        <v>137.16</v>
      </c>
      <c r="K28" s="1">
        <v>118.39</v>
      </c>
      <c r="L28" s="1">
        <f t="shared" si="1"/>
        <v>1.3520530766987449</v>
      </c>
      <c r="M28" s="1">
        <f t="shared" si="2"/>
        <v>1.352053076698745E-3</v>
      </c>
      <c r="N28" s="1">
        <f t="shared" si="3"/>
        <v>5.1352053076698746E-2</v>
      </c>
    </row>
    <row r="29" spans="1:14">
      <c r="A29" s="1" t="s">
        <v>371</v>
      </c>
      <c r="B29" s="1" t="s">
        <v>17</v>
      </c>
      <c r="C29" s="2" t="s">
        <v>465</v>
      </c>
      <c r="D29" s="2" t="s">
        <v>1589</v>
      </c>
      <c r="E29" s="2" t="s">
        <v>465</v>
      </c>
      <c r="F29" s="2" t="s">
        <v>42</v>
      </c>
      <c r="G29" s="1" t="s">
        <v>498</v>
      </c>
      <c r="H29" s="1">
        <v>10.49</v>
      </c>
      <c r="I29" s="1">
        <v>50</v>
      </c>
      <c r="J29" s="1">
        <v>151.82999999999998</v>
      </c>
      <c r="K29" s="1">
        <v>128.79</v>
      </c>
      <c r="L29" s="1">
        <f t="shared" si="1"/>
        <v>1.5918435091879068</v>
      </c>
      <c r="M29" s="1">
        <f t="shared" si="2"/>
        <v>1.5918435091879068E-3</v>
      </c>
      <c r="N29" s="1">
        <f t="shared" si="3"/>
        <v>5.1591843509187912E-2</v>
      </c>
    </row>
    <row r="30" spans="1:14">
      <c r="A30" s="1" t="s">
        <v>371</v>
      </c>
      <c r="B30" s="1" t="s">
        <v>21</v>
      </c>
      <c r="C30" s="2" t="s">
        <v>465</v>
      </c>
      <c r="D30" s="2" t="s">
        <v>1589</v>
      </c>
      <c r="E30" s="2" t="s">
        <v>465</v>
      </c>
      <c r="F30" s="2" t="s">
        <v>42</v>
      </c>
      <c r="G30" s="1" t="s">
        <v>502</v>
      </c>
      <c r="H30" s="1">
        <v>9.69</v>
      </c>
      <c r="I30" s="1">
        <v>50</v>
      </c>
      <c r="J30" s="1">
        <v>164.38</v>
      </c>
      <c r="K30" s="1">
        <v>142.09</v>
      </c>
      <c r="L30" s="1">
        <f t="shared" si="1"/>
        <v>1.31396824431196</v>
      </c>
      <c r="M30" s="1">
        <f t="shared" si="2"/>
        <v>1.31396824431196E-3</v>
      </c>
      <c r="N30" s="1">
        <f t="shared" si="3"/>
        <v>5.1313968244311961E-2</v>
      </c>
    </row>
    <row r="31" spans="1:14">
      <c r="A31" s="1" t="s">
        <v>371</v>
      </c>
      <c r="B31" s="1" t="s">
        <v>1</v>
      </c>
      <c r="C31" s="2" t="s">
        <v>465</v>
      </c>
      <c r="D31" s="2" t="s">
        <v>1590</v>
      </c>
      <c r="E31" s="2" t="s">
        <v>465</v>
      </c>
      <c r="F31" s="2" t="s">
        <v>42</v>
      </c>
      <c r="G31" s="1" t="s">
        <v>486</v>
      </c>
      <c r="H31" s="1">
        <v>4.8899999999999997</v>
      </c>
      <c r="I31" s="1">
        <v>25</v>
      </c>
      <c r="J31" s="1">
        <v>113.82</v>
      </c>
      <c r="K31" s="1">
        <v>98.79</v>
      </c>
      <c r="L31" s="1">
        <f t="shared" si="1"/>
        <v>0.64572746441750084</v>
      </c>
      <c r="M31" s="1">
        <f t="shared" si="2"/>
        <v>6.457274644175009E-4</v>
      </c>
      <c r="N31" s="1">
        <f t="shared" si="3"/>
        <v>2.5645727464417501E-2</v>
      </c>
    </row>
    <row r="32" spans="1:14">
      <c r="A32" s="1" t="s">
        <v>371</v>
      </c>
      <c r="B32" s="1" t="s">
        <v>9</v>
      </c>
      <c r="C32" s="2" t="s">
        <v>465</v>
      </c>
      <c r="D32" s="2" t="s">
        <v>1590</v>
      </c>
      <c r="E32" s="2" t="s">
        <v>465</v>
      </c>
      <c r="F32" s="2" t="s">
        <v>42</v>
      </c>
      <c r="G32" s="1" t="s">
        <v>490</v>
      </c>
      <c r="H32" s="1">
        <v>5.01</v>
      </c>
      <c r="I32" s="1">
        <v>25</v>
      </c>
      <c r="J32" s="1">
        <v>115.25999999999999</v>
      </c>
      <c r="K32" s="1">
        <v>99.490000000000009</v>
      </c>
      <c r="L32" s="1">
        <f t="shared" si="1"/>
        <v>0.68547371160853654</v>
      </c>
      <c r="M32" s="1">
        <f t="shared" si="2"/>
        <v>6.8547371160853656E-4</v>
      </c>
      <c r="N32" s="1">
        <f t="shared" si="3"/>
        <v>2.5685473711608536E-2</v>
      </c>
    </row>
    <row r="33" spans="1:14">
      <c r="A33" s="1" t="s">
        <v>371</v>
      </c>
      <c r="B33" s="1" t="s">
        <v>13</v>
      </c>
      <c r="C33" s="2" t="s">
        <v>465</v>
      </c>
      <c r="D33" s="2" t="s">
        <v>1590</v>
      </c>
      <c r="E33" s="2" t="s">
        <v>465</v>
      </c>
      <c r="F33" s="2" t="s">
        <v>42</v>
      </c>
      <c r="G33" s="1" t="s">
        <v>494</v>
      </c>
      <c r="H33" s="1">
        <v>4.87</v>
      </c>
      <c r="I33" s="1">
        <v>25</v>
      </c>
      <c r="J33" s="1">
        <v>137.16</v>
      </c>
      <c r="K33" s="1">
        <v>118.39</v>
      </c>
      <c r="L33" s="1">
        <f t="shared" si="1"/>
        <v>0.66644721493146619</v>
      </c>
      <c r="M33" s="1">
        <f t="shared" si="2"/>
        <v>6.664472149314662E-4</v>
      </c>
      <c r="N33" s="1">
        <f t="shared" si="3"/>
        <v>2.5666447214931467E-2</v>
      </c>
    </row>
    <row r="34" spans="1:14">
      <c r="A34" s="1" t="s">
        <v>371</v>
      </c>
      <c r="B34" s="1" t="s">
        <v>17</v>
      </c>
      <c r="C34" s="2" t="s">
        <v>465</v>
      </c>
      <c r="D34" s="2" t="s">
        <v>1590</v>
      </c>
      <c r="E34" s="2" t="s">
        <v>465</v>
      </c>
      <c r="F34" s="2" t="s">
        <v>42</v>
      </c>
      <c r="G34" s="1" t="s">
        <v>498</v>
      </c>
      <c r="H34" s="1">
        <v>4.8600000000000003</v>
      </c>
      <c r="I34" s="1">
        <v>25</v>
      </c>
      <c r="J34" s="1">
        <v>151.82999999999998</v>
      </c>
      <c r="K34" s="1">
        <v>128.79</v>
      </c>
      <c r="L34" s="1">
        <f t="shared" si="1"/>
        <v>0.73749851807943045</v>
      </c>
      <c r="M34" s="1">
        <f t="shared" si="2"/>
        <v>7.3749851807943044E-4</v>
      </c>
      <c r="N34" s="1">
        <f t="shared" si="3"/>
        <v>2.5737498518079431E-2</v>
      </c>
    </row>
    <row r="35" spans="1:14">
      <c r="A35" s="1" t="s">
        <v>371</v>
      </c>
      <c r="B35" s="1" t="s">
        <v>21</v>
      </c>
      <c r="C35" s="2" t="s">
        <v>465</v>
      </c>
      <c r="D35" s="2" t="s">
        <v>1590</v>
      </c>
      <c r="E35" s="2" t="s">
        <v>465</v>
      </c>
      <c r="F35" s="2" t="s">
        <v>42</v>
      </c>
      <c r="G35" s="1" t="s">
        <v>502</v>
      </c>
      <c r="H35" s="1">
        <v>5.16</v>
      </c>
      <c r="I35" s="1">
        <v>25</v>
      </c>
      <c r="J35" s="1">
        <v>164.38</v>
      </c>
      <c r="K35" s="1">
        <v>142.09</v>
      </c>
      <c r="L35" s="1">
        <f t="shared" si="1"/>
        <v>0.69969826012896963</v>
      </c>
      <c r="M35" s="1">
        <f t="shared" si="2"/>
        <v>6.996982601289697E-4</v>
      </c>
      <c r="N35" s="1">
        <f t="shared" si="3"/>
        <v>2.569969826012897E-2</v>
      </c>
    </row>
    <row r="36" spans="1:14">
      <c r="A36" s="1" t="s">
        <v>371</v>
      </c>
      <c r="B36" s="1" t="s">
        <v>1</v>
      </c>
      <c r="C36" s="2" t="s">
        <v>465</v>
      </c>
      <c r="D36" s="2" t="s">
        <v>1591</v>
      </c>
      <c r="E36" s="7">
        <v>41792</v>
      </c>
      <c r="F36" s="2" t="s">
        <v>465</v>
      </c>
      <c r="G36" s="1" t="s">
        <v>486</v>
      </c>
      <c r="H36" s="1">
        <v>10.11</v>
      </c>
      <c r="I36" s="1">
        <v>50</v>
      </c>
      <c r="J36" s="1">
        <v>113.82</v>
      </c>
      <c r="K36" s="1">
        <v>98.79</v>
      </c>
      <c r="L36" s="1">
        <f t="shared" si="1"/>
        <v>1.335031628887716</v>
      </c>
      <c r="M36" s="1">
        <f t="shared" si="2"/>
        <v>1.335031628887716E-3</v>
      </c>
      <c r="N36" s="1">
        <f t="shared" si="3"/>
        <v>5.1335031628887716E-2</v>
      </c>
    </row>
    <row r="37" spans="1:14">
      <c r="A37" s="1" t="s">
        <v>371</v>
      </c>
      <c r="B37" s="1" t="s">
        <v>9</v>
      </c>
      <c r="C37" s="2" t="s">
        <v>465</v>
      </c>
      <c r="D37" s="2" t="s">
        <v>1591</v>
      </c>
      <c r="E37" s="7">
        <v>41792</v>
      </c>
      <c r="F37" s="2" t="s">
        <v>465</v>
      </c>
      <c r="G37" s="1" t="s">
        <v>490</v>
      </c>
      <c r="H37" s="1">
        <v>10.18</v>
      </c>
      <c r="I37" s="1">
        <v>50</v>
      </c>
      <c r="J37" s="1">
        <v>115.25999999999999</v>
      </c>
      <c r="K37" s="1">
        <v>99.490000000000009</v>
      </c>
      <c r="L37" s="1">
        <f t="shared" si="1"/>
        <v>1.3928387992365074</v>
      </c>
      <c r="M37" s="1">
        <f t="shared" si="2"/>
        <v>1.3928387992365075E-3</v>
      </c>
      <c r="N37" s="1">
        <f t="shared" si="3"/>
        <v>5.1392838799236513E-2</v>
      </c>
    </row>
    <row r="38" spans="1:14">
      <c r="A38" s="1" t="s">
        <v>371</v>
      </c>
      <c r="B38" s="1" t="s">
        <v>13</v>
      </c>
      <c r="C38" s="2" t="s">
        <v>465</v>
      </c>
      <c r="D38" s="2" t="s">
        <v>1591</v>
      </c>
      <c r="E38" s="7">
        <v>41792</v>
      </c>
      <c r="F38" s="2" t="s">
        <v>465</v>
      </c>
      <c r="G38" s="1" t="s">
        <v>494</v>
      </c>
      <c r="H38" s="1">
        <v>10.17</v>
      </c>
      <c r="I38" s="1">
        <v>50</v>
      </c>
      <c r="J38" s="1">
        <v>137.16</v>
      </c>
      <c r="K38" s="1">
        <v>118.39</v>
      </c>
      <c r="L38" s="1">
        <f t="shared" si="1"/>
        <v>1.3917388451443564</v>
      </c>
      <c r="M38" s="1">
        <f t="shared" si="2"/>
        <v>1.3917388451443564E-3</v>
      </c>
      <c r="N38" s="1">
        <f t="shared" si="3"/>
        <v>5.1391738845144357E-2</v>
      </c>
    </row>
    <row r="39" spans="1:14">
      <c r="A39" s="1" t="s">
        <v>371</v>
      </c>
      <c r="B39" s="1" t="s">
        <v>17</v>
      </c>
      <c r="C39" s="2" t="s">
        <v>465</v>
      </c>
      <c r="D39" s="2" t="s">
        <v>1591</v>
      </c>
      <c r="E39" s="7">
        <v>41792</v>
      </c>
      <c r="F39" s="2" t="s">
        <v>465</v>
      </c>
      <c r="G39" s="1" t="s">
        <v>498</v>
      </c>
      <c r="H39" s="1">
        <v>10.119999999999999</v>
      </c>
      <c r="I39" s="1">
        <v>50</v>
      </c>
      <c r="J39" s="1">
        <v>151.82999999999998</v>
      </c>
      <c r="K39" s="1">
        <v>128.79</v>
      </c>
      <c r="L39" s="1">
        <f t="shared" si="1"/>
        <v>1.5356965026674558</v>
      </c>
      <c r="M39" s="1">
        <f t="shared" si="2"/>
        <v>1.5356965026674559E-3</v>
      </c>
      <c r="N39" s="1">
        <f t="shared" si="3"/>
        <v>5.1535696502667455E-2</v>
      </c>
    </row>
    <row r="40" spans="1:14">
      <c r="A40" s="1" t="s">
        <v>371</v>
      </c>
      <c r="B40" s="1" t="s">
        <v>21</v>
      </c>
      <c r="C40" s="2" t="s">
        <v>465</v>
      </c>
      <c r="D40" s="2" t="s">
        <v>1591</v>
      </c>
      <c r="E40" s="7">
        <v>41792</v>
      </c>
      <c r="F40" s="2" t="s">
        <v>465</v>
      </c>
      <c r="G40" s="1" t="s">
        <v>502</v>
      </c>
      <c r="H40" s="1">
        <v>9.8800000000000008</v>
      </c>
      <c r="I40" s="1">
        <v>50</v>
      </c>
      <c r="J40" s="1">
        <v>164.38</v>
      </c>
      <c r="K40" s="1">
        <v>142.09</v>
      </c>
      <c r="L40" s="1">
        <f t="shared" si="1"/>
        <v>1.3397323275337634</v>
      </c>
      <c r="M40" s="1">
        <f t="shared" si="2"/>
        <v>1.3397323275337633E-3</v>
      </c>
      <c r="N40" s="1">
        <f t="shared" si="3"/>
        <v>5.1339732327533763E-2</v>
      </c>
    </row>
    <row r="41" spans="1:14">
      <c r="C41" s="1"/>
    </row>
    <row r="42" spans="1:14">
      <c r="C42" s="1"/>
    </row>
    <row r="43" spans="1:14">
      <c r="C43" s="1"/>
    </row>
    <row r="45" spans="1:14">
      <c r="A45">
        <v>14</v>
      </c>
      <c r="B45" t="s">
        <v>467</v>
      </c>
      <c r="C45" t="s">
        <v>42</v>
      </c>
      <c r="D45" t="s">
        <v>42</v>
      </c>
      <c r="E45" t="s">
        <v>42</v>
      </c>
      <c r="F45">
        <v>5.6300000000000003E-2</v>
      </c>
      <c r="G45">
        <v>0.27320119999999998</v>
      </c>
      <c r="H45" t="s">
        <v>1600</v>
      </c>
      <c r="I45">
        <v>30012014</v>
      </c>
      <c r="J45" s="7">
        <v>41669</v>
      </c>
      <c r="K45" t="s">
        <v>25</v>
      </c>
      <c r="L45" t="s">
        <v>1601</v>
      </c>
      <c r="M45" t="s">
        <v>1</v>
      </c>
      <c r="N45" t="s">
        <v>42</v>
      </c>
    </row>
    <row r="46" spans="1:14">
      <c r="A46">
        <v>15</v>
      </c>
      <c r="B46" t="s">
        <v>471</v>
      </c>
      <c r="C46" t="s">
        <v>42</v>
      </c>
      <c r="D46" t="s">
        <v>42</v>
      </c>
      <c r="E46" t="s">
        <v>42</v>
      </c>
      <c r="F46">
        <v>0.30004999999999998</v>
      </c>
      <c r="G46">
        <v>0.28841899999999998</v>
      </c>
      <c r="H46" t="s">
        <v>1600</v>
      </c>
      <c r="I46">
        <v>30012014</v>
      </c>
      <c r="J46" s="7">
        <v>41669</v>
      </c>
      <c r="K46" t="s">
        <v>25</v>
      </c>
      <c r="L46" t="s">
        <v>1601</v>
      </c>
      <c r="M46" t="s">
        <v>9</v>
      </c>
      <c r="N46" t="s">
        <v>42</v>
      </c>
    </row>
    <row r="47" spans="1:14">
      <c r="A47">
        <v>16</v>
      </c>
      <c r="B47" t="s">
        <v>475</v>
      </c>
      <c r="C47" t="s">
        <v>42</v>
      </c>
      <c r="D47" t="s">
        <v>42</v>
      </c>
      <c r="E47" t="s">
        <v>42</v>
      </c>
      <c r="F47">
        <v>0.11255</v>
      </c>
      <c r="G47">
        <v>0.47508339999999999</v>
      </c>
      <c r="H47" t="s">
        <v>1600</v>
      </c>
      <c r="I47">
        <v>30012014</v>
      </c>
      <c r="J47" s="7">
        <v>41669</v>
      </c>
      <c r="K47" t="s">
        <v>25</v>
      </c>
      <c r="L47" t="s">
        <v>1601</v>
      </c>
      <c r="M47" t="s">
        <v>13</v>
      </c>
      <c r="N47" t="s">
        <v>42</v>
      </c>
    </row>
    <row r="48" spans="1:14">
      <c r="A48">
        <v>17</v>
      </c>
      <c r="B48" t="s">
        <v>479</v>
      </c>
      <c r="C48" t="s">
        <v>42</v>
      </c>
      <c r="D48" t="s">
        <v>42</v>
      </c>
      <c r="E48" t="s">
        <v>42</v>
      </c>
      <c r="F48">
        <v>0.11255</v>
      </c>
      <c r="G48">
        <v>0.20648259999999999</v>
      </c>
      <c r="H48" t="s">
        <v>1600</v>
      </c>
      <c r="I48">
        <v>30012014</v>
      </c>
      <c r="J48" s="7">
        <v>41669</v>
      </c>
      <c r="K48" t="s">
        <v>25</v>
      </c>
      <c r="L48" t="s">
        <v>1601</v>
      </c>
      <c r="M48" t="s">
        <v>17</v>
      </c>
      <c r="N48" t="s">
        <v>42</v>
      </c>
    </row>
    <row r="49" spans="1:14">
      <c r="A49">
        <v>18</v>
      </c>
      <c r="B49" t="s">
        <v>483</v>
      </c>
      <c r="C49" t="s">
        <v>42</v>
      </c>
      <c r="D49" t="s">
        <v>42</v>
      </c>
      <c r="E49" t="s">
        <v>42</v>
      </c>
      <c r="F49">
        <v>5.6300000000000003E-2</v>
      </c>
      <c r="G49">
        <v>0.29963020000000001</v>
      </c>
      <c r="H49" t="s">
        <v>1600</v>
      </c>
      <c r="I49">
        <v>30012014</v>
      </c>
      <c r="J49" s="7">
        <v>41669</v>
      </c>
      <c r="K49" t="s">
        <v>25</v>
      </c>
      <c r="L49" t="s">
        <v>1601</v>
      </c>
      <c r="M49" t="s">
        <v>21</v>
      </c>
      <c r="N49" t="s">
        <v>42</v>
      </c>
    </row>
    <row r="50" spans="1:14">
      <c r="A50">
        <v>19</v>
      </c>
      <c r="B50" t="s">
        <v>487</v>
      </c>
      <c r="C50" t="s">
        <v>42</v>
      </c>
      <c r="D50" t="s">
        <v>42</v>
      </c>
      <c r="E50" t="s">
        <v>42</v>
      </c>
      <c r="F50">
        <v>5.6300000000000003E-2</v>
      </c>
      <c r="G50">
        <v>0.17332220000000001</v>
      </c>
      <c r="H50" t="s">
        <v>1600</v>
      </c>
      <c r="I50">
        <v>30012014</v>
      </c>
      <c r="J50" s="7">
        <v>41669</v>
      </c>
      <c r="K50" t="s">
        <v>371</v>
      </c>
      <c r="L50" t="s">
        <v>1602</v>
      </c>
      <c r="M50" t="s">
        <v>1</v>
      </c>
      <c r="N50" t="s">
        <v>42</v>
      </c>
    </row>
    <row r="51" spans="1:14">
      <c r="A51">
        <v>20</v>
      </c>
      <c r="B51" t="s">
        <v>491</v>
      </c>
      <c r="C51" t="s">
        <v>42</v>
      </c>
      <c r="D51" t="s">
        <v>42</v>
      </c>
      <c r="E51" t="s">
        <v>42</v>
      </c>
      <c r="F51">
        <v>5.6300000000000003E-2</v>
      </c>
      <c r="G51">
        <v>0.2225038</v>
      </c>
      <c r="H51" t="s">
        <v>1600</v>
      </c>
      <c r="I51">
        <v>30012014</v>
      </c>
      <c r="J51" s="7">
        <v>41669</v>
      </c>
      <c r="K51" t="s">
        <v>371</v>
      </c>
      <c r="L51" t="s">
        <v>1602</v>
      </c>
      <c r="M51" t="s">
        <v>9</v>
      </c>
      <c r="N51" t="s">
        <v>42</v>
      </c>
    </row>
    <row r="52" spans="1:14">
      <c r="A52">
        <v>21</v>
      </c>
      <c r="B52" t="s">
        <v>495</v>
      </c>
      <c r="C52" t="s">
        <v>42</v>
      </c>
      <c r="D52" t="s">
        <v>42</v>
      </c>
      <c r="E52" t="s">
        <v>42</v>
      </c>
      <c r="F52">
        <v>5.6300000000000003E-2</v>
      </c>
      <c r="G52">
        <v>0.20004240000000001</v>
      </c>
      <c r="H52" t="s">
        <v>1600</v>
      </c>
      <c r="I52">
        <v>30012014</v>
      </c>
      <c r="J52" s="7">
        <v>41669</v>
      </c>
      <c r="K52" t="s">
        <v>371</v>
      </c>
      <c r="L52" t="s">
        <v>1602</v>
      </c>
      <c r="M52" t="s">
        <v>13</v>
      </c>
      <c r="N52" t="s">
        <v>42</v>
      </c>
    </row>
    <row r="53" spans="1:14">
      <c r="A53">
        <v>22</v>
      </c>
      <c r="B53" t="s">
        <v>499</v>
      </c>
      <c r="C53" t="s">
        <v>42</v>
      </c>
      <c r="D53" t="s">
        <v>42</v>
      </c>
      <c r="E53" t="s">
        <v>42</v>
      </c>
      <c r="F53">
        <v>5.6300000000000003E-2</v>
      </c>
      <c r="G53">
        <v>0.15091540000000001</v>
      </c>
      <c r="H53" t="s">
        <v>1600</v>
      </c>
      <c r="I53">
        <v>30012014</v>
      </c>
      <c r="J53" s="7">
        <v>41669</v>
      </c>
      <c r="K53" t="s">
        <v>371</v>
      </c>
      <c r="L53" t="s">
        <v>1602</v>
      </c>
      <c r="M53" t="s">
        <v>17</v>
      </c>
      <c r="N53" t="s">
        <v>42</v>
      </c>
    </row>
    <row r="54" spans="1:14">
      <c r="A54">
        <v>23</v>
      </c>
      <c r="B54" t="s">
        <v>503</v>
      </c>
      <c r="C54" t="s">
        <v>42</v>
      </c>
      <c r="D54" t="s">
        <v>42</v>
      </c>
      <c r="E54" t="s">
        <v>42</v>
      </c>
      <c r="F54">
        <v>5.6300000000000003E-2</v>
      </c>
      <c r="G54">
        <v>0.2411874</v>
      </c>
      <c r="H54" t="s">
        <v>1600</v>
      </c>
      <c r="I54">
        <v>30012014</v>
      </c>
      <c r="J54" s="7">
        <v>41669</v>
      </c>
      <c r="K54" t="s">
        <v>371</v>
      </c>
      <c r="L54" t="s">
        <v>1602</v>
      </c>
      <c r="M54" t="s">
        <v>21</v>
      </c>
      <c r="N54" t="s">
        <v>42</v>
      </c>
    </row>
    <row r="55" spans="1:14">
      <c r="A55">
        <v>24</v>
      </c>
      <c r="B55" t="s">
        <v>506</v>
      </c>
      <c r="C55" t="s">
        <v>42</v>
      </c>
      <c r="D55" t="s">
        <v>42</v>
      </c>
      <c r="E55" t="s">
        <v>42</v>
      </c>
      <c r="F55">
        <v>5.6300000000000003E-2</v>
      </c>
      <c r="G55">
        <v>4.3662800000000002E-2</v>
      </c>
      <c r="H55" t="s">
        <v>1603</v>
      </c>
      <c r="I55">
        <v>30012014</v>
      </c>
      <c r="J55" s="7">
        <v>41669</v>
      </c>
      <c r="K55" t="s">
        <v>42</v>
      </c>
      <c r="L55" t="s">
        <v>42</v>
      </c>
      <c r="M55" t="s">
        <v>42</v>
      </c>
      <c r="N55" t="s">
        <v>42</v>
      </c>
    </row>
    <row r="56" spans="1:14">
      <c r="A56">
        <v>25</v>
      </c>
      <c r="B56" t="s">
        <v>506</v>
      </c>
      <c r="C56" t="s">
        <v>42</v>
      </c>
      <c r="D56" t="s">
        <v>42</v>
      </c>
      <c r="E56" t="s">
        <v>42</v>
      </c>
      <c r="F56">
        <v>5.6300000000000003E-2</v>
      </c>
      <c r="G56">
        <v>4.1746600000000002E-2</v>
      </c>
      <c r="H56" t="s">
        <v>1603</v>
      </c>
      <c r="I56">
        <v>30012014</v>
      </c>
      <c r="J56" s="7">
        <v>41669</v>
      </c>
      <c r="K56" t="s">
        <v>42</v>
      </c>
      <c r="L56" t="s">
        <v>42</v>
      </c>
      <c r="M56" t="s">
        <v>42</v>
      </c>
      <c r="N56" t="s">
        <v>42</v>
      </c>
    </row>
    <row r="57" spans="1:14">
      <c r="A57">
        <v>26</v>
      </c>
      <c r="B57" t="s">
        <v>506</v>
      </c>
      <c r="C57" t="s">
        <v>42</v>
      </c>
      <c r="D57" t="s">
        <v>42</v>
      </c>
      <c r="E57" t="s">
        <v>42</v>
      </c>
      <c r="F57">
        <v>5.6300000000000003E-2</v>
      </c>
      <c r="G57">
        <v>3.8993199999999999E-2</v>
      </c>
      <c r="H57" t="s">
        <v>1603</v>
      </c>
      <c r="I57">
        <v>30012014</v>
      </c>
      <c r="J57" s="7">
        <v>41669</v>
      </c>
      <c r="K57" t="s">
        <v>42</v>
      </c>
      <c r="L57" t="s">
        <v>42</v>
      </c>
      <c r="M57" t="s">
        <v>42</v>
      </c>
      <c r="N57" t="s">
        <v>42</v>
      </c>
    </row>
  </sheetData>
  <sortState ref="A2:I40">
    <sortCondition ref="A2:A40"/>
  </sortState>
  <conditionalFormatting sqref="D15:D17">
    <cfRule type="expression" dxfId="5" priority="2">
      <formula>($A15=60)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sqref="A1:XFD24"/>
    </sheetView>
  </sheetViews>
  <sheetFormatPr baseColWidth="10" defaultRowHeight="15" x14ac:dyDescent="0"/>
  <cols>
    <col min="8" max="8" width="26.6640625" bestFit="1" customWidth="1"/>
    <col min="9" max="9" width="24.33203125" bestFit="1" customWidth="1"/>
    <col min="10" max="10" width="12.6640625" bestFit="1" customWidth="1"/>
    <col min="11" max="12" width="29.5" bestFit="1" customWidth="1"/>
    <col min="13" max="13" width="30" bestFit="1" customWidth="1"/>
    <col min="14" max="14" width="25.33203125" bestFit="1" customWidth="1"/>
    <col min="15" max="15" width="18" bestFit="1" customWidth="1"/>
  </cols>
  <sheetData>
    <row r="1" spans="1:30">
      <c r="A1" s="6" t="s">
        <v>258</v>
      </c>
      <c r="B1" s="6" t="s">
        <v>259</v>
      </c>
      <c r="C1" s="6" t="s">
        <v>260</v>
      </c>
      <c r="D1" s="6" t="s">
        <v>261</v>
      </c>
      <c r="E1" s="6" t="s">
        <v>262</v>
      </c>
      <c r="F1" s="6" t="s">
        <v>263</v>
      </c>
      <c r="G1" s="6" t="s">
        <v>264</v>
      </c>
      <c r="H1" s="6" t="s">
        <v>265</v>
      </c>
      <c r="I1" s="6" t="s">
        <v>266</v>
      </c>
      <c r="J1" s="6" t="s">
        <v>267</v>
      </c>
      <c r="K1" s="6" t="s">
        <v>268</v>
      </c>
      <c r="L1" s="6" t="s">
        <v>269</v>
      </c>
      <c r="M1" s="6" t="s">
        <v>270</v>
      </c>
      <c r="N1" s="6" t="s">
        <v>271</v>
      </c>
      <c r="O1" s="6" t="s">
        <v>272</v>
      </c>
      <c r="P1" s="6" t="s">
        <v>273</v>
      </c>
      <c r="Q1" s="6" t="s">
        <v>274</v>
      </c>
      <c r="R1" s="6" t="s">
        <v>275</v>
      </c>
      <c r="S1" s="6" t="s">
        <v>276</v>
      </c>
      <c r="T1" s="6" t="s">
        <v>277</v>
      </c>
      <c r="U1" s="6" t="s">
        <v>278</v>
      </c>
      <c r="V1" s="6" t="s">
        <v>279</v>
      </c>
      <c r="W1" s="6" t="s">
        <v>280</v>
      </c>
      <c r="X1" s="6" t="s">
        <v>281</v>
      </c>
      <c r="Y1" s="6" t="s">
        <v>282</v>
      </c>
      <c r="Z1" s="6" t="s">
        <v>283</v>
      </c>
      <c r="AA1" s="6" t="s">
        <v>284</v>
      </c>
      <c r="AB1" s="6" t="s">
        <v>285</v>
      </c>
      <c r="AC1" s="6" t="s">
        <v>286</v>
      </c>
      <c r="AD1" s="6"/>
    </row>
    <row r="2" spans="1:30" s="1" customFormat="1">
      <c r="A2" s="1" t="s">
        <v>41</v>
      </c>
      <c r="B2" s="1" t="s">
        <v>42</v>
      </c>
      <c r="C2" s="3" t="s">
        <v>43</v>
      </c>
      <c r="D2" s="2">
        <v>41792</v>
      </c>
      <c r="E2" s="2"/>
      <c r="F2" s="1" t="s">
        <v>592</v>
      </c>
      <c r="G2" s="1" t="s">
        <v>42</v>
      </c>
      <c r="I2" s="1" t="s">
        <v>42</v>
      </c>
      <c r="J2" s="1" t="s">
        <v>42</v>
      </c>
      <c r="K2" s="1" t="s">
        <v>42</v>
      </c>
      <c r="L2" s="1" t="s">
        <v>42</v>
      </c>
      <c r="M2" s="1" t="s">
        <v>42</v>
      </c>
      <c r="N2" s="1" t="s">
        <v>42</v>
      </c>
      <c r="O2" s="1" t="s">
        <v>592</v>
      </c>
      <c r="P2" s="1" t="s">
        <v>42</v>
      </c>
      <c r="Q2" s="1">
        <v>50</v>
      </c>
      <c r="R2" s="1" t="s">
        <v>42</v>
      </c>
      <c r="T2" s="1" t="s">
        <v>42</v>
      </c>
      <c r="U2" s="1" t="s">
        <v>42</v>
      </c>
      <c r="V2" s="4" t="s">
        <v>43</v>
      </c>
      <c r="W2" s="3" t="s">
        <v>43</v>
      </c>
      <c r="X2" s="1" t="s">
        <v>42</v>
      </c>
      <c r="Y2" s="1" t="s">
        <v>42</v>
      </c>
      <c r="Z2" s="1" t="s">
        <v>42</v>
      </c>
      <c r="AA2" s="4" t="s">
        <v>43</v>
      </c>
      <c r="AB2" s="3" t="s">
        <v>43</v>
      </c>
      <c r="AC2" s="1" t="s">
        <v>534</v>
      </c>
    </row>
    <row r="3" spans="1:30" s="1" customFormat="1">
      <c r="A3" s="1" t="s">
        <v>41</v>
      </c>
      <c r="B3" s="1" t="s">
        <v>42</v>
      </c>
      <c r="C3" s="3" t="s">
        <v>43</v>
      </c>
      <c r="D3" s="2">
        <v>41792</v>
      </c>
      <c r="E3" s="2"/>
      <c r="F3" s="1" t="s">
        <v>592</v>
      </c>
      <c r="G3" s="1" t="s">
        <v>42</v>
      </c>
      <c r="I3" s="1" t="s">
        <v>42</v>
      </c>
      <c r="J3" s="1" t="s">
        <v>42</v>
      </c>
      <c r="K3" s="1" t="s">
        <v>42</v>
      </c>
      <c r="L3" s="1" t="s">
        <v>42</v>
      </c>
      <c r="M3" s="1" t="s">
        <v>42</v>
      </c>
      <c r="N3" s="1" t="s">
        <v>42</v>
      </c>
      <c r="O3" s="1" t="s">
        <v>592</v>
      </c>
      <c r="P3" s="1" t="s">
        <v>42</v>
      </c>
      <c r="Q3" s="1">
        <v>50</v>
      </c>
      <c r="R3" s="1" t="s">
        <v>42</v>
      </c>
      <c r="T3" s="1" t="s">
        <v>42</v>
      </c>
      <c r="U3" s="1" t="s">
        <v>42</v>
      </c>
      <c r="V3" s="4" t="s">
        <v>43</v>
      </c>
      <c r="W3" s="3" t="s">
        <v>43</v>
      </c>
      <c r="X3" s="1" t="s">
        <v>42</v>
      </c>
      <c r="Y3" s="1" t="s">
        <v>42</v>
      </c>
      <c r="Z3" s="1" t="s">
        <v>42</v>
      </c>
      <c r="AA3" s="4" t="s">
        <v>43</v>
      </c>
      <c r="AB3" s="3" t="s">
        <v>43</v>
      </c>
      <c r="AC3" s="1" t="s">
        <v>534</v>
      </c>
    </row>
    <row r="4" spans="1:30" s="1" customFormat="1">
      <c r="A4" s="1" t="s">
        <v>41</v>
      </c>
      <c r="B4" s="1" t="s">
        <v>42</v>
      </c>
      <c r="C4" s="3" t="s">
        <v>43</v>
      </c>
      <c r="D4" s="2">
        <v>41792</v>
      </c>
      <c r="E4" s="2"/>
      <c r="F4" s="1" t="s">
        <v>592</v>
      </c>
      <c r="G4" s="1" t="s">
        <v>42</v>
      </c>
      <c r="I4" s="1" t="s">
        <v>42</v>
      </c>
      <c r="J4" s="1" t="s">
        <v>42</v>
      </c>
      <c r="K4" s="1" t="s">
        <v>42</v>
      </c>
      <c r="L4" s="1" t="s">
        <v>42</v>
      </c>
      <c r="M4" s="1" t="s">
        <v>42</v>
      </c>
      <c r="N4" s="1" t="s">
        <v>42</v>
      </c>
      <c r="O4" s="1" t="s">
        <v>592</v>
      </c>
      <c r="P4" s="1" t="s">
        <v>42</v>
      </c>
      <c r="Q4" s="1">
        <v>50</v>
      </c>
      <c r="R4" s="1" t="s">
        <v>42</v>
      </c>
      <c r="T4" s="1" t="s">
        <v>42</v>
      </c>
      <c r="U4" s="1" t="s">
        <v>42</v>
      </c>
      <c r="V4" s="4" t="s">
        <v>43</v>
      </c>
      <c r="W4" s="3" t="s">
        <v>43</v>
      </c>
      <c r="X4" s="1" t="s">
        <v>42</v>
      </c>
      <c r="Y4" s="1" t="s">
        <v>42</v>
      </c>
      <c r="Z4" s="1" t="s">
        <v>42</v>
      </c>
      <c r="AA4" s="4" t="s">
        <v>43</v>
      </c>
      <c r="AB4" s="3" t="s">
        <v>43</v>
      </c>
      <c r="AC4" s="1" t="s">
        <v>534</v>
      </c>
    </row>
    <row r="5" spans="1:30" s="1" customFormat="1">
      <c r="A5" s="1" t="s">
        <v>463</v>
      </c>
      <c r="B5" s="1" t="s">
        <v>42</v>
      </c>
      <c r="C5" s="3" t="s">
        <v>43</v>
      </c>
      <c r="D5" s="2">
        <v>41792</v>
      </c>
      <c r="E5" s="2"/>
      <c r="F5" s="1" t="s">
        <v>593</v>
      </c>
      <c r="G5" s="1" t="s">
        <v>42</v>
      </c>
      <c r="I5" s="1" t="s">
        <v>42</v>
      </c>
      <c r="J5" s="1" t="s">
        <v>42</v>
      </c>
      <c r="K5" s="1" t="s">
        <v>42</v>
      </c>
      <c r="L5" s="1" t="s">
        <v>42</v>
      </c>
      <c r="M5" s="1" t="s">
        <v>42</v>
      </c>
      <c r="N5" s="1" t="s">
        <v>42</v>
      </c>
      <c r="O5" s="1" t="s">
        <v>593</v>
      </c>
      <c r="P5" s="1" t="s">
        <v>42</v>
      </c>
      <c r="Q5" s="1">
        <v>50</v>
      </c>
      <c r="R5" s="1" t="s">
        <v>42</v>
      </c>
      <c r="T5" s="1" t="s">
        <v>42</v>
      </c>
      <c r="U5" s="1" t="s">
        <v>42</v>
      </c>
      <c r="V5" s="4" t="s">
        <v>43</v>
      </c>
      <c r="W5" s="3" t="s">
        <v>43</v>
      </c>
      <c r="X5" s="1" t="s">
        <v>42</v>
      </c>
      <c r="Y5" s="1" t="s">
        <v>42</v>
      </c>
      <c r="Z5" s="1" t="s">
        <v>42</v>
      </c>
      <c r="AA5" s="4" t="s">
        <v>43</v>
      </c>
      <c r="AB5" s="3" t="s">
        <v>43</v>
      </c>
      <c r="AC5" s="1" t="s">
        <v>534</v>
      </c>
    </row>
    <row r="6" spans="1:30" s="1" customFormat="1">
      <c r="A6" s="1" t="s">
        <v>463</v>
      </c>
      <c r="B6" s="1" t="s">
        <v>42</v>
      </c>
      <c r="C6" s="3" t="s">
        <v>43</v>
      </c>
      <c r="D6" s="2">
        <v>41792</v>
      </c>
      <c r="E6" s="2"/>
      <c r="F6" s="1" t="s">
        <v>593</v>
      </c>
      <c r="G6" s="1" t="s">
        <v>42</v>
      </c>
      <c r="I6" s="1" t="s">
        <v>42</v>
      </c>
      <c r="J6" s="1" t="s">
        <v>42</v>
      </c>
      <c r="K6" s="1" t="s">
        <v>42</v>
      </c>
      <c r="L6" s="1" t="s">
        <v>42</v>
      </c>
      <c r="M6" s="1" t="s">
        <v>42</v>
      </c>
      <c r="N6" s="1" t="s">
        <v>42</v>
      </c>
      <c r="O6" s="1" t="s">
        <v>593</v>
      </c>
      <c r="P6" s="1" t="s">
        <v>42</v>
      </c>
      <c r="Q6" s="1">
        <v>50</v>
      </c>
      <c r="R6" s="1" t="s">
        <v>42</v>
      </c>
      <c r="T6" s="1" t="s">
        <v>42</v>
      </c>
      <c r="U6" s="1" t="s">
        <v>42</v>
      </c>
      <c r="V6" s="4" t="s">
        <v>43</v>
      </c>
      <c r="W6" s="3" t="s">
        <v>43</v>
      </c>
      <c r="X6" s="1" t="s">
        <v>42</v>
      </c>
      <c r="Y6" s="1" t="s">
        <v>42</v>
      </c>
      <c r="Z6" s="1" t="s">
        <v>42</v>
      </c>
      <c r="AA6" s="4" t="s">
        <v>43</v>
      </c>
      <c r="AB6" s="3" t="s">
        <v>43</v>
      </c>
      <c r="AC6" s="1" t="s">
        <v>534</v>
      </c>
    </row>
    <row r="7" spans="1:30" s="1" customFormat="1">
      <c r="A7" s="1" t="s">
        <v>463</v>
      </c>
      <c r="B7" s="1" t="s">
        <v>42</v>
      </c>
      <c r="C7" s="3" t="s">
        <v>43</v>
      </c>
      <c r="D7" s="2">
        <v>41792</v>
      </c>
      <c r="E7" s="2"/>
      <c r="F7" s="1" t="s">
        <v>593</v>
      </c>
      <c r="G7" s="1" t="s">
        <v>42</v>
      </c>
      <c r="I7" s="1" t="s">
        <v>42</v>
      </c>
      <c r="J7" s="1" t="s">
        <v>42</v>
      </c>
      <c r="K7" s="1" t="s">
        <v>42</v>
      </c>
      <c r="L7" s="1" t="s">
        <v>42</v>
      </c>
      <c r="M7" s="1" t="s">
        <v>42</v>
      </c>
      <c r="N7" s="1" t="s">
        <v>42</v>
      </c>
      <c r="O7" s="1" t="s">
        <v>593</v>
      </c>
      <c r="P7" s="1" t="s">
        <v>42</v>
      </c>
      <c r="Q7" s="1">
        <v>50</v>
      </c>
      <c r="R7" s="1" t="s">
        <v>42</v>
      </c>
      <c r="T7" s="1" t="s">
        <v>42</v>
      </c>
      <c r="U7" s="1" t="s">
        <v>42</v>
      </c>
      <c r="V7" s="4" t="s">
        <v>43</v>
      </c>
      <c r="W7" s="3" t="s">
        <v>43</v>
      </c>
      <c r="X7" s="1" t="s">
        <v>42</v>
      </c>
      <c r="Y7" s="1" t="s">
        <v>42</v>
      </c>
      <c r="Z7" s="1" t="s">
        <v>42</v>
      </c>
      <c r="AA7" s="4" t="s">
        <v>43</v>
      </c>
      <c r="AB7" s="3" t="s">
        <v>43</v>
      </c>
      <c r="AC7" s="1" t="s">
        <v>534</v>
      </c>
    </row>
    <row r="8" spans="1:30" s="1" customFormat="1">
      <c r="A8" s="1" t="s">
        <v>41</v>
      </c>
      <c r="B8" s="1" t="s">
        <v>42</v>
      </c>
      <c r="C8" s="3" t="s">
        <v>43</v>
      </c>
      <c r="D8" s="2" t="s">
        <v>465</v>
      </c>
      <c r="E8" s="2"/>
      <c r="F8" s="1" t="s">
        <v>506</v>
      </c>
      <c r="G8" s="1" t="s">
        <v>42</v>
      </c>
      <c r="I8" s="1" t="s">
        <v>42</v>
      </c>
      <c r="J8" s="1" t="s">
        <v>42</v>
      </c>
      <c r="K8" s="1" t="s">
        <v>42</v>
      </c>
      <c r="L8" s="1" t="s">
        <v>42</v>
      </c>
      <c r="M8" s="1" t="s">
        <v>42</v>
      </c>
      <c r="N8" s="1" t="s">
        <v>42</v>
      </c>
      <c r="O8" s="1" t="s">
        <v>506</v>
      </c>
      <c r="P8" s="1" t="s">
        <v>42</v>
      </c>
      <c r="Q8" s="1">
        <v>50</v>
      </c>
      <c r="R8" s="1" t="s">
        <v>42</v>
      </c>
      <c r="T8" s="1" t="s">
        <v>42</v>
      </c>
      <c r="U8" s="1" t="s">
        <v>42</v>
      </c>
      <c r="V8" s="4" t="s">
        <v>43</v>
      </c>
      <c r="W8" s="3" t="s">
        <v>43</v>
      </c>
      <c r="X8" s="1" t="s">
        <v>42</v>
      </c>
      <c r="Y8" s="1" t="s">
        <v>42</v>
      </c>
      <c r="Z8" s="1" t="s">
        <v>42</v>
      </c>
      <c r="AA8" s="4" t="s">
        <v>43</v>
      </c>
      <c r="AB8" s="3" t="s">
        <v>43</v>
      </c>
    </row>
    <row r="9" spans="1:30" s="1" customFormat="1">
      <c r="A9" s="1" t="s">
        <v>41</v>
      </c>
      <c r="B9" s="1" t="s">
        <v>42</v>
      </c>
      <c r="C9" s="3" t="s">
        <v>43</v>
      </c>
      <c r="D9" s="2" t="s">
        <v>465</v>
      </c>
      <c r="E9" s="2"/>
      <c r="F9" s="1" t="s">
        <v>506</v>
      </c>
      <c r="G9" s="1" t="s">
        <v>42</v>
      </c>
      <c r="I9" s="1" t="s">
        <v>42</v>
      </c>
      <c r="J9" s="1" t="s">
        <v>42</v>
      </c>
      <c r="K9" s="1" t="s">
        <v>42</v>
      </c>
      <c r="L9" s="1" t="s">
        <v>42</v>
      </c>
      <c r="M9" s="1" t="s">
        <v>42</v>
      </c>
      <c r="N9" s="1" t="s">
        <v>42</v>
      </c>
      <c r="O9" s="1" t="s">
        <v>506</v>
      </c>
      <c r="P9" s="1" t="s">
        <v>42</v>
      </c>
      <c r="Q9" s="1">
        <v>50</v>
      </c>
      <c r="R9" s="1" t="s">
        <v>42</v>
      </c>
      <c r="T9" s="1" t="s">
        <v>42</v>
      </c>
      <c r="U9" s="1" t="s">
        <v>42</v>
      </c>
      <c r="V9" s="4" t="s">
        <v>43</v>
      </c>
      <c r="W9" s="3" t="s">
        <v>43</v>
      </c>
      <c r="X9" s="1" t="s">
        <v>42</v>
      </c>
      <c r="Y9" s="1" t="s">
        <v>42</v>
      </c>
      <c r="Z9" s="1" t="s">
        <v>42</v>
      </c>
      <c r="AA9" s="4" t="s">
        <v>43</v>
      </c>
      <c r="AB9" s="3" t="s">
        <v>43</v>
      </c>
    </row>
    <row r="10" spans="1:30" s="1" customFormat="1">
      <c r="A10" s="1" t="s">
        <v>41</v>
      </c>
      <c r="B10" s="1" t="s">
        <v>42</v>
      </c>
      <c r="C10" s="3" t="s">
        <v>43</v>
      </c>
      <c r="D10" s="2" t="s">
        <v>465</v>
      </c>
      <c r="E10" s="2"/>
      <c r="F10" s="1" t="s">
        <v>506</v>
      </c>
      <c r="G10" s="1" t="s">
        <v>42</v>
      </c>
      <c r="I10" s="1" t="s">
        <v>42</v>
      </c>
      <c r="J10" s="1" t="s">
        <v>42</v>
      </c>
      <c r="K10" s="1" t="s">
        <v>42</v>
      </c>
      <c r="L10" s="1" t="s">
        <v>42</v>
      </c>
      <c r="M10" s="1" t="s">
        <v>42</v>
      </c>
      <c r="N10" s="1" t="s">
        <v>42</v>
      </c>
      <c r="O10" s="1" t="s">
        <v>506</v>
      </c>
      <c r="P10" s="1" t="s">
        <v>42</v>
      </c>
      <c r="Q10" s="1">
        <v>50</v>
      </c>
      <c r="R10" s="1" t="s">
        <v>42</v>
      </c>
      <c r="T10" s="1" t="s">
        <v>42</v>
      </c>
      <c r="U10" s="1" t="s">
        <v>42</v>
      </c>
      <c r="V10" s="4" t="s">
        <v>43</v>
      </c>
      <c r="W10" s="3" t="s">
        <v>43</v>
      </c>
      <c r="X10" s="1" t="s">
        <v>42</v>
      </c>
      <c r="Y10" s="1" t="s">
        <v>42</v>
      </c>
      <c r="Z10" s="1" t="s">
        <v>42</v>
      </c>
      <c r="AA10" s="4" t="s">
        <v>43</v>
      </c>
      <c r="AB10" s="3" t="s">
        <v>43</v>
      </c>
    </row>
    <row r="11" spans="1:30" s="1" customFormat="1">
      <c r="A11" s="1" t="s">
        <v>463</v>
      </c>
      <c r="B11" s="1" t="s">
        <v>42</v>
      </c>
      <c r="C11" s="3" t="s">
        <v>43</v>
      </c>
      <c r="D11" s="2" t="s">
        <v>465</v>
      </c>
      <c r="E11" s="2"/>
      <c r="F11" s="1" t="s">
        <v>507</v>
      </c>
      <c r="G11" s="1" t="s">
        <v>42</v>
      </c>
      <c r="I11" s="1" t="s">
        <v>42</v>
      </c>
      <c r="J11" s="1" t="s">
        <v>42</v>
      </c>
      <c r="K11" s="1" t="s">
        <v>42</v>
      </c>
      <c r="L11" s="1" t="s">
        <v>42</v>
      </c>
      <c r="M11" s="1" t="s">
        <v>42</v>
      </c>
      <c r="N11" s="1" t="s">
        <v>42</v>
      </c>
      <c r="O11" s="1" t="s">
        <v>507</v>
      </c>
      <c r="P11" s="1" t="s">
        <v>42</v>
      </c>
      <c r="Q11" s="1">
        <v>50</v>
      </c>
      <c r="R11" s="1" t="s">
        <v>42</v>
      </c>
      <c r="T11" s="1" t="s">
        <v>42</v>
      </c>
      <c r="U11" s="1" t="s">
        <v>42</v>
      </c>
      <c r="V11" s="4" t="s">
        <v>43</v>
      </c>
      <c r="W11" s="3" t="s">
        <v>43</v>
      </c>
      <c r="X11" s="1" t="s">
        <v>42</v>
      </c>
      <c r="Y11" s="1" t="s">
        <v>42</v>
      </c>
      <c r="Z11" s="1" t="s">
        <v>42</v>
      </c>
      <c r="AA11" s="4" t="s">
        <v>43</v>
      </c>
      <c r="AB11" s="3" t="s">
        <v>43</v>
      </c>
    </row>
    <row r="12" spans="1:30" s="1" customFormat="1">
      <c r="A12" s="1" t="s">
        <v>463</v>
      </c>
      <c r="B12" s="1" t="s">
        <v>42</v>
      </c>
      <c r="C12" s="3" t="s">
        <v>43</v>
      </c>
      <c r="D12" s="2" t="s">
        <v>465</v>
      </c>
      <c r="E12" s="2"/>
      <c r="F12" s="1" t="s">
        <v>507</v>
      </c>
      <c r="G12" s="1" t="s">
        <v>42</v>
      </c>
      <c r="I12" s="1" t="s">
        <v>42</v>
      </c>
      <c r="J12" s="1" t="s">
        <v>42</v>
      </c>
      <c r="K12" s="1" t="s">
        <v>42</v>
      </c>
      <c r="L12" s="1" t="s">
        <v>42</v>
      </c>
      <c r="M12" s="1" t="s">
        <v>42</v>
      </c>
      <c r="N12" s="1" t="s">
        <v>42</v>
      </c>
      <c r="O12" s="1" t="s">
        <v>507</v>
      </c>
      <c r="P12" s="1" t="s">
        <v>42</v>
      </c>
      <c r="Q12" s="1">
        <v>50</v>
      </c>
      <c r="R12" s="1" t="s">
        <v>42</v>
      </c>
      <c r="T12" s="1" t="s">
        <v>42</v>
      </c>
      <c r="U12" s="1" t="s">
        <v>42</v>
      </c>
      <c r="V12" s="4" t="s">
        <v>43</v>
      </c>
      <c r="W12" s="3" t="s">
        <v>43</v>
      </c>
      <c r="X12" s="1" t="s">
        <v>42</v>
      </c>
      <c r="Y12" s="1" t="s">
        <v>42</v>
      </c>
      <c r="Z12" s="1" t="s">
        <v>42</v>
      </c>
      <c r="AA12" s="4" t="s">
        <v>43</v>
      </c>
      <c r="AB12" s="3" t="s">
        <v>43</v>
      </c>
    </row>
    <row r="13" spans="1:30" s="1" customFormat="1">
      <c r="A13" s="1" t="s">
        <v>463</v>
      </c>
      <c r="B13" s="1" t="s">
        <v>42</v>
      </c>
      <c r="C13" s="3" t="s">
        <v>43</v>
      </c>
      <c r="D13" s="2" t="s">
        <v>465</v>
      </c>
      <c r="E13" s="2"/>
      <c r="F13" s="1" t="s">
        <v>507</v>
      </c>
      <c r="G13" s="1" t="s">
        <v>42</v>
      </c>
      <c r="I13" s="1" t="s">
        <v>42</v>
      </c>
      <c r="J13" s="1" t="s">
        <v>42</v>
      </c>
      <c r="K13" s="1" t="s">
        <v>42</v>
      </c>
      <c r="L13" s="1" t="s">
        <v>42</v>
      </c>
      <c r="M13" s="1" t="s">
        <v>42</v>
      </c>
      <c r="N13" s="1" t="s">
        <v>42</v>
      </c>
      <c r="O13" s="1" t="s">
        <v>507</v>
      </c>
      <c r="P13" s="1" t="s">
        <v>42</v>
      </c>
      <c r="Q13" s="1">
        <v>50</v>
      </c>
      <c r="R13" s="1" t="s">
        <v>42</v>
      </c>
      <c r="T13" s="1" t="s">
        <v>42</v>
      </c>
      <c r="U13" s="1" t="s">
        <v>42</v>
      </c>
      <c r="V13" s="4" t="s">
        <v>43</v>
      </c>
      <c r="W13" s="3" t="s">
        <v>43</v>
      </c>
      <c r="X13" s="1" t="s">
        <v>42</v>
      </c>
      <c r="Y13" s="1" t="s">
        <v>42</v>
      </c>
      <c r="Z13" s="1" t="s">
        <v>42</v>
      </c>
      <c r="AA13" s="4" t="s">
        <v>43</v>
      </c>
      <c r="AB13" s="3" t="s">
        <v>43</v>
      </c>
    </row>
    <row r="14" spans="1:30" s="1" customFormat="1">
      <c r="A14" s="1" t="s">
        <v>25</v>
      </c>
      <c r="B14" s="1" t="s">
        <v>1</v>
      </c>
      <c r="C14" s="2" t="s">
        <v>465</v>
      </c>
      <c r="D14" s="2" t="s">
        <v>465</v>
      </c>
      <c r="E14" s="2"/>
      <c r="F14" s="1" t="s">
        <v>466</v>
      </c>
      <c r="G14" s="1">
        <v>135.93</v>
      </c>
      <c r="I14" s="1">
        <v>116.3</v>
      </c>
      <c r="J14" s="1" t="s">
        <v>4</v>
      </c>
      <c r="K14" s="1">
        <f>G14-3.09</f>
        <v>132.84</v>
      </c>
      <c r="L14" s="1">
        <f>I14-2.41</f>
        <v>113.89</v>
      </c>
      <c r="M14" s="1">
        <f>K14-L14</f>
        <v>18.950000000000003</v>
      </c>
      <c r="N14" s="1">
        <f>(K14-L14)/(L14)</f>
        <v>0.16638862059882345</v>
      </c>
      <c r="O14" s="1" t="s">
        <v>467</v>
      </c>
      <c r="P14" s="1">
        <v>10.1</v>
      </c>
      <c r="Q14" s="1">
        <v>50</v>
      </c>
      <c r="R14" s="1" t="s">
        <v>468</v>
      </c>
      <c r="T14" s="1">
        <v>9.89</v>
      </c>
      <c r="U14" s="1">
        <v>50</v>
      </c>
      <c r="V14" s="2" t="s">
        <v>465</v>
      </c>
      <c r="W14" s="2"/>
      <c r="X14" s="1" t="s">
        <v>469</v>
      </c>
      <c r="Y14" s="1">
        <v>5.01</v>
      </c>
      <c r="Z14" s="1">
        <v>25</v>
      </c>
      <c r="AA14" s="2" t="s">
        <v>465</v>
      </c>
      <c r="AB14" s="2"/>
      <c r="AC14" s="1" t="s">
        <v>425</v>
      </c>
    </row>
    <row r="15" spans="1:30" s="1" customFormat="1">
      <c r="A15" s="1" t="s">
        <v>25</v>
      </c>
      <c r="B15" s="1" t="s">
        <v>9</v>
      </c>
      <c r="C15" s="2" t="s">
        <v>465</v>
      </c>
      <c r="D15" s="2" t="s">
        <v>465</v>
      </c>
      <c r="E15" s="2"/>
      <c r="F15" s="1" t="s">
        <v>470</v>
      </c>
      <c r="G15" s="1">
        <v>126.36</v>
      </c>
      <c r="I15" s="1">
        <v>107.6</v>
      </c>
      <c r="J15" s="1" t="s">
        <v>4</v>
      </c>
      <c r="K15" s="1">
        <f>G15-3.09</f>
        <v>123.27</v>
      </c>
      <c r="L15" s="1">
        <f>I15-2.41</f>
        <v>105.19</v>
      </c>
      <c r="M15" s="1">
        <f>K15-L15</f>
        <v>18.079999999999998</v>
      </c>
      <c r="N15" s="1">
        <f>(K15-L15)/(L15)</f>
        <v>0.17187945622207432</v>
      </c>
      <c r="O15" s="1" t="s">
        <v>471</v>
      </c>
      <c r="P15" s="1">
        <v>10.87</v>
      </c>
      <c r="Q15" s="1">
        <v>50</v>
      </c>
      <c r="R15" s="1" t="s">
        <v>472</v>
      </c>
      <c r="T15" s="1">
        <v>10.52</v>
      </c>
      <c r="U15" s="1">
        <v>50</v>
      </c>
      <c r="V15" s="2" t="s">
        <v>465</v>
      </c>
      <c r="W15" s="2"/>
      <c r="X15" s="1" t="s">
        <v>473</v>
      </c>
      <c r="Y15" s="1">
        <v>5.29</v>
      </c>
      <c r="Z15" s="1">
        <v>25</v>
      </c>
      <c r="AA15" s="2" t="s">
        <v>465</v>
      </c>
      <c r="AB15" s="2"/>
    </row>
    <row r="16" spans="1:30" s="1" customFormat="1">
      <c r="A16" s="1" t="s">
        <v>25</v>
      </c>
      <c r="B16" s="1" t="s">
        <v>13</v>
      </c>
      <c r="C16" s="2" t="s">
        <v>465</v>
      </c>
      <c r="D16" s="2" t="s">
        <v>465</v>
      </c>
      <c r="E16" s="2"/>
      <c r="F16" s="1" t="s">
        <v>474</v>
      </c>
      <c r="G16" s="1">
        <v>165.69</v>
      </c>
      <c r="I16" s="1">
        <v>142.6</v>
      </c>
      <c r="J16" s="1" t="s">
        <v>4</v>
      </c>
      <c r="K16" s="1">
        <f>G16-3.09</f>
        <v>162.6</v>
      </c>
      <c r="L16" s="1">
        <f>I16-2.41</f>
        <v>140.19</v>
      </c>
      <c r="M16" s="1">
        <f>K16-L16</f>
        <v>22.409999999999997</v>
      </c>
      <c r="N16" s="1">
        <f>(K16-L16)/(L16)</f>
        <v>0.15985448320136955</v>
      </c>
      <c r="O16" s="1" t="s">
        <v>475</v>
      </c>
      <c r="P16" s="1">
        <v>10.53</v>
      </c>
      <c r="Q16" s="1">
        <v>50</v>
      </c>
      <c r="R16" s="1" t="s">
        <v>476</v>
      </c>
      <c r="T16" s="1">
        <v>9.8800000000000008</v>
      </c>
      <c r="U16" s="1">
        <v>50</v>
      </c>
      <c r="V16" s="2" t="s">
        <v>465</v>
      </c>
      <c r="W16" s="2"/>
      <c r="X16" s="1" t="s">
        <v>477</v>
      </c>
      <c r="Y16" s="1">
        <v>5.16</v>
      </c>
      <c r="Z16" s="1">
        <v>25</v>
      </c>
      <c r="AA16" s="2" t="s">
        <v>465</v>
      </c>
      <c r="AB16" s="2"/>
    </row>
    <row r="17" spans="1:28" s="1" customFormat="1">
      <c r="A17" s="1" t="s">
        <v>25</v>
      </c>
      <c r="B17" s="1" t="s">
        <v>17</v>
      </c>
      <c r="C17" s="2" t="s">
        <v>465</v>
      </c>
      <c r="D17" s="2" t="s">
        <v>465</v>
      </c>
      <c r="E17" s="2"/>
      <c r="F17" s="1" t="s">
        <v>478</v>
      </c>
      <c r="G17" s="1">
        <v>138.82</v>
      </c>
      <c r="I17" s="1">
        <v>119.6</v>
      </c>
      <c r="J17" s="1" t="s">
        <v>4</v>
      </c>
      <c r="K17" s="1">
        <f>G17-3.09</f>
        <v>135.72999999999999</v>
      </c>
      <c r="L17" s="1">
        <f>I17-2.41</f>
        <v>117.19</v>
      </c>
      <c r="M17" s="1">
        <f>K17-L17</f>
        <v>18.539999999999992</v>
      </c>
      <c r="N17" s="1">
        <f>(K17-L17)/(L17)</f>
        <v>0.15820462496800061</v>
      </c>
      <c r="O17" s="1" t="s">
        <v>479</v>
      </c>
      <c r="P17" s="1">
        <v>9.9700000000000006</v>
      </c>
      <c r="Q17" s="1">
        <v>50</v>
      </c>
      <c r="R17" s="1" t="s">
        <v>480</v>
      </c>
      <c r="T17" s="1">
        <v>10.19</v>
      </c>
      <c r="U17" s="1">
        <v>50</v>
      </c>
      <c r="V17" s="2" t="s">
        <v>465</v>
      </c>
      <c r="W17" s="2"/>
      <c r="X17" s="1" t="s">
        <v>481</v>
      </c>
      <c r="Y17" s="1">
        <v>4.82</v>
      </c>
      <c r="Z17" s="1">
        <v>25</v>
      </c>
      <c r="AA17" s="2" t="s">
        <v>465</v>
      </c>
      <c r="AB17" s="2"/>
    </row>
    <row r="18" spans="1:28" s="1" customFormat="1">
      <c r="A18" s="1" t="s">
        <v>25</v>
      </c>
      <c r="B18" s="1" t="s">
        <v>21</v>
      </c>
      <c r="C18" s="2" t="s">
        <v>465</v>
      </c>
      <c r="D18" s="2" t="s">
        <v>465</v>
      </c>
      <c r="E18" s="2"/>
      <c r="F18" s="1" t="s">
        <v>482</v>
      </c>
      <c r="G18" s="1">
        <v>145.69</v>
      </c>
      <c r="I18" s="1">
        <v>125.9</v>
      </c>
      <c r="J18" s="1" t="s">
        <v>4</v>
      </c>
      <c r="K18" s="1">
        <f>G18-3.09</f>
        <v>142.6</v>
      </c>
      <c r="L18" s="1">
        <f>I18-2.41</f>
        <v>123.49000000000001</v>
      </c>
      <c r="M18" s="1">
        <f>K18-L18</f>
        <v>19.109999999999985</v>
      </c>
      <c r="N18" s="1">
        <f>(K18-L18)/(L18)</f>
        <v>0.1547493724188192</v>
      </c>
      <c r="O18" s="1" t="s">
        <v>483</v>
      </c>
      <c r="P18" s="1">
        <v>10.39</v>
      </c>
      <c r="Q18" s="1">
        <v>50</v>
      </c>
      <c r="R18" s="1" t="s">
        <v>484</v>
      </c>
      <c r="T18" s="1">
        <v>10.27</v>
      </c>
      <c r="U18" s="1">
        <v>50</v>
      </c>
      <c r="V18" s="2" t="s">
        <v>465</v>
      </c>
      <c r="W18" s="2"/>
      <c r="X18" s="1" t="s">
        <v>485</v>
      </c>
      <c r="Y18" s="1">
        <v>4.95</v>
      </c>
      <c r="Z18" s="1">
        <v>25</v>
      </c>
      <c r="AA18" s="2" t="s">
        <v>465</v>
      </c>
      <c r="AB18" s="2"/>
    </row>
    <row r="19" spans="1:28" s="1" customFormat="1">
      <c r="A19" s="1" t="s">
        <v>371</v>
      </c>
      <c r="B19" s="1" t="s">
        <v>1</v>
      </c>
      <c r="C19" s="2" t="s">
        <v>465</v>
      </c>
      <c r="D19" s="2" t="s">
        <v>465</v>
      </c>
      <c r="E19" s="2"/>
      <c r="F19" s="1" t="s">
        <v>486</v>
      </c>
      <c r="G19" s="1">
        <v>116.91</v>
      </c>
      <c r="I19" s="1">
        <v>101.2</v>
      </c>
      <c r="J19" s="1" t="s">
        <v>4</v>
      </c>
      <c r="K19" s="1">
        <f>G19-3.09</f>
        <v>113.82</v>
      </c>
      <c r="L19" s="1">
        <f>I19-2.41</f>
        <v>98.79</v>
      </c>
      <c r="M19" s="1">
        <f>K19-L19</f>
        <v>15.029999999999987</v>
      </c>
      <c r="N19" s="1">
        <f>(K19-L19)/(L19)</f>
        <v>0.15214090494989357</v>
      </c>
      <c r="O19" s="1" t="s">
        <v>487</v>
      </c>
      <c r="P19" s="1">
        <v>10.42</v>
      </c>
      <c r="Q19" s="1">
        <v>50</v>
      </c>
      <c r="R19" s="1" t="s">
        <v>488</v>
      </c>
      <c r="T19" s="1">
        <v>10.11</v>
      </c>
      <c r="U19" s="1">
        <v>50</v>
      </c>
      <c r="V19" s="2" t="s">
        <v>465</v>
      </c>
      <c r="W19" s="2"/>
      <c r="X19" s="1" t="s">
        <v>489</v>
      </c>
      <c r="Y19" s="1">
        <v>4.8899999999999997</v>
      </c>
      <c r="Z19" s="1">
        <v>25</v>
      </c>
      <c r="AA19" s="2" t="s">
        <v>465</v>
      </c>
      <c r="AB19" s="2"/>
    </row>
    <row r="20" spans="1:28" s="1" customFormat="1">
      <c r="A20" s="1" t="s">
        <v>371</v>
      </c>
      <c r="B20" s="1" t="s">
        <v>9</v>
      </c>
      <c r="C20" s="2" t="s">
        <v>465</v>
      </c>
      <c r="D20" s="2" t="s">
        <v>465</v>
      </c>
      <c r="E20" s="2"/>
      <c r="F20" s="1" t="s">
        <v>490</v>
      </c>
      <c r="G20" s="1">
        <v>118.35</v>
      </c>
      <c r="I20" s="1">
        <v>101.9</v>
      </c>
      <c r="J20" s="1" t="s">
        <v>4</v>
      </c>
      <c r="K20" s="1">
        <f>G20-3.09</f>
        <v>115.25999999999999</v>
      </c>
      <c r="L20" s="1">
        <f>I20-2.41</f>
        <v>99.490000000000009</v>
      </c>
      <c r="M20" s="1">
        <f>K20-L20</f>
        <v>15.769999999999982</v>
      </c>
      <c r="N20" s="1">
        <f>(K20-L20)/(L20)</f>
        <v>0.15850839280329662</v>
      </c>
      <c r="O20" s="1" t="s">
        <v>491</v>
      </c>
      <c r="P20" s="1">
        <v>10.44</v>
      </c>
      <c r="Q20" s="1">
        <v>50</v>
      </c>
      <c r="R20" s="1" t="s">
        <v>492</v>
      </c>
      <c r="T20" s="1">
        <v>10.18</v>
      </c>
      <c r="U20" s="1">
        <v>50</v>
      </c>
      <c r="V20" s="2" t="s">
        <v>465</v>
      </c>
      <c r="W20" s="2"/>
      <c r="X20" s="1" t="s">
        <v>493</v>
      </c>
      <c r="Y20" s="1">
        <v>5.01</v>
      </c>
      <c r="Z20" s="1">
        <v>25</v>
      </c>
      <c r="AA20" s="2" t="s">
        <v>465</v>
      </c>
      <c r="AB20" s="2"/>
    </row>
    <row r="21" spans="1:28" s="1" customFormat="1">
      <c r="A21" s="1" t="s">
        <v>371</v>
      </c>
      <c r="B21" s="1" t="s">
        <v>13</v>
      </c>
      <c r="C21" s="2" t="s">
        <v>465</v>
      </c>
      <c r="D21" s="2" t="s">
        <v>465</v>
      </c>
      <c r="E21" s="2"/>
      <c r="F21" s="1" t="s">
        <v>494</v>
      </c>
      <c r="G21" s="1">
        <v>140.25</v>
      </c>
      <c r="I21" s="1">
        <v>120.8</v>
      </c>
      <c r="J21" s="1" t="s">
        <v>4</v>
      </c>
      <c r="K21" s="1">
        <f>G21-3.09</f>
        <v>137.16</v>
      </c>
      <c r="L21" s="1">
        <f>I21-2.41</f>
        <v>118.39</v>
      </c>
      <c r="M21" s="1">
        <f>K21-L21</f>
        <v>18.769999999999996</v>
      </c>
      <c r="N21" s="1">
        <f>(K21-L21)/(L21)</f>
        <v>0.15854379592871015</v>
      </c>
      <c r="O21" s="1" t="s">
        <v>495</v>
      </c>
      <c r="P21" s="1">
        <v>9.8800000000000008</v>
      </c>
      <c r="Q21" s="1">
        <v>50</v>
      </c>
      <c r="R21" s="1" t="s">
        <v>496</v>
      </c>
      <c r="T21" s="1">
        <v>10.17</v>
      </c>
      <c r="U21" s="1">
        <v>50</v>
      </c>
      <c r="V21" s="2" t="s">
        <v>465</v>
      </c>
      <c r="W21" s="2"/>
      <c r="X21" s="1" t="s">
        <v>497</v>
      </c>
      <c r="Y21" s="1">
        <v>4.87</v>
      </c>
      <c r="Z21" s="1">
        <v>25</v>
      </c>
      <c r="AA21" s="2" t="s">
        <v>465</v>
      </c>
      <c r="AB21" s="2"/>
    </row>
    <row r="22" spans="1:28" s="1" customFormat="1">
      <c r="A22" s="1" t="s">
        <v>371</v>
      </c>
      <c r="B22" s="1" t="s">
        <v>17</v>
      </c>
      <c r="C22" s="2" t="s">
        <v>465</v>
      </c>
      <c r="D22" s="2" t="s">
        <v>465</v>
      </c>
      <c r="E22" s="2"/>
      <c r="F22" s="1" t="s">
        <v>498</v>
      </c>
      <c r="G22" s="1">
        <v>154.91999999999999</v>
      </c>
      <c r="I22" s="1">
        <v>131.19999999999999</v>
      </c>
      <c r="J22" s="1" t="s">
        <v>4</v>
      </c>
      <c r="K22" s="1">
        <f>G22-3.09</f>
        <v>151.82999999999998</v>
      </c>
      <c r="L22" s="1">
        <f>I22-2.41</f>
        <v>128.79</v>
      </c>
      <c r="M22" s="1">
        <f>K22-L22</f>
        <v>23.039999999999992</v>
      </c>
      <c r="N22" s="1">
        <f>(K22-L22)/(L22)</f>
        <v>0.17889587700908449</v>
      </c>
      <c r="O22" s="1" t="s">
        <v>499</v>
      </c>
      <c r="P22" s="1">
        <v>10.49</v>
      </c>
      <c r="Q22" s="1">
        <v>50</v>
      </c>
      <c r="R22" s="1" t="s">
        <v>500</v>
      </c>
      <c r="T22" s="1">
        <v>10.119999999999999</v>
      </c>
      <c r="U22" s="1">
        <v>50</v>
      </c>
      <c r="V22" s="2" t="s">
        <v>465</v>
      </c>
      <c r="W22" s="2"/>
      <c r="X22" s="1" t="s">
        <v>501</v>
      </c>
      <c r="Y22" s="1">
        <v>4.8600000000000003</v>
      </c>
      <c r="Z22" s="1">
        <v>25</v>
      </c>
      <c r="AA22" s="2" t="s">
        <v>465</v>
      </c>
      <c r="AB22" s="2"/>
    </row>
    <row r="23" spans="1:28" s="1" customFormat="1">
      <c r="A23" s="1" t="s">
        <v>371</v>
      </c>
      <c r="B23" s="1" t="s">
        <v>21</v>
      </c>
      <c r="C23" s="2" t="s">
        <v>465</v>
      </c>
      <c r="D23" s="2" t="s">
        <v>465</v>
      </c>
      <c r="E23" s="2"/>
      <c r="F23" s="1" t="s">
        <v>502</v>
      </c>
      <c r="G23" s="1">
        <v>167.47</v>
      </c>
      <c r="I23" s="1">
        <v>144.5</v>
      </c>
      <c r="J23" s="1" t="s">
        <v>4</v>
      </c>
      <c r="K23" s="1">
        <f>G23-3.09</f>
        <v>164.38</v>
      </c>
      <c r="L23" s="1">
        <f>I23-2.41</f>
        <v>142.09</v>
      </c>
      <c r="M23" s="1">
        <f>K23-L23</f>
        <v>22.289999999999992</v>
      </c>
      <c r="N23" s="1">
        <f>(K23-L23)/(L23)</f>
        <v>0.15687240481385031</v>
      </c>
      <c r="O23" s="1" t="s">
        <v>503</v>
      </c>
      <c r="P23" s="1">
        <v>9.69</v>
      </c>
      <c r="Q23" s="1">
        <v>50</v>
      </c>
      <c r="R23" s="1" t="s">
        <v>504</v>
      </c>
      <c r="T23" s="1">
        <v>9.8800000000000008</v>
      </c>
      <c r="U23" s="1">
        <v>50</v>
      </c>
      <c r="V23" s="2" t="s">
        <v>465</v>
      </c>
      <c r="W23" s="2"/>
      <c r="X23" s="1" t="s">
        <v>505</v>
      </c>
      <c r="Y23" s="1">
        <v>5.16</v>
      </c>
      <c r="Z23" s="1">
        <v>25</v>
      </c>
      <c r="AA23" s="2" t="s">
        <v>465</v>
      </c>
      <c r="AB23" s="2"/>
    </row>
    <row r="30" spans="1:28">
      <c r="K30">
        <v>100</v>
      </c>
      <c r="L30">
        <v>90</v>
      </c>
      <c r="M30">
        <f>(K30-L30)/K30</f>
        <v>0.1</v>
      </c>
    </row>
    <row r="32" spans="1:28">
      <c r="K32">
        <v>10</v>
      </c>
      <c r="L32">
        <f>K32-((1-M30)*K32)</f>
        <v>1</v>
      </c>
    </row>
  </sheetData>
  <conditionalFormatting sqref="C4:C6">
    <cfRule type="expression" dxfId="4" priority="2">
      <formula>($A4=60)</formula>
    </cfRule>
  </conditionalFormatting>
  <conditionalFormatting sqref="C14">
    <cfRule type="expression" dxfId="3" priority="1">
      <formula>($A14=60)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abSelected="1" workbookViewId="0">
      <selection activeCell="F34" sqref="F34:G43"/>
    </sheetView>
  </sheetViews>
  <sheetFormatPr baseColWidth="10" defaultRowHeight="15" x14ac:dyDescent="0"/>
  <sheetData>
    <row r="1" spans="1:29" s="1" customFormat="1">
      <c r="A1" s="1" t="s">
        <v>258</v>
      </c>
      <c r="B1" s="1" t="s">
        <v>259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271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279</v>
      </c>
      <c r="W1" s="1" t="s">
        <v>280</v>
      </c>
      <c r="X1" s="1" t="s">
        <v>281</v>
      </c>
      <c r="Y1" s="1" t="s">
        <v>282</v>
      </c>
      <c r="Z1" s="1" t="s">
        <v>283</v>
      </c>
      <c r="AA1" s="1" t="s">
        <v>284</v>
      </c>
      <c r="AB1" s="1" t="s">
        <v>285</v>
      </c>
      <c r="AC1" s="1" t="s">
        <v>286</v>
      </c>
    </row>
    <row r="2" spans="1:29" s="1" customFormat="1">
      <c r="A2" s="1" t="s">
        <v>0</v>
      </c>
      <c r="B2" s="1" t="s">
        <v>1</v>
      </c>
      <c r="C2" s="2">
        <v>41823</v>
      </c>
      <c r="D2" s="2">
        <v>41823</v>
      </c>
      <c r="E2" s="2"/>
      <c r="F2" s="1" t="s">
        <v>227</v>
      </c>
      <c r="G2" s="1">
        <v>249.8</v>
      </c>
      <c r="I2" s="1">
        <v>200.4</v>
      </c>
      <c r="J2" s="1" t="s">
        <v>164</v>
      </c>
      <c r="K2" s="1">
        <f t="shared" ref="K2:K11" si="0">G2-3.09</f>
        <v>246.71</v>
      </c>
      <c r="L2" s="1">
        <f t="shared" ref="L2:L11" si="1">I2-6.45</f>
        <v>193.95000000000002</v>
      </c>
      <c r="M2" s="1">
        <f t="shared" ref="M2:M11" si="2">K2-L2</f>
        <v>52.759999999999991</v>
      </c>
      <c r="N2" s="1">
        <f t="shared" ref="N2:N14" si="3">(K2-L2)/(L2)</f>
        <v>0.2720288734209847</v>
      </c>
      <c r="O2" s="1" t="s">
        <v>228</v>
      </c>
      <c r="P2" s="1">
        <v>10.3</v>
      </c>
      <c r="Q2" s="1">
        <v>50</v>
      </c>
      <c r="R2" s="1" t="s">
        <v>229</v>
      </c>
      <c r="T2" s="1">
        <v>9.49</v>
      </c>
      <c r="U2" s="1">
        <v>50</v>
      </c>
      <c r="V2" s="2">
        <v>41823</v>
      </c>
      <c r="W2" s="2"/>
      <c r="X2" s="1" t="s">
        <v>7</v>
      </c>
      <c r="Y2" s="1" t="s">
        <v>7</v>
      </c>
      <c r="Z2" s="1">
        <v>25</v>
      </c>
      <c r="AA2" s="2">
        <v>41823</v>
      </c>
      <c r="AB2" s="2"/>
    </row>
    <row r="3" spans="1:29" s="1" customFormat="1">
      <c r="A3" s="1" t="s">
        <v>0</v>
      </c>
      <c r="B3" s="1" t="s">
        <v>9</v>
      </c>
      <c r="C3" s="2">
        <v>41823</v>
      </c>
      <c r="D3" s="2">
        <v>41823</v>
      </c>
      <c r="E3" s="2"/>
      <c r="F3" s="1" t="s">
        <v>230</v>
      </c>
      <c r="G3" s="1">
        <v>270.39999999999998</v>
      </c>
      <c r="I3" s="1">
        <v>217.3</v>
      </c>
      <c r="J3" s="1" t="s">
        <v>164</v>
      </c>
      <c r="K3" s="1">
        <f t="shared" si="0"/>
        <v>267.31</v>
      </c>
      <c r="L3" s="1">
        <f>I3-6.45</f>
        <v>210.85000000000002</v>
      </c>
      <c r="M3" s="1">
        <f t="shared" si="2"/>
        <v>56.45999999999998</v>
      </c>
      <c r="N3" s="1">
        <f t="shared" si="3"/>
        <v>0.26777329855347393</v>
      </c>
      <c r="O3" s="1" t="s">
        <v>231</v>
      </c>
      <c r="P3" s="1">
        <v>9.83</v>
      </c>
      <c r="Q3" s="1">
        <v>50</v>
      </c>
      <c r="R3" s="1" t="s">
        <v>232</v>
      </c>
      <c r="T3" s="1">
        <v>10.19</v>
      </c>
      <c r="U3" s="1">
        <v>50</v>
      </c>
      <c r="V3" s="2">
        <v>41823</v>
      </c>
      <c r="W3" s="2"/>
      <c r="X3" s="1" t="s">
        <v>7</v>
      </c>
      <c r="Y3" s="1" t="s">
        <v>7</v>
      </c>
      <c r="Z3" s="1">
        <v>25</v>
      </c>
      <c r="AA3" s="2">
        <v>41823</v>
      </c>
      <c r="AB3" s="2"/>
    </row>
    <row r="4" spans="1:29" s="1" customFormat="1">
      <c r="A4" s="1" t="s">
        <v>0</v>
      </c>
      <c r="B4" s="1" t="s">
        <v>13</v>
      </c>
      <c r="C4" s="2">
        <v>41823</v>
      </c>
      <c r="D4" s="2">
        <v>41823</v>
      </c>
      <c r="E4" s="2"/>
      <c r="F4" s="1" t="s">
        <v>233</v>
      </c>
      <c r="G4" s="1">
        <v>360.6</v>
      </c>
      <c r="I4" s="1">
        <v>283.89999999999998</v>
      </c>
      <c r="J4" s="1" t="s">
        <v>164</v>
      </c>
      <c r="K4" s="1">
        <f t="shared" si="0"/>
        <v>357.51000000000005</v>
      </c>
      <c r="L4" s="1">
        <f t="shared" si="1"/>
        <v>277.45</v>
      </c>
      <c r="M4" s="1">
        <f t="shared" si="2"/>
        <v>80.060000000000059</v>
      </c>
      <c r="N4" s="1">
        <f t="shared" si="3"/>
        <v>0.2885564966660662</v>
      </c>
      <c r="O4" s="1" t="s">
        <v>234</v>
      </c>
      <c r="P4" s="1">
        <v>9.67</v>
      </c>
      <c r="Q4" s="1">
        <v>50</v>
      </c>
      <c r="R4" s="1" t="s">
        <v>235</v>
      </c>
      <c r="T4" s="1">
        <v>9.98</v>
      </c>
      <c r="U4" s="1">
        <v>50</v>
      </c>
      <c r="V4" s="2">
        <v>41823</v>
      </c>
      <c r="W4" s="2"/>
      <c r="X4" s="1" t="s">
        <v>7</v>
      </c>
      <c r="Y4" s="1" t="s">
        <v>7</v>
      </c>
      <c r="Z4" s="1">
        <v>25</v>
      </c>
      <c r="AA4" s="2">
        <v>41823</v>
      </c>
      <c r="AB4" s="2"/>
    </row>
    <row r="5" spans="1:29" s="1" customFormat="1">
      <c r="A5" s="1" t="s">
        <v>0</v>
      </c>
      <c r="B5" s="1" t="s">
        <v>17</v>
      </c>
      <c r="C5" s="2">
        <v>41823</v>
      </c>
      <c r="D5" s="2">
        <v>41823</v>
      </c>
      <c r="E5" s="2"/>
      <c r="F5" s="1" t="s">
        <v>236</v>
      </c>
      <c r="G5" s="1">
        <v>379.7</v>
      </c>
      <c r="I5" s="1">
        <v>296.60000000000002</v>
      </c>
      <c r="J5" s="1" t="s">
        <v>164</v>
      </c>
      <c r="K5" s="1">
        <f t="shared" si="0"/>
        <v>376.61</v>
      </c>
      <c r="L5" s="1">
        <f t="shared" si="1"/>
        <v>290.15000000000003</v>
      </c>
      <c r="M5" s="1">
        <f t="shared" si="2"/>
        <v>86.45999999999998</v>
      </c>
      <c r="N5" s="1">
        <f t="shared" si="3"/>
        <v>0.29798380148199199</v>
      </c>
      <c r="O5" s="1" t="s">
        <v>237</v>
      </c>
      <c r="P5" s="1">
        <v>9.5299999999999994</v>
      </c>
      <c r="Q5" s="1">
        <v>50</v>
      </c>
      <c r="R5" s="1" t="s">
        <v>238</v>
      </c>
      <c r="T5" s="1">
        <v>9.58</v>
      </c>
      <c r="U5" s="1">
        <v>50</v>
      </c>
      <c r="V5" s="2">
        <v>41823</v>
      </c>
      <c r="W5" s="2"/>
      <c r="X5" s="1" t="s">
        <v>7</v>
      </c>
      <c r="Y5" s="1" t="s">
        <v>7</v>
      </c>
      <c r="Z5" s="1">
        <v>25</v>
      </c>
      <c r="AA5" s="2">
        <v>41823</v>
      </c>
      <c r="AB5" s="2"/>
    </row>
    <row r="6" spans="1:29" s="1" customFormat="1">
      <c r="A6" s="1" t="s">
        <v>0</v>
      </c>
      <c r="B6" s="1" t="s">
        <v>21</v>
      </c>
      <c r="C6" s="2">
        <v>41823</v>
      </c>
      <c r="D6" s="2">
        <v>41823</v>
      </c>
      <c r="E6" s="2"/>
      <c r="F6" s="1" t="s">
        <v>239</v>
      </c>
      <c r="G6" s="1">
        <v>480.8</v>
      </c>
      <c r="I6" s="1">
        <v>379.1</v>
      </c>
      <c r="J6" s="1" t="s">
        <v>164</v>
      </c>
      <c r="K6" s="1">
        <f t="shared" si="0"/>
        <v>477.71000000000004</v>
      </c>
      <c r="L6" s="1">
        <f t="shared" si="1"/>
        <v>372.65000000000003</v>
      </c>
      <c r="M6" s="1">
        <f t="shared" si="2"/>
        <v>105.06</v>
      </c>
      <c r="N6" s="1">
        <f t="shared" si="3"/>
        <v>0.28192674090970077</v>
      </c>
      <c r="O6" s="1" t="s">
        <v>240</v>
      </c>
      <c r="P6" s="1">
        <v>9.8800000000000008</v>
      </c>
      <c r="Q6" s="1">
        <v>50</v>
      </c>
      <c r="R6" s="1" t="s">
        <v>241</v>
      </c>
      <c r="T6" s="1">
        <v>10.43</v>
      </c>
      <c r="U6" s="1">
        <v>50</v>
      </c>
      <c r="V6" s="2">
        <v>41823</v>
      </c>
      <c r="W6" s="2"/>
      <c r="X6" s="1" t="s">
        <v>7</v>
      </c>
      <c r="Y6" s="1" t="s">
        <v>7</v>
      </c>
      <c r="Z6" s="1">
        <v>25</v>
      </c>
      <c r="AA6" s="2">
        <v>41823</v>
      </c>
      <c r="AB6" s="2"/>
    </row>
    <row r="7" spans="1:29" s="1" customFormat="1">
      <c r="A7" s="1" t="s">
        <v>180</v>
      </c>
      <c r="B7" s="1" t="s">
        <v>1</v>
      </c>
      <c r="C7" s="2">
        <v>41823</v>
      </c>
      <c r="D7" s="2">
        <v>41823</v>
      </c>
      <c r="E7" s="2"/>
      <c r="F7" s="1" t="s">
        <v>242</v>
      </c>
      <c r="G7" s="1">
        <v>532.70000000000005</v>
      </c>
      <c r="I7" s="1">
        <v>448.4</v>
      </c>
      <c r="J7" s="1" t="s">
        <v>164</v>
      </c>
      <c r="K7" s="1">
        <f t="shared" si="0"/>
        <v>529.61</v>
      </c>
      <c r="L7" s="1">
        <f t="shared" si="1"/>
        <v>441.95</v>
      </c>
      <c r="M7" s="1">
        <f t="shared" si="2"/>
        <v>87.660000000000025</v>
      </c>
      <c r="N7" s="1">
        <f t="shared" si="3"/>
        <v>0.19834822943771926</v>
      </c>
      <c r="O7" s="1" t="s">
        <v>243</v>
      </c>
      <c r="P7" s="1">
        <v>10.119999999999999</v>
      </c>
      <c r="Q7" s="1">
        <v>50</v>
      </c>
      <c r="R7" s="1" t="s">
        <v>244</v>
      </c>
      <c r="T7" s="1">
        <v>10.27</v>
      </c>
      <c r="U7" s="1">
        <v>50</v>
      </c>
      <c r="V7" s="2">
        <v>41823</v>
      </c>
      <c r="W7" s="2"/>
      <c r="X7" s="1" t="s">
        <v>7</v>
      </c>
      <c r="Y7" s="1" t="s">
        <v>7</v>
      </c>
      <c r="Z7" s="1">
        <v>25</v>
      </c>
      <c r="AA7" s="2">
        <v>41823</v>
      </c>
      <c r="AB7" s="2"/>
    </row>
    <row r="8" spans="1:29" s="1" customFormat="1">
      <c r="A8" s="1" t="s">
        <v>180</v>
      </c>
      <c r="B8" s="1" t="s">
        <v>9</v>
      </c>
      <c r="C8" s="2">
        <v>41823</v>
      </c>
      <c r="D8" s="2">
        <v>41823</v>
      </c>
      <c r="E8" s="2"/>
      <c r="F8" s="1" t="s">
        <v>245</v>
      </c>
      <c r="G8" s="1">
        <v>528.70000000000005</v>
      </c>
      <c r="I8" s="1">
        <v>446.4</v>
      </c>
      <c r="J8" s="1" t="s">
        <v>164</v>
      </c>
      <c r="K8" s="1">
        <f t="shared" si="0"/>
        <v>525.61</v>
      </c>
      <c r="L8" s="1">
        <f t="shared" si="1"/>
        <v>439.95</v>
      </c>
      <c r="M8" s="1">
        <f t="shared" si="2"/>
        <v>85.660000000000025</v>
      </c>
      <c r="N8" s="1">
        <f t="shared" si="3"/>
        <v>0.19470394362995802</v>
      </c>
      <c r="O8" s="1" t="s">
        <v>246</v>
      </c>
      <c r="P8" s="1">
        <v>10.39</v>
      </c>
      <c r="Q8" s="1">
        <v>50</v>
      </c>
      <c r="R8" s="1" t="s">
        <v>247</v>
      </c>
      <c r="T8" s="1">
        <v>10.38</v>
      </c>
      <c r="U8" s="1">
        <v>50</v>
      </c>
      <c r="V8" s="2">
        <v>41823</v>
      </c>
      <c r="W8" s="2"/>
      <c r="X8" s="1" t="s">
        <v>7</v>
      </c>
      <c r="Y8" s="1" t="s">
        <v>7</v>
      </c>
      <c r="Z8" s="1">
        <v>25</v>
      </c>
      <c r="AA8" s="2">
        <v>41823</v>
      </c>
      <c r="AB8" s="2"/>
    </row>
    <row r="9" spans="1:29" s="1" customFormat="1">
      <c r="A9" s="1" t="s">
        <v>180</v>
      </c>
      <c r="B9" s="1" t="s">
        <v>13</v>
      </c>
      <c r="C9" s="2">
        <v>41823</v>
      </c>
      <c r="D9" s="2">
        <v>41823</v>
      </c>
      <c r="E9" s="2"/>
      <c r="F9" s="1" t="s">
        <v>248</v>
      </c>
      <c r="G9" s="1">
        <v>270.8</v>
      </c>
      <c r="I9" s="1">
        <v>230.6</v>
      </c>
      <c r="J9" s="1" t="s">
        <v>164</v>
      </c>
      <c r="K9" s="1">
        <f t="shared" si="0"/>
        <v>267.71000000000004</v>
      </c>
      <c r="L9" s="1">
        <f t="shared" si="1"/>
        <v>224.15</v>
      </c>
      <c r="M9" s="1">
        <f t="shared" si="2"/>
        <v>43.560000000000031</v>
      </c>
      <c r="N9" s="1">
        <f t="shared" si="3"/>
        <v>0.1943341512380104</v>
      </c>
      <c r="O9" s="1" t="s">
        <v>249</v>
      </c>
      <c r="P9" s="1">
        <v>9.5299999999999994</v>
      </c>
      <c r="Q9" s="1">
        <v>50</v>
      </c>
      <c r="R9" s="1" t="s">
        <v>250</v>
      </c>
      <c r="T9" s="1">
        <v>9.58</v>
      </c>
      <c r="U9" s="1">
        <v>50</v>
      </c>
      <c r="V9" s="2">
        <v>41823</v>
      </c>
      <c r="W9" s="2"/>
      <c r="X9" s="1" t="s">
        <v>7</v>
      </c>
      <c r="Y9" s="1" t="s">
        <v>7</v>
      </c>
      <c r="Z9" s="1">
        <v>25</v>
      </c>
      <c r="AA9" s="2">
        <v>41823</v>
      </c>
      <c r="AB9" s="2"/>
    </row>
    <row r="10" spans="1:29" s="1" customFormat="1">
      <c r="A10" s="1" t="s">
        <v>180</v>
      </c>
      <c r="B10" s="1" t="s">
        <v>17</v>
      </c>
      <c r="C10" s="2">
        <v>41823</v>
      </c>
      <c r="D10" s="2">
        <v>41823</v>
      </c>
      <c r="E10" s="2"/>
      <c r="F10" s="1" t="s">
        <v>251</v>
      </c>
      <c r="G10" s="1">
        <v>557.70000000000005</v>
      </c>
      <c r="I10" s="1">
        <v>469.1</v>
      </c>
      <c r="J10" s="1" t="s">
        <v>164</v>
      </c>
      <c r="K10" s="1">
        <f t="shared" si="0"/>
        <v>554.61</v>
      </c>
      <c r="L10" s="1">
        <f t="shared" si="1"/>
        <v>462.65000000000003</v>
      </c>
      <c r="M10" s="1">
        <f t="shared" si="2"/>
        <v>91.95999999999998</v>
      </c>
      <c r="N10" s="1">
        <f t="shared" si="3"/>
        <v>0.19876796714579051</v>
      </c>
      <c r="O10" s="1" t="s">
        <v>252</v>
      </c>
      <c r="P10" s="1">
        <v>9.8800000000000008</v>
      </c>
      <c r="Q10" s="1">
        <v>50</v>
      </c>
      <c r="R10" s="1" t="s">
        <v>253</v>
      </c>
      <c r="T10" s="1">
        <v>9.6</v>
      </c>
      <c r="U10" s="1">
        <v>50</v>
      </c>
      <c r="V10" s="2">
        <v>41823</v>
      </c>
      <c r="W10" s="2"/>
      <c r="X10" s="1" t="s">
        <v>7</v>
      </c>
      <c r="Y10" s="1" t="s">
        <v>7</v>
      </c>
      <c r="Z10" s="1">
        <v>25</v>
      </c>
      <c r="AA10" s="2">
        <v>41823</v>
      </c>
      <c r="AB10" s="2"/>
    </row>
    <row r="11" spans="1:29" s="1" customFormat="1">
      <c r="A11" s="1" t="s">
        <v>180</v>
      </c>
      <c r="B11" s="1" t="s">
        <v>21</v>
      </c>
      <c r="C11" s="2">
        <v>41823</v>
      </c>
      <c r="D11" s="2">
        <v>41823</v>
      </c>
      <c r="E11" s="2"/>
      <c r="F11" s="1" t="s">
        <v>254</v>
      </c>
      <c r="G11" s="1">
        <v>589.70000000000005</v>
      </c>
      <c r="I11" s="1">
        <v>491.2</v>
      </c>
      <c r="J11" s="1" t="s">
        <v>164</v>
      </c>
      <c r="K11" s="1">
        <f t="shared" si="0"/>
        <v>586.61</v>
      </c>
      <c r="L11" s="1">
        <f t="shared" si="1"/>
        <v>484.75</v>
      </c>
      <c r="M11" s="1">
        <f t="shared" si="2"/>
        <v>101.86000000000001</v>
      </c>
      <c r="N11" s="1">
        <f t="shared" si="3"/>
        <v>0.21012893243940178</v>
      </c>
      <c r="O11" s="1" t="s">
        <v>255</v>
      </c>
      <c r="P11" s="1">
        <v>10</v>
      </c>
      <c r="Q11" s="1">
        <v>50</v>
      </c>
      <c r="R11" s="1" t="s">
        <v>256</v>
      </c>
      <c r="T11" s="1">
        <v>9.7799999999999994</v>
      </c>
      <c r="U11" s="1">
        <v>50</v>
      </c>
      <c r="V11" s="2">
        <v>41823</v>
      </c>
      <c r="W11" s="2"/>
      <c r="X11" s="1" t="s">
        <v>7</v>
      </c>
      <c r="Y11" s="1" t="s">
        <v>7</v>
      </c>
      <c r="Z11" s="1">
        <v>25</v>
      </c>
      <c r="AA11" s="2">
        <v>41823</v>
      </c>
      <c r="AB11" s="2"/>
    </row>
    <row r="12" spans="1:29" s="1" customFormat="1">
      <c r="A12" s="1" t="s">
        <v>41</v>
      </c>
      <c r="B12" s="1" t="s">
        <v>42</v>
      </c>
      <c r="C12" s="3" t="s">
        <v>43</v>
      </c>
      <c r="D12" s="2">
        <v>41823</v>
      </c>
      <c r="E12" s="2"/>
      <c r="F12" s="1" t="s">
        <v>257</v>
      </c>
      <c r="G12" s="1" t="s">
        <v>42</v>
      </c>
      <c r="I12" s="1" t="s">
        <v>42</v>
      </c>
      <c r="J12" s="1" t="s">
        <v>42</v>
      </c>
      <c r="K12" s="1" t="s">
        <v>42</v>
      </c>
      <c r="L12" s="1" t="s">
        <v>42</v>
      </c>
      <c r="M12" s="1" t="s">
        <v>42</v>
      </c>
      <c r="N12" s="1" t="s">
        <v>42</v>
      </c>
      <c r="O12" s="1" t="s">
        <v>257</v>
      </c>
      <c r="P12" s="1" t="s">
        <v>42</v>
      </c>
      <c r="Q12" s="1">
        <v>50</v>
      </c>
      <c r="R12" s="1" t="s">
        <v>42</v>
      </c>
      <c r="T12" s="1" t="s">
        <v>42</v>
      </c>
      <c r="U12" s="1" t="s">
        <v>42</v>
      </c>
      <c r="V12" s="4" t="s">
        <v>43</v>
      </c>
      <c r="W12" s="3" t="s">
        <v>43</v>
      </c>
      <c r="X12" s="1" t="s">
        <v>42</v>
      </c>
      <c r="Y12" s="1" t="s">
        <v>42</v>
      </c>
      <c r="Z12" s="1" t="s">
        <v>42</v>
      </c>
      <c r="AA12" s="4" t="s">
        <v>43</v>
      </c>
      <c r="AB12" s="3" t="s">
        <v>43</v>
      </c>
    </row>
    <row r="13" spans="1:29" s="1" customFormat="1">
      <c r="A13" s="1" t="s">
        <v>41</v>
      </c>
      <c r="B13" s="1" t="s">
        <v>42</v>
      </c>
      <c r="C13" s="3" t="s">
        <v>43</v>
      </c>
      <c r="D13" s="2">
        <v>41823</v>
      </c>
      <c r="E13" s="2"/>
      <c r="F13" s="1" t="s">
        <v>257</v>
      </c>
      <c r="G13" s="1" t="s">
        <v>42</v>
      </c>
      <c r="I13" s="1" t="s">
        <v>42</v>
      </c>
      <c r="J13" s="1" t="s">
        <v>42</v>
      </c>
      <c r="K13" s="1" t="s">
        <v>42</v>
      </c>
      <c r="L13" s="1" t="s">
        <v>42</v>
      </c>
      <c r="M13" s="1" t="s">
        <v>42</v>
      </c>
      <c r="N13" s="1" t="s">
        <v>42</v>
      </c>
      <c r="O13" s="1" t="s">
        <v>257</v>
      </c>
      <c r="P13" s="1" t="s">
        <v>42</v>
      </c>
      <c r="Q13" s="1">
        <v>50</v>
      </c>
      <c r="R13" s="1" t="s">
        <v>42</v>
      </c>
      <c r="T13" s="1" t="s">
        <v>42</v>
      </c>
      <c r="U13" s="1" t="s">
        <v>42</v>
      </c>
      <c r="V13" s="4" t="s">
        <v>43</v>
      </c>
      <c r="W13" s="3" t="s">
        <v>43</v>
      </c>
      <c r="X13" s="1" t="s">
        <v>42</v>
      </c>
      <c r="Y13" s="1" t="s">
        <v>42</v>
      </c>
      <c r="Z13" s="1" t="s">
        <v>42</v>
      </c>
      <c r="AA13" s="4" t="s">
        <v>43</v>
      </c>
      <c r="AB13" s="3" t="s">
        <v>43</v>
      </c>
    </row>
    <row r="14" spans="1:29" s="1" customFormat="1">
      <c r="A14" s="1" t="s">
        <v>41</v>
      </c>
      <c r="B14" s="1" t="s">
        <v>42</v>
      </c>
      <c r="C14" s="3" t="s">
        <v>43</v>
      </c>
      <c r="D14" s="2">
        <v>41823</v>
      </c>
      <c r="E14" s="2"/>
      <c r="F14" s="1" t="s">
        <v>257</v>
      </c>
      <c r="G14" s="1" t="s">
        <v>42</v>
      </c>
      <c r="I14" s="1" t="s">
        <v>42</v>
      </c>
      <c r="J14" s="1" t="s">
        <v>42</v>
      </c>
      <c r="K14" s="1" t="s">
        <v>42</v>
      </c>
      <c r="L14" s="1" t="s">
        <v>42</v>
      </c>
      <c r="M14" s="1" t="s">
        <v>42</v>
      </c>
      <c r="N14" s="1" t="s">
        <v>42</v>
      </c>
      <c r="O14" s="1" t="s">
        <v>257</v>
      </c>
      <c r="P14" s="1" t="s">
        <v>42</v>
      </c>
      <c r="Q14" s="1">
        <v>50</v>
      </c>
      <c r="R14" s="1" t="s">
        <v>42</v>
      </c>
      <c r="T14" s="1" t="s">
        <v>42</v>
      </c>
      <c r="U14" s="1" t="s">
        <v>42</v>
      </c>
      <c r="V14" s="4" t="s">
        <v>43</v>
      </c>
      <c r="W14" s="3" t="s">
        <v>43</v>
      </c>
      <c r="X14" s="1" t="s">
        <v>42</v>
      </c>
      <c r="Y14" s="1" t="s">
        <v>42</v>
      </c>
      <c r="Z14" s="1" t="s">
        <v>42</v>
      </c>
      <c r="AA14" s="4" t="s">
        <v>43</v>
      </c>
      <c r="AB14" s="3" t="s">
        <v>43</v>
      </c>
    </row>
    <row r="17" spans="1:14">
      <c r="F17" t="s">
        <v>1615</v>
      </c>
      <c r="G17" t="s">
        <v>1616</v>
      </c>
    </row>
    <row r="18" spans="1:14">
      <c r="A18">
        <v>154</v>
      </c>
      <c r="B18" t="s">
        <v>1604</v>
      </c>
      <c r="C18" t="s">
        <v>42</v>
      </c>
      <c r="D18" t="s">
        <v>42</v>
      </c>
      <c r="E18" t="s">
        <v>42</v>
      </c>
      <c r="F18">
        <v>1.0491999999999999</v>
      </c>
      <c r="G18">
        <v>2.6859999999999999</v>
      </c>
      <c r="H18" t="s">
        <v>1600</v>
      </c>
      <c r="I18">
        <v>7032014</v>
      </c>
      <c r="J18" s="7">
        <v>41705</v>
      </c>
      <c r="K18" t="s">
        <v>1130</v>
      </c>
      <c r="L18" t="s">
        <v>1602</v>
      </c>
      <c r="M18" t="s">
        <v>1</v>
      </c>
      <c r="N18" t="s">
        <v>42</v>
      </c>
    </row>
    <row r="19" spans="1:14">
      <c r="A19">
        <v>155</v>
      </c>
      <c r="B19" t="s">
        <v>1605</v>
      </c>
      <c r="C19" t="s">
        <v>42</v>
      </c>
      <c r="D19" t="s">
        <v>42</v>
      </c>
      <c r="E19" t="s">
        <v>42</v>
      </c>
      <c r="F19">
        <v>0.93514299999999995</v>
      </c>
      <c r="G19">
        <v>0.66600000000000004</v>
      </c>
      <c r="H19" t="s">
        <v>1600</v>
      </c>
      <c r="I19">
        <v>7032014</v>
      </c>
      <c r="J19" s="7">
        <v>41705</v>
      </c>
      <c r="K19" t="s">
        <v>1130</v>
      </c>
      <c r="L19" t="s">
        <v>1602</v>
      </c>
      <c r="M19" t="s">
        <v>9</v>
      </c>
      <c r="N19" t="s">
        <v>42</v>
      </c>
    </row>
    <row r="20" spans="1:14">
      <c r="A20">
        <v>156</v>
      </c>
      <c r="B20" t="s">
        <v>1606</v>
      </c>
      <c r="C20" t="s">
        <v>42</v>
      </c>
      <c r="D20" t="s">
        <v>42</v>
      </c>
      <c r="E20" t="s">
        <v>42</v>
      </c>
      <c r="F20">
        <v>0.80979999999999996</v>
      </c>
      <c r="G20">
        <v>2.4710000000000001</v>
      </c>
      <c r="H20" t="s">
        <v>1600</v>
      </c>
      <c r="I20">
        <v>7032014</v>
      </c>
      <c r="J20" s="7">
        <v>41705</v>
      </c>
      <c r="K20" t="s">
        <v>1130</v>
      </c>
      <c r="L20" t="s">
        <v>1602</v>
      </c>
      <c r="M20" t="s">
        <v>13</v>
      </c>
      <c r="N20" t="s">
        <v>42</v>
      </c>
    </row>
    <row r="21" spans="1:14">
      <c r="A21">
        <v>157</v>
      </c>
      <c r="B21" t="s">
        <v>1607</v>
      </c>
      <c r="C21" t="s">
        <v>42</v>
      </c>
      <c r="D21" t="s">
        <v>42</v>
      </c>
      <c r="E21" t="s">
        <v>42</v>
      </c>
      <c r="F21">
        <v>2.3744499999999999</v>
      </c>
      <c r="G21">
        <v>4.0129999999999999</v>
      </c>
      <c r="H21" t="s">
        <v>1600</v>
      </c>
      <c r="I21">
        <v>7032014</v>
      </c>
      <c r="J21" s="7">
        <v>41705</v>
      </c>
      <c r="K21" t="s">
        <v>1130</v>
      </c>
      <c r="L21" t="s">
        <v>1602</v>
      </c>
      <c r="M21" t="s">
        <v>17</v>
      </c>
      <c r="N21" t="s">
        <v>42</v>
      </c>
    </row>
    <row r="22" spans="1:14">
      <c r="A22">
        <v>158</v>
      </c>
      <c r="B22" t="s">
        <v>1608</v>
      </c>
      <c r="C22" t="s">
        <v>42</v>
      </c>
      <c r="D22" t="s">
        <v>42</v>
      </c>
      <c r="E22" t="s">
        <v>42</v>
      </c>
      <c r="F22">
        <v>1.1689000000000001</v>
      </c>
      <c r="G22">
        <v>1.1759999999999999</v>
      </c>
      <c r="H22" t="s">
        <v>1600</v>
      </c>
      <c r="I22">
        <v>7032014</v>
      </c>
      <c r="J22" s="7">
        <v>41705</v>
      </c>
      <c r="K22" t="s">
        <v>1130</v>
      </c>
      <c r="L22" t="s">
        <v>1602</v>
      </c>
      <c r="M22" t="s">
        <v>21</v>
      </c>
      <c r="N22" t="s">
        <v>42</v>
      </c>
    </row>
    <row r="23" spans="1:14">
      <c r="A23">
        <v>159</v>
      </c>
      <c r="B23" t="s">
        <v>243</v>
      </c>
      <c r="C23" t="s">
        <v>42</v>
      </c>
      <c r="D23" t="s">
        <v>42</v>
      </c>
      <c r="E23" t="s">
        <v>42</v>
      </c>
      <c r="F23">
        <v>1.2886</v>
      </c>
      <c r="G23">
        <v>0.36899999999999999</v>
      </c>
      <c r="H23" t="s">
        <v>1600</v>
      </c>
      <c r="I23">
        <v>7032014</v>
      </c>
      <c r="J23" s="7">
        <v>41705</v>
      </c>
      <c r="K23" t="s">
        <v>180</v>
      </c>
      <c r="L23" t="s">
        <v>1601</v>
      </c>
      <c r="M23" t="s">
        <v>1</v>
      </c>
      <c r="N23" t="s">
        <v>42</v>
      </c>
    </row>
    <row r="24" spans="1:14">
      <c r="A24">
        <v>160</v>
      </c>
      <c r="B24" t="s">
        <v>246</v>
      </c>
      <c r="C24" t="s">
        <v>42</v>
      </c>
      <c r="D24" t="s">
        <v>42</v>
      </c>
      <c r="E24" t="s">
        <v>42</v>
      </c>
      <c r="F24">
        <v>2.4171999999999998</v>
      </c>
      <c r="G24">
        <v>0.39900000000000002</v>
      </c>
      <c r="H24" t="s">
        <v>1600</v>
      </c>
      <c r="I24">
        <v>7032014</v>
      </c>
      <c r="J24" s="7">
        <v>41705</v>
      </c>
      <c r="K24" t="s">
        <v>180</v>
      </c>
      <c r="L24" t="s">
        <v>1601</v>
      </c>
      <c r="M24" t="s">
        <v>9</v>
      </c>
      <c r="N24" t="s">
        <v>42</v>
      </c>
    </row>
    <row r="25" spans="1:14">
      <c r="A25">
        <v>161</v>
      </c>
      <c r="B25" t="s">
        <v>249</v>
      </c>
      <c r="C25" t="s">
        <v>42</v>
      </c>
      <c r="D25" t="s">
        <v>42</v>
      </c>
      <c r="E25" t="s">
        <v>42</v>
      </c>
      <c r="F25">
        <v>2.18635</v>
      </c>
      <c r="G25">
        <v>0.36499999999999999</v>
      </c>
      <c r="H25" t="s">
        <v>1600</v>
      </c>
      <c r="I25">
        <v>7032014</v>
      </c>
      <c r="J25" s="7">
        <v>41705</v>
      </c>
      <c r="K25" t="s">
        <v>180</v>
      </c>
      <c r="L25" t="s">
        <v>1601</v>
      </c>
      <c r="M25" t="s">
        <v>13</v>
      </c>
      <c r="N25" t="s">
        <v>42</v>
      </c>
    </row>
    <row r="26" spans="1:14">
      <c r="A26">
        <v>162</v>
      </c>
      <c r="B26" t="s">
        <v>252</v>
      </c>
      <c r="C26" t="s">
        <v>42</v>
      </c>
      <c r="D26" t="s">
        <v>42</v>
      </c>
      <c r="E26" t="s">
        <v>42</v>
      </c>
      <c r="F26">
        <v>2.11795</v>
      </c>
      <c r="G26">
        <v>0.33100000000000002</v>
      </c>
      <c r="H26" t="s">
        <v>1600</v>
      </c>
      <c r="I26">
        <v>7032014</v>
      </c>
      <c r="J26" s="7">
        <v>41705</v>
      </c>
      <c r="K26" t="s">
        <v>180</v>
      </c>
      <c r="L26" t="s">
        <v>1601</v>
      </c>
      <c r="M26" t="s">
        <v>17</v>
      </c>
      <c r="N26" t="s">
        <v>42</v>
      </c>
    </row>
    <row r="27" spans="1:14">
      <c r="A27">
        <v>163</v>
      </c>
      <c r="B27" t="s">
        <v>255</v>
      </c>
      <c r="C27" t="s">
        <v>42</v>
      </c>
      <c r="D27" t="s">
        <v>42</v>
      </c>
      <c r="E27" t="s">
        <v>42</v>
      </c>
      <c r="F27">
        <v>2.532</v>
      </c>
      <c r="G27">
        <v>0.29599999999999999</v>
      </c>
      <c r="H27" t="s">
        <v>1600</v>
      </c>
      <c r="I27">
        <v>7032014</v>
      </c>
      <c r="J27" s="7">
        <v>41705</v>
      </c>
      <c r="K27" t="s">
        <v>180</v>
      </c>
      <c r="L27" t="s">
        <v>1601</v>
      </c>
      <c r="M27" t="s">
        <v>21</v>
      </c>
      <c r="N27" t="s">
        <v>42</v>
      </c>
    </row>
    <row r="28" spans="1:14">
      <c r="A28">
        <v>164</v>
      </c>
      <c r="B28" t="s">
        <v>257</v>
      </c>
      <c r="C28" t="s">
        <v>42</v>
      </c>
      <c r="D28" t="s">
        <v>42</v>
      </c>
      <c r="E28" t="s">
        <v>42</v>
      </c>
      <c r="F28">
        <v>6.5949999999999995E-2</v>
      </c>
      <c r="G28">
        <v>0.13900000000000001</v>
      </c>
      <c r="H28" t="s">
        <v>1603</v>
      </c>
      <c r="I28">
        <v>7032014</v>
      </c>
      <c r="J28" s="7">
        <v>41705</v>
      </c>
      <c r="K28" t="s">
        <v>42</v>
      </c>
      <c r="L28" t="s">
        <v>42</v>
      </c>
      <c r="M28" t="s">
        <v>42</v>
      </c>
      <c r="N28" t="s">
        <v>42</v>
      </c>
    </row>
    <row r="29" spans="1:14">
      <c r="A29">
        <v>165</v>
      </c>
      <c r="B29" t="s">
        <v>257</v>
      </c>
      <c r="C29" t="s">
        <v>42</v>
      </c>
      <c r="D29" t="s">
        <v>42</v>
      </c>
      <c r="E29" t="s">
        <v>42</v>
      </c>
      <c r="F29">
        <v>5.74E-2</v>
      </c>
      <c r="G29">
        <v>0.13700000000000001</v>
      </c>
      <c r="H29" t="s">
        <v>1603</v>
      </c>
      <c r="I29">
        <v>7032014</v>
      </c>
      <c r="J29" s="7">
        <v>41705</v>
      </c>
      <c r="K29" t="s">
        <v>42</v>
      </c>
      <c r="L29" t="s">
        <v>42</v>
      </c>
      <c r="M29" t="s">
        <v>42</v>
      </c>
      <c r="N29" t="s">
        <v>42</v>
      </c>
    </row>
    <row r="30" spans="1:14">
      <c r="A30">
        <v>166</v>
      </c>
      <c r="B30" t="s">
        <v>257</v>
      </c>
      <c r="C30" t="s">
        <v>42</v>
      </c>
      <c r="D30" t="s">
        <v>42</v>
      </c>
      <c r="E30" t="s">
        <v>42</v>
      </c>
      <c r="F30">
        <v>6.5949999999999995E-2</v>
      </c>
      <c r="G30">
        <v>0.19</v>
      </c>
      <c r="H30" t="s">
        <v>1603</v>
      </c>
      <c r="I30">
        <v>7032014</v>
      </c>
      <c r="J30" s="7">
        <v>41705</v>
      </c>
      <c r="K30" t="s">
        <v>42</v>
      </c>
      <c r="L30" t="s">
        <v>42</v>
      </c>
      <c r="M30" t="s">
        <v>42</v>
      </c>
      <c r="N30" t="s">
        <v>42</v>
      </c>
    </row>
    <row r="31" spans="1:14">
      <c r="J31" s="7"/>
    </row>
    <row r="32" spans="1:14">
      <c r="J32" s="7"/>
    </row>
    <row r="33" spans="1:14">
      <c r="J33" s="7"/>
    </row>
    <row r="34" spans="1:14">
      <c r="A34">
        <v>404</v>
      </c>
      <c r="B34" t="s">
        <v>1609</v>
      </c>
      <c r="C34" t="s">
        <v>42</v>
      </c>
      <c r="D34" t="s">
        <v>42</v>
      </c>
      <c r="E34" t="s">
        <v>42</v>
      </c>
      <c r="F34">
        <v>3.4611499999999999</v>
      </c>
      <c r="G34">
        <v>0.38275120000000001</v>
      </c>
      <c r="H34" t="s">
        <v>1610</v>
      </c>
      <c r="I34">
        <v>7032014</v>
      </c>
      <c r="J34" s="7">
        <v>41705</v>
      </c>
      <c r="K34" t="s">
        <v>1130</v>
      </c>
      <c r="L34" t="s">
        <v>1602</v>
      </c>
      <c r="M34" t="s">
        <v>1</v>
      </c>
      <c r="N34" t="s">
        <v>42</v>
      </c>
    </row>
    <row r="35" spans="1:14">
      <c r="A35">
        <v>405</v>
      </c>
      <c r="B35" t="s">
        <v>1611</v>
      </c>
      <c r="C35" t="s">
        <v>42</v>
      </c>
      <c r="D35" t="s">
        <v>42</v>
      </c>
      <c r="E35" t="s">
        <v>42</v>
      </c>
      <c r="F35">
        <v>2.7376999999999998</v>
      </c>
      <c r="G35">
        <v>0.49849759999999999</v>
      </c>
      <c r="H35" t="s">
        <v>1610</v>
      </c>
      <c r="I35">
        <v>7032014</v>
      </c>
      <c r="J35" s="7">
        <v>41705</v>
      </c>
      <c r="K35" t="s">
        <v>1130</v>
      </c>
      <c r="L35" t="s">
        <v>1602</v>
      </c>
      <c r="M35" t="s">
        <v>9</v>
      </c>
      <c r="N35" t="s">
        <v>42</v>
      </c>
    </row>
    <row r="36" spans="1:14">
      <c r="A36">
        <v>406</v>
      </c>
      <c r="B36" t="s">
        <v>1612</v>
      </c>
      <c r="C36" t="s">
        <v>42</v>
      </c>
      <c r="D36" t="s">
        <v>42</v>
      </c>
      <c r="E36" t="s">
        <v>42</v>
      </c>
      <c r="F36">
        <v>4.3515499999999996</v>
      </c>
      <c r="G36">
        <v>0.55169800000000002</v>
      </c>
      <c r="H36" t="s">
        <v>1610</v>
      </c>
      <c r="I36">
        <v>7032014</v>
      </c>
      <c r="J36" s="7">
        <v>41705</v>
      </c>
      <c r="K36" t="s">
        <v>1130</v>
      </c>
      <c r="L36" t="s">
        <v>1602</v>
      </c>
      <c r="M36" t="s">
        <v>13</v>
      </c>
      <c r="N36" t="s">
        <v>42</v>
      </c>
    </row>
    <row r="37" spans="1:14">
      <c r="A37">
        <v>407</v>
      </c>
      <c r="B37" t="s">
        <v>1613</v>
      </c>
      <c r="C37" t="s">
        <v>42</v>
      </c>
      <c r="D37" t="s">
        <v>42</v>
      </c>
      <c r="E37" t="s">
        <v>42</v>
      </c>
      <c r="F37">
        <v>5.6129499999999997</v>
      </c>
      <c r="G37">
        <v>0.569716</v>
      </c>
      <c r="H37" t="s">
        <v>1610</v>
      </c>
      <c r="I37">
        <v>7032014</v>
      </c>
      <c r="J37" s="7">
        <v>41705</v>
      </c>
      <c r="K37" t="s">
        <v>1130</v>
      </c>
      <c r="L37" t="s">
        <v>1602</v>
      </c>
      <c r="M37" t="s">
        <v>17</v>
      </c>
      <c r="N37" t="s">
        <v>42</v>
      </c>
    </row>
    <row r="38" spans="1:14">
      <c r="A38">
        <v>408</v>
      </c>
      <c r="B38" t="s">
        <v>1614</v>
      </c>
      <c r="C38" t="s">
        <v>42</v>
      </c>
      <c r="D38" t="s">
        <v>42</v>
      </c>
      <c r="E38" t="s">
        <v>42</v>
      </c>
      <c r="F38">
        <v>3.4796999999999998</v>
      </c>
      <c r="G38">
        <v>0.6237568</v>
      </c>
      <c r="H38" t="s">
        <v>1610</v>
      </c>
      <c r="I38">
        <v>7032014</v>
      </c>
      <c r="J38" s="7">
        <v>41705</v>
      </c>
      <c r="K38" t="s">
        <v>1130</v>
      </c>
      <c r="L38" t="s">
        <v>1602</v>
      </c>
      <c r="M38" t="s">
        <v>21</v>
      </c>
      <c r="N38" t="s">
        <v>42</v>
      </c>
    </row>
    <row r="39" spans="1:14">
      <c r="A39">
        <v>409</v>
      </c>
      <c r="B39" t="s">
        <v>244</v>
      </c>
      <c r="C39" t="s">
        <v>42</v>
      </c>
      <c r="D39" t="s">
        <v>42</v>
      </c>
      <c r="E39" t="s">
        <v>42</v>
      </c>
      <c r="F39">
        <v>2.4037999999999999</v>
      </c>
      <c r="G39">
        <v>0.32879839999999999</v>
      </c>
      <c r="H39" t="s">
        <v>1610</v>
      </c>
      <c r="I39">
        <v>7032014</v>
      </c>
      <c r="J39" s="7">
        <v>41705</v>
      </c>
      <c r="K39" t="s">
        <v>180</v>
      </c>
      <c r="L39" t="s">
        <v>1601</v>
      </c>
      <c r="M39" t="s">
        <v>1</v>
      </c>
      <c r="N39" t="s">
        <v>42</v>
      </c>
    </row>
    <row r="40" spans="1:14">
      <c r="A40">
        <v>410</v>
      </c>
      <c r="B40" t="s">
        <v>247</v>
      </c>
      <c r="C40" t="s">
        <v>42</v>
      </c>
      <c r="D40" t="s">
        <v>42</v>
      </c>
      <c r="E40" t="s">
        <v>42</v>
      </c>
      <c r="F40">
        <v>2.9973999999999998</v>
      </c>
      <c r="G40">
        <v>0.41092879999999998</v>
      </c>
      <c r="H40" t="s">
        <v>1610</v>
      </c>
      <c r="I40">
        <v>7032014</v>
      </c>
      <c r="J40" s="7">
        <v>41705</v>
      </c>
      <c r="K40" t="s">
        <v>180</v>
      </c>
      <c r="L40" t="s">
        <v>1601</v>
      </c>
      <c r="M40" t="s">
        <v>9</v>
      </c>
      <c r="N40" t="s">
        <v>42</v>
      </c>
    </row>
    <row r="41" spans="1:14">
      <c r="A41">
        <v>411</v>
      </c>
      <c r="B41" t="s">
        <v>250</v>
      </c>
      <c r="C41" t="s">
        <v>42</v>
      </c>
      <c r="D41" t="s">
        <v>42</v>
      </c>
      <c r="E41" t="s">
        <v>42</v>
      </c>
      <c r="F41">
        <v>3.0716000000000001</v>
      </c>
      <c r="G41">
        <v>0.29482160000000002</v>
      </c>
      <c r="H41" t="s">
        <v>1610</v>
      </c>
      <c r="I41">
        <v>7032014</v>
      </c>
      <c r="J41" s="7">
        <v>41705</v>
      </c>
      <c r="K41" t="s">
        <v>180</v>
      </c>
      <c r="L41" t="s">
        <v>1601</v>
      </c>
      <c r="M41" t="s">
        <v>13</v>
      </c>
      <c r="N41" t="s">
        <v>42</v>
      </c>
    </row>
    <row r="42" spans="1:14">
      <c r="A42">
        <v>412</v>
      </c>
      <c r="B42" t="s">
        <v>253</v>
      </c>
      <c r="C42" t="s">
        <v>42</v>
      </c>
      <c r="D42" t="s">
        <v>42</v>
      </c>
      <c r="E42" t="s">
        <v>42</v>
      </c>
      <c r="F42">
        <v>3.98055</v>
      </c>
      <c r="G42">
        <v>0.36457919999999999</v>
      </c>
      <c r="H42" t="s">
        <v>1610</v>
      </c>
      <c r="I42">
        <v>7032014</v>
      </c>
      <c r="J42" s="7">
        <v>41705</v>
      </c>
      <c r="K42" t="s">
        <v>180</v>
      </c>
      <c r="L42" t="s">
        <v>1601</v>
      </c>
      <c r="M42" t="s">
        <v>17</v>
      </c>
      <c r="N42" t="s">
        <v>42</v>
      </c>
    </row>
    <row r="43" spans="1:14">
      <c r="A43">
        <v>413</v>
      </c>
      <c r="B43" t="s">
        <v>256</v>
      </c>
      <c r="C43" t="s">
        <v>42</v>
      </c>
      <c r="D43" t="s">
        <v>42</v>
      </c>
      <c r="E43" t="s">
        <v>42</v>
      </c>
      <c r="F43">
        <v>2.6386430000000001</v>
      </c>
      <c r="G43">
        <v>0.31357879999999999</v>
      </c>
      <c r="H43" t="s">
        <v>1610</v>
      </c>
      <c r="I43">
        <v>7032014</v>
      </c>
      <c r="J43" s="7">
        <v>41705</v>
      </c>
      <c r="K43" t="s">
        <v>180</v>
      </c>
      <c r="L43" t="s">
        <v>1601</v>
      </c>
      <c r="M43" t="s">
        <v>21</v>
      </c>
      <c r="N43" t="s">
        <v>42</v>
      </c>
    </row>
    <row r="44" spans="1:14">
      <c r="J44" s="7"/>
    </row>
    <row r="45" spans="1:14">
      <c r="J45" s="7"/>
    </row>
    <row r="46" spans="1:14">
      <c r="J46" s="7"/>
    </row>
    <row r="56" spans="1:30">
      <c r="A56" s="6" t="s">
        <v>258</v>
      </c>
      <c r="B56" s="6" t="s">
        <v>259</v>
      </c>
      <c r="C56" s="6" t="s">
        <v>260</v>
      </c>
      <c r="D56" s="6" t="s">
        <v>261</v>
      </c>
      <c r="E56" s="6" t="s">
        <v>262</v>
      </c>
      <c r="F56" s="6" t="s">
        <v>263</v>
      </c>
      <c r="G56" s="6" t="s">
        <v>264</v>
      </c>
      <c r="H56" s="6" t="s">
        <v>265</v>
      </c>
      <c r="I56" s="6" t="s">
        <v>266</v>
      </c>
      <c r="J56" s="6" t="s">
        <v>267</v>
      </c>
      <c r="K56" s="6" t="s">
        <v>268</v>
      </c>
      <c r="L56" s="6" t="s">
        <v>269</v>
      </c>
      <c r="M56" s="6" t="s">
        <v>270</v>
      </c>
      <c r="N56" s="6" t="s">
        <v>271</v>
      </c>
      <c r="O56" s="6" t="s">
        <v>272</v>
      </c>
      <c r="P56" s="6" t="s">
        <v>273</v>
      </c>
      <c r="Q56" s="6" t="s">
        <v>274</v>
      </c>
      <c r="R56" s="6" t="s">
        <v>275</v>
      </c>
      <c r="S56" s="6" t="s">
        <v>276</v>
      </c>
      <c r="T56" s="6" t="s">
        <v>277</v>
      </c>
      <c r="U56" s="6" t="s">
        <v>278</v>
      </c>
      <c r="V56" s="6" t="s">
        <v>279</v>
      </c>
      <c r="W56" s="6" t="s">
        <v>280</v>
      </c>
      <c r="X56" s="6" t="s">
        <v>281</v>
      </c>
      <c r="Y56" s="6" t="s">
        <v>282</v>
      </c>
      <c r="Z56" s="6" t="s">
        <v>283</v>
      </c>
      <c r="AA56" s="6" t="s">
        <v>284</v>
      </c>
      <c r="AB56" s="6" t="s">
        <v>285</v>
      </c>
      <c r="AC56" s="6" t="s">
        <v>286</v>
      </c>
      <c r="AD56" s="6"/>
    </row>
    <row r="57" spans="1:30" s="1" customFormat="1">
      <c r="A57" s="1" t="s">
        <v>41</v>
      </c>
      <c r="B57" s="1" t="s">
        <v>42</v>
      </c>
      <c r="C57" s="3" t="s">
        <v>43</v>
      </c>
      <c r="D57" s="2">
        <v>41792</v>
      </c>
      <c r="E57" s="2"/>
      <c r="F57" s="1" t="s">
        <v>592</v>
      </c>
      <c r="G57" s="1" t="s">
        <v>42</v>
      </c>
      <c r="I57" s="1" t="s">
        <v>42</v>
      </c>
      <c r="J57" s="1" t="s">
        <v>42</v>
      </c>
      <c r="K57" s="1" t="s">
        <v>42</v>
      </c>
      <c r="L57" s="1" t="s">
        <v>42</v>
      </c>
      <c r="M57" s="1" t="s">
        <v>42</v>
      </c>
      <c r="N57" s="1" t="s">
        <v>42</v>
      </c>
      <c r="O57" s="1" t="s">
        <v>592</v>
      </c>
      <c r="P57" s="1" t="s">
        <v>42</v>
      </c>
      <c r="Q57" s="1">
        <v>50</v>
      </c>
      <c r="R57" s="1" t="s">
        <v>42</v>
      </c>
      <c r="T57" s="1" t="s">
        <v>42</v>
      </c>
      <c r="U57" s="1" t="s">
        <v>42</v>
      </c>
      <c r="V57" s="4" t="s">
        <v>43</v>
      </c>
      <c r="W57" s="3" t="s">
        <v>43</v>
      </c>
      <c r="X57" s="1" t="s">
        <v>42</v>
      </c>
      <c r="Y57" s="1" t="s">
        <v>42</v>
      </c>
      <c r="Z57" s="1" t="s">
        <v>42</v>
      </c>
      <c r="AA57" s="4" t="s">
        <v>43</v>
      </c>
      <c r="AB57" s="3" t="s">
        <v>43</v>
      </c>
      <c r="AC57" s="1" t="s">
        <v>534</v>
      </c>
    </row>
    <row r="58" spans="1:30" s="1" customFormat="1">
      <c r="A58" s="1" t="s">
        <v>41</v>
      </c>
      <c r="B58" s="1" t="s">
        <v>42</v>
      </c>
      <c r="C58" s="3" t="s">
        <v>43</v>
      </c>
      <c r="D58" s="2">
        <v>41792</v>
      </c>
      <c r="E58" s="2"/>
      <c r="F58" s="1" t="s">
        <v>592</v>
      </c>
      <c r="G58" s="1" t="s">
        <v>42</v>
      </c>
      <c r="I58" s="1" t="s">
        <v>42</v>
      </c>
      <c r="J58" s="1" t="s">
        <v>42</v>
      </c>
      <c r="K58" s="1" t="s">
        <v>42</v>
      </c>
      <c r="L58" s="1" t="s">
        <v>42</v>
      </c>
      <c r="M58" s="1" t="s">
        <v>42</v>
      </c>
      <c r="N58" s="1" t="s">
        <v>42</v>
      </c>
      <c r="O58" s="1" t="s">
        <v>592</v>
      </c>
      <c r="P58" s="1" t="s">
        <v>42</v>
      </c>
      <c r="Q58" s="1">
        <v>50</v>
      </c>
      <c r="R58" s="1" t="s">
        <v>42</v>
      </c>
      <c r="T58" s="1" t="s">
        <v>42</v>
      </c>
      <c r="U58" s="1" t="s">
        <v>42</v>
      </c>
      <c r="V58" s="4" t="s">
        <v>43</v>
      </c>
      <c r="W58" s="3" t="s">
        <v>43</v>
      </c>
      <c r="X58" s="1" t="s">
        <v>42</v>
      </c>
      <c r="Y58" s="1" t="s">
        <v>42</v>
      </c>
      <c r="Z58" s="1" t="s">
        <v>42</v>
      </c>
      <c r="AA58" s="4" t="s">
        <v>43</v>
      </c>
      <c r="AB58" s="3" t="s">
        <v>43</v>
      </c>
      <c r="AC58" s="1" t="s">
        <v>534</v>
      </c>
    </row>
    <row r="59" spans="1:30" s="1" customFormat="1">
      <c r="A59" s="1" t="s">
        <v>41</v>
      </c>
      <c r="B59" s="1" t="s">
        <v>42</v>
      </c>
      <c r="C59" s="3" t="s">
        <v>43</v>
      </c>
      <c r="D59" s="2">
        <v>41792</v>
      </c>
      <c r="E59" s="2"/>
      <c r="F59" s="1" t="s">
        <v>592</v>
      </c>
      <c r="G59" s="1" t="s">
        <v>42</v>
      </c>
      <c r="I59" s="1" t="s">
        <v>42</v>
      </c>
      <c r="J59" s="1" t="s">
        <v>42</v>
      </c>
      <c r="K59" s="1" t="s">
        <v>42</v>
      </c>
      <c r="L59" s="1" t="s">
        <v>42</v>
      </c>
      <c r="M59" s="1" t="s">
        <v>42</v>
      </c>
      <c r="N59" s="1" t="s">
        <v>42</v>
      </c>
      <c r="O59" s="1" t="s">
        <v>592</v>
      </c>
      <c r="P59" s="1" t="s">
        <v>42</v>
      </c>
      <c r="Q59" s="1">
        <v>50</v>
      </c>
      <c r="R59" s="1" t="s">
        <v>42</v>
      </c>
      <c r="T59" s="1" t="s">
        <v>42</v>
      </c>
      <c r="U59" s="1" t="s">
        <v>42</v>
      </c>
      <c r="V59" s="4" t="s">
        <v>43</v>
      </c>
      <c r="W59" s="3" t="s">
        <v>43</v>
      </c>
      <c r="X59" s="1" t="s">
        <v>42</v>
      </c>
      <c r="Y59" s="1" t="s">
        <v>42</v>
      </c>
      <c r="Z59" s="1" t="s">
        <v>42</v>
      </c>
      <c r="AA59" s="4" t="s">
        <v>43</v>
      </c>
      <c r="AB59" s="3" t="s">
        <v>43</v>
      </c>
      <c r="AC59" s="1" t="s">
        <v>534</v>
      </c>
    </row>
    <row r="60" spans="1:30" s="1" customFormat="1">
      <c r="A60" s="1" t="s">
        <v>463</v>
      </c>
      <c r="B60" s="1" t="s">
        <v>42</v>
      </c>
      <c r="C60" s="3" t="s">
        <v>43</v>
      </c>
      <c r="D60" s="2">
        <v>41792</v>
      </c>
      <c r="E60" s="2"/>
      <c r="F60" s="1" t="s">
        <v>593</v>
      </c>
      <c r="G60" s="1" t="s">
        <v>42</v>
      </c>
      <c r="I60" s="1" t="s">
        <v>42</v>
      </c>
      <c r="J60" s="1" t="s">
        <v>42</v>
      </c>
      <c r="K60" s="1" t="s">
        <v>42</v>
      </c>
      <c r="L60" s="1" t="s">
        <v>42</v>
      </c>
      <c r="M60" s="1" t="s">
        <v>42</v>
      </c>
      <c r="N60" s="1" t="s">
        <v>42</v>
      </c>
      <c r="O60" s="1" t="s">
        <v>593</v>
      </c>
      <c r="P60" s="1" t="s">
        <v>42</v>
      </c>
      <c r="Q60" s="1">
        <v>50</v>
      </c>
      <c r="R60" s="1" t="s">
        <v>42</v>
      </c>
      <c r="T60" s="1" t="s">
        <v>42</v>
      </c>
      <c r="U60" s="1" t="s">
        <v>42</v>
      </c>
      <c r="V60" s="4" t="s">
        <v>43</v>
      </c>
      <c r="W60" s="3" t="s">
        <v>43</v>
      </c>
      <c r="X60" s="1" t="s">
        <v>42</v>
      </c>
      <c r="Y60" s="1" t="s">
        <v>42</v>
      </c>
      <c r="Z60" s="1" t="s">
        <v>42</v>
      </c>
      <c r="AA60" s="4" t="s">
        <v>43</v>
      </c>
      <c r="AB60" s="3" t="s">
        <v>43</v>
      </c>
      <c r="AC60" s="1" t="s">
        <v>534</v>
      </c>
    </row>
    <row r="61" spans="1:30" s="1" customFormat="1">
      <c r="A61" s="1" t="s">
        <v>463</v>
      </c>
      <c r="B61" s="1" t="s">
        <v>42</v>
      </c>
      <c r="C61" s="3" t="s">
        <v>43</v>
      </c>
      <c r="D61" s="2">
        <v>41792</v>
      </c>
      <c r="E61" s="2"/>
      <c r="F61" s="1" t="s">
        <v>593</v>
      </c>
      <c r="G61" s="1" t="s">
        <v>42</v>
      </c>
      <c r="I61" s="1" t="s">
        <v>42</v>
      </c>
      <c r="J61" s="1" t="s">
        <v>42</v>
      </c>
      <c r="K61" s="1" t="s">
        <v>42</v>
      </c>
      <c r="L61" s="1" t="s">
        <v>42</v>
      </c>
      <c r="M61" s="1" t="s">
        <v>42</v>
      </c>
      <c r="N61" s="1" t="s">
        <v>42</v>
      </c>
      <c r="O61" s="1" t="s">
        <v>593</v>
      </c>
      <c r="P61" s="1" t="s">
        <v>42</v>
      </c>
      <c r="Q61" s="1">
        <v>50</v>
      </c>
      <c r="R61" s="1" t="s">
        <v>42</v>
      </c>
      <c r="T61" s="1" t="s">
        <v>42</v>
      </c>
      <c r="U61" s="1" t="s">
        <v>42</v>
      </c>
      <c r="V61" s="4" t="s">
        <v>43</v>
      </c>
      <c r="W61" s="3" t="s">
        <v>43</v>
      </c>
      <c r="X61" s="1" t="s">
        <v>42</v>
      </c>
      <c r="Y61" s="1" t="s">
        <v>42</v>
      </c>
      <c r="Z61" s="1" t="s">
        <v>42</v>
      </c>
      <c r="AA61" s="4" t="s">
        <v>43</v>
      </c>
      <c r="AB61" s="3" t="s">
        <v>43</v>
      </c>
      <c r="AC61" s="1" t="s">
        <v>534</v>
      </c>
    </row>
    <row r="62" spans="1:30" s="1" customFormat="1">
      <c r="A62" s="1" t="s">
        <v>463</v>
      </c>
      <c r="B62" s="1" t="s">
        <v>42</v>
      </c>
      <c r="C62" s="3" t="s">
        <v>43</v>
      </c>
      <c r="D62" s="2">
        <v>41792</v>
      </c>
      <c r="E62" s="2"/>
      <c r="F62" s="1" t="s">
        <v>593</v>
      </c>
      <c r="G62" s="1" t="s">
        <v>42</v>
      </c>
      <c r="I62" s="1" t="s">
        <v>42</v>
      </c>
      <c r="J62" s="1" t="s">
        <v>42</v>
      </c>
      <c r="K62" s="1" t="s">
        <v>42</v>
      </c>
      <c r="L62" s="1" t="s">
        <v>42</v>
      </c>
      <c r="M62" s="1" t="s">
        <v>42</v>
      </c>
      <c r="N62" s="1" t="s">
        <v>42</v>
      </c>
      <c r="O62" s="1" t="s">
        <v>593</v>
      </c>
      <c r="P62" s="1" t="s">
        <v>42</v>
      </c>
      <c r="Q62" s="1">
        <v>50</v>
      </c>
      <c r="R62" s="1" t="s">
        <v>42</v>
      </c>
      <c r="T62" s="1" t="s">
        <v>42</v>
      </c>
      <c r="U62" s="1" t="s">
        <v>42</v>
      </c>
      <c r="V62" s="4" t="s">
        <v>43</v>
      </c>
      <c r="W62" s="3" t="s">
        <v>43</v>
      </c>
      <c r="X62" s="1" t="s">
        <v>42</v>
      </c>
      <c r="Y62" s="1" t="s">
        <v>42</v>
      </c>
      <c r="Z62" s="1" t="s">
        <v>42</v>
      </c>
      <c r="AA62" s="4" t="s">
        <v>43</v>
      </c>
      <c r="AB62" s="3" t="s">
        <v>43</v>
      </c>
      <c r="AC62" s="1" t="s">
        <v>534</v>
      </c>
    </row>
    <row r="63" spans="1:30" s="1" customFormat="1">
      <c r="A63" s="1" t="s">
        <v>41</v>
      </c>
      <c r="B63" s="1" t="s">
        <v>42</v>
      </c>
      <c r="C63" s="3" t="s">
        <v>43</v>
      </c>
      <c r="D63" s="2" t="s">
        <v>465</v>
      </c>
      <c r="E63" s="2"/>
      <c r="F63" s="1" t="s">
        <v>506</v>
      </c>
      <c r="G63" s="1" t="s">
        <v>42</v>
      </c>
      <c r="I63" s="1" t="s">
        <v>42</v>
      </c>
      <c r="J63" s="1" t="s">
        <v>42</v>
      </c>
      <c r="K63" s="1" t="s">
        <v>42</v>
      </c>
      <c r="L63" s="1" t="s">
        <v>42</v>
      </c>
      <c r="M63" s="1" t="s">
        <v>42</v>
      </c>
      <c r="N63" s="1" t="s">
        <v>42</v>
      </c>
      <c r="O63" s="1" t="s">
        <v>506</v>
      </c>
      <c r="P63" s="1" t="s">
        <v>42</v>
      </c>
      <c r="Q63" s="1">
        <v>50</v>
      </c>
      <c r="R63" s="1" t="s">
        <v>42</v>
      </c>
      <c r="T63" s="1" t="s">
        <v>42</v>
      </c>
      <c r="U63" s="1" t="s">
        <v>42</v>
      </c>
      <c r="V63" s="4" t="s">
        <v>43</v>
      </c>
      <c r="W63" s="3" t="s">
        <v>43</v>
      </c>
      <c r="X63" s="1" t="s">
        <v>42</v>
      </c>
      <c r="Y63" s="1" t="s">
        <v>42</v>
      </c>
      <c r="Z63" s="1" t="s">
        <v>42</v>
      </c>
      <c r="AA63" s="4" t="s">
        <v>43</v>
      </c>
      <c r="AB63" s="3" t="s">
        <v>43</v>
      </c>
    </row>
    <row r="64" spans="1:30" s="1" customFormat="1">
      <c r="A64" s="1" t="s">
        <v>41</v>
      </c>
      <c r="B64" s="1" t="s">
        <v>42</v>
      </c>
      <c r="C64" s="3" t="s">
        <v>43</v>
      </c>
      <c r="D64" s="2" t="s">
        <v>465</v>
      </c>
      <c r="E64" s="2"/>
      <c r="F64" s="1" t="s">
        <v>506</v>
      </c>
      <c r="G64" s="1" t="s">
        <v>42</v>
      </c>
      <c r="I64" s="1" t="s">
        <v>42</v>
      </c>
      <c r="J64" s="1" t="s">
        <v>42</v>
      </c>
      <c r="K64" s="1" t="s">
        <v>42</v>
      </c>
      <c r="L64" s="1" t="s">
        <v>42</v>
      </c>
      <c r="M64" s="1" t="s">
        <v>42</v>
      </c>
      <c r="N64" s="1" t="s">
        <v>42</v>
      </c>
      <c r="O64" s="1" t="s">
        <v>506</v>
      </c>
      <c r="P64" s="1" t="s">
        <v>42</v>
      </c>
      <c r="Q64" s="1">
        <v>50</v>
      </c>
      <c r="R64" s="1" t="s">
        <v>42</v>
      </c>
      <c r="T64" s="1" t="s">
        <v>42</v>
      </c>
      <c r="U64" s="1" t="s">
        <v>42</v>
      </c>
      <c r="V64" s="4" t="s">
        <v>43</v>
      </c>
      <c r="W64" s="3" t="s">
        <v>43</v>
      </c>
      <c r="X64" s="1" t="s">
        <v>42</v>
      </c>
      <c r="Y64" s="1" t="s">
        <v>42</v>
      </c>
      <c r="Z64" s="1" t="s">
        <v>42</v>
      </c>
      <c r="AA64" s="4" t="s">
        <v>43</v>
      </c>
      <c r="AB64" s="3" t="s">
        <v>43</v>
      </c>
    </row>
    <row r="65" spans="1:29" s="1" customFormat="1">
      <c r="A65" s="1" t="s">
        <v>41</v>
      </c>
      <c r="B65" s="1" t="s">
        <v>42</v>
      </c>
      <c r="C65" s="3" t="s">
        <v>43</v>
      </c>
      <c r="D65" s="2" t="s">
        <v>465</v>
      </c>
      <c r="E65" s="2"/>
      <c r="F65" s="1" t="s">
        <v>506</v>
      </c>
      <c r="G65" s="1" t="s">
        <v>42</v>
      </c>
      <c r="I65" s="1" t="s">
        <v>42</v>
      </c>
      <c r="J65" s="1" t="s">
        <v>42</v>
      </c>
      <c r="K65" s="1" t="s">
        <v>42</v>
      </c>
      <c r="L65" s="1" t="s">
        <v>42</v>
      </c>
      <c r="M65" s="1" t="s">
        <v>42</v>
      </c>
      <c r="N65" s="1" t="s">
        <v>42</v>
      </c>
      <c r="O65" s="1" t="s">
        <v>506</v>
      </c>
      <c r="P65" s="1" t="s">
        <v>42</v>
      </c>
      <c r="Q65" s="1">
        <v>50</v>
      </c>
      <c r="R65" s="1" t="s">
        <v>42</v>
      </c>
      <c r="T65" s="1" t="s">
        <v>42</v>
      </c>
      <c r="U65" s="1" t="s">
        <v>42</v>
      </c>
      <c r="V65" s="4" t="s">
        <v>43</v>
      </c>
      <c r="W65" s="3" t="s">
        <v>43</v>
      </c>
      <c r="X65" s="1" t="s">
        <v>42</v>
      </c>
      <c r="Y65" s="1" t="s">
        <v>42</v>
      </c>
      <c r="Z65" s="1" t="s">
        <v>42</v>
      </c>
      <c r="AA65" s="4" t="s">
        <v>43</v>
      </c>
      <c r="AB65" s="3" t="s">
        <v>43</v>
      </c>
    </row>
    <row r="66" spans="1:29" s="1" customFormat="1">
      <c r="A66" s="1" t="s">
        <v>463</v>
      </c>
      <c r="B66" s="1" t="s">
        <v>42</v>
      </c>
      <c r="C66" s="3" t="s">
        <v>43</v>
      </c>
      <c r="D66" s="2" t="s">
        <v>465</v>
      </c>
      <c r="E66" s="2"/>
      <c r="F66" s="1" t="s">
        <v>507</v>
      </c>
      <c r="G66" s="1" t="s">
        <v>42</v>
      </c>
      <c r="I66" s="1" t="s">
        <v>42</v>
      </c>
      <c r="J66" s="1" t="s">
        <v>42</v>
      </c>
      <c r="K66" s="1" t="s">
        <v>42</v>
      </c>
      <c r="L66" s="1" t="s">
        <v>42</v>
      </c>
      <c r="M66" s="1" t="s">
        <v>42</v>
      </c>
      <c r="N66" s="1" t="s">
        <v>42</v>
      </c>
      <c r="O66" s="1" t="s">
        <v>507</v>
      </c>
      <c r="P66" s="1" t="s">
        <v>42</v>
      </c>
      <c r="Q66" s="1">
        <v>50</v>
      </c>
      <c r="R66" s="1" t="s">
        <v>42</v>
      </c>
      <c r="T66" s="1" t="s">
        <v>42</v>
      </c>
      <c r="U66" s="1" t="s">
        <v>42</v>
      </c>
      <c r="V66" s="4" t="s">
        <v>43</v>
      </c>
      <c r="W66" s="3" t="s">
        <v>43</v>
      </c>
      <c r="X66" s="1" t="s">
        <v>42</v>
      </c>
      <c r="Y66" s="1" t="s">
        <v>42</v>
      </c>
      <c r="Z66" s="1" t="s">
        <v>42</v>
      </c>
      <c r="AA66" s="4" t="s">
        <v>43</v>
      </c>
      <c r="AB66" s="3" t="s">
        <v>43</v>
      </c>
    </row>
    <row r="67" spans="1:29" s="1" customFormat="1">
      <c r="A67" s="1" t="s">
        <v>463</v>
      </c>
      <c r="B67" s="1" t="s">
        <v>42</v>
      </c>
      <c r="C67" s="3" t="s">
        <v>43</v>
      </c>
      <c r="D67" s="2" t="s">
        <v>465</v>
      </c>
      <c r="E67" s="2"/>
      <c r="F67" s="1" t="s">
        <v>507</v>
      </c>
      <c r="G67" s="1" t="s">
        <v>42</v>
      </c>
      <c r="I67" s="1" t="s">
        <v>42</v>
      </c>
      <c r="J67" s="1" t="s">
        <v>42</v>
      </c>
      <c r="K67" s="1" t="s">
        <v>42</v>
      </c>
      <c r="L67" s="1" t="s">
        <v>42</v>
      </c>
      <c r="M67" s="1" t="s">
        <v>42</v>
      </c>
      <c r="N67" s="1" t="s">
        <v>42</v>
      </c>
      <c r="O67" s="1" t="s">
        <v>507</v>
      </c>
      <c r="P67" s="1" t="s">
        <v>42</v>
      </c>
      <c r="Q67" s="1">
        <v>50</v>
      </c>
      <c r="R67" s="1" t="s">
        <v>42</v>
      </c>
      <c r="T67" s="1" t="s">
        <v>42</v>
      </c>
      <c r="U67" s="1" t="s">
        <v>42</v>
      </c>
      <c r="V67" s="4" t="s">
        <v>43</v>
      </c>
      <c r="W67" s="3" t="s">
        <v>43</v>
      </c>
      <c r="X67" s="1" t="s">
        <v>42</v>
      </c>
      <c r="Y67" s="1" t="s">
        <v>42</v>
      </c>
      <c r="Z67" s="1" t="s">
        <v>42</v>
      </c>
      <c r="AA67" s="4" t="s">
        <v>43</v>
      </c>
      <c r="AB67" s="3" t="s">
        <v>43</v>
      </c>
    </row>
    <row r="68" spans="1:29" s="1" customFormat="1">
      <c r="A68" s="1" t="s">
        <v>463</v>
      </c>
      <c r="B68" s="1" t="s">
        <v>42</v>
      </c>
      <c r="C68" s="3" t="s">
        <v>43</v>
      </c>
      <c r="D68" s="2" t="s">
        <v>465</v>
      </c>
      <c r="E68" s="2"/>
      <c r="F68" s="1" t="s">
        <v>507</v>
      </c>
      <c r="G68" s="1" t="s">
        <v>42</v>
      </c>
      <c r="I68" s="1" t="s">
        <v>42</v>
      </c>
      <c r="J68" s="1" t="s">
        <v>42</v>
      </c>
      <c r="K68" s="1" t="s">
        <v>42</v>
      </c>
      <c r="L68" s="1" t="s">
        <v>42</v>
      </c>
      <c r="M68" s="1" t="s">
        <v>42</v>
      </c>
      <c r="N68" s="1" t="s">
        <v>42</v>
      </c>
      <c r="O68" s="1" t="s">
        <v>507</v>
      </c>
      <c r="P68" s="1" t="s">
        <v>42</v>
      </c>
      <c r="Q68" s="1">
        <v>50</v>
      </c>
      <c r="R68" s="1" t="s">
        <v>42</v>
      </c>
      <c r="T68" s="1" t="s">
        <v>42</v>
      </c>
      <c r="U68" s="1" t="s">
        <v>42</v>
      </c>
      <c r="V68" s="4" t="s">
        <v>43</v>
      </c>
      <c r="W68" s="3" t="s">
        <v>43</v>
      </c>
      <c r="X68" s="1" t="s">
        <v>42</v>
      </c>
      <c r="Y68" s="1" t="s">
        <v>42</v>
      </c>
      <c r="Z68" s="1" t="s">
        <v>42</v>
      </c>
      <c r="AA68" s="4" t="s">
        <v>43</v>
      </c>
      <c r="AB68" s="3" t="s">
        <v>43</v>
      </c>
    </row>
    <row r="69" spans="1:29" s="1" customFormat="1">
      <c r="A69" s="1" t="s">
        <v>25</v>
      </c>
      <c r="B69" s="1" t="s">
        <v>1</v>
      </c>
      <c r="C69" s="2" t="s">
        <v>465</v>
      </c>
      <c r="D69" s="2" t="s">
        <v>465</v>
      </c>
      <c r="E69" s="2"/>
      <c r="F69" s="1" t="s">
        <v>466</v>
      </c>
      <c r="G69" s="1">
        <v>135.93</v>
      </c>
      <c r="I69" s="1">
        <v>116.3</v>
      </c>
      <c r="J69" s="1" t="s">
        <v>4</v>
      </c>
      <c r="K69" s="1">
        <f>G69-3.09</f>
        <v>132.84</v>
      </c>
      <c r="L69" s="1">
        <f>I69-2.41</f>
        <v>113.89</v>
      </c>
      <c r="M69" s="1">
        <f>K69-L69</f>
        <v>18.950000000000003</v>
      </c>
      <c r="N69" s="1">
        <f>(K69-L69)/(L69)</f>
        <v>0.16638862059882345</v>
      </c>
      <c r="O69" s="1" t="s">
        <v>467</v>
      </c>
      <c r="P69" s="1">
        <v>10.1</v>
      </c>
      <c r="Q69" s="1">
        <v>50</v>
      </c>
      <c r="R69" s="1" t="s">
        <v>468</v>
      </c>
      <c r="T69" s="1">
        <v>9.89</v>
      </c>
      <c r="U69" s="1">
        <v>50</v>
      </c>
      <c r="V69" s="2" t="s">
        <v>465</v>
      </c>
      <c r="W69" s="2"/>
      <c r="X69" s="1" t="s">
        <v>469</v>
      </c>
      <c r="Y69" s="1">
        <v>5.01</v>
      </c>
      <c r="Z69" s="1">
        <v>25</v>
      </c>
      <c r="AA69" s="2" t="s">
        <v>465</v>
      </c>
      <c r="AB69" s="2"/>
      <c r="AC69" s="1" t="s">
        <v>425</v>
      </c>
    </row>
    <row r="70" spans="1:29" s="1" customFormat="1">
      <c r="A70" s="1" t="s">
        <v>25</v>
      </c>
      <c r="B70" s="1" t="s">
        <v>9</v>
      </c>
      <c r="C70" s="2" t="s">
        <v>465</v>
      </c>
      <c r="D70" s="2" t="s">
        <v>465</v>
      </c>
      <c r="E70" s="2"/>
      <c r="F70" s="1" t="s">
        <v>470</v>
      </c>
      <c r="G70" s="1">
        <v>126.36</v>
      </c>
      <c r="I70" s="1">
        <v>107.6</v>
      </c>
      <c r="J70" s="1" t="s">
        <v>4</v>
      </c>
      <c r="K70" s="1">
        <f>G70-3.09</f>
        <v>123.27</v>
      </c>
      <c r="L70" s="1">
        <f>I70-2.41</f>
        <v>105.19</v>
      </c>
      <c r="M70" s="1">
        <f>K70-L70</f>
        <v>18.079999999999998</v>
      </c>
      <c r="N70" s="1">
        <f>(K70-L70)/(L70)</f>
        <v>0.17187945622207432</v>
      </c>
      <c r="O70" s="1" t="s">
        <v>471</v>
      </c>
      <c r="P70" s="1">
        <v>10.87</v>
      </c>
      <c r="Q70" s="1">
        <v>50</v>
      </c>
      <c r="R70" s="1" t="s">
        <v>472</v>
      </c>
      <c r="T70" s="1">
        <v>10.52</v>
      </c>
      <c r="U70" s="1">
        <v>50</v>
      </c>
      <c r="V70" s="2" t="s">
        <v>465</v>
      </c>
      <c r="W70" s="2"/>
      <c r="X70" s="1" t="s">
        <v>473</v>
      </c>
      <c r="Y70" s="1">
        <v>5.29</v>
      </c>
      <c r="Z70" s="1">
        <v>25</v>
      </c>
      <c r="AA70" s="2" t="s">
        <v>465</v>
      </c>
      <c r="AB70" s="2"/>
    </row>
    <row r="71" spans="1:29" s="1" customFormat="1">
      <c r="A71" s="1" t="s">
        <v>25</v>
      </c>
      <c r="B71" s="1" t="s">
        <v>13</v>
      </c>
      <c r="C71" s="2" t="s">
        <v>465</v>
      </c>
      <c r="D71" s="2" t="s">
        <v>465</v>
      </c>
      <c r="E71" s="2"/>
      <c r="F71" s="1" t="s">
        <v>474</v>
      </c>
      <c r="G71" s="1">
        <v>165.69</v>
      </c>
      <c r="I71" s="1">
        <v>142.6</v>
      </c>
      <c r="J71" s="1" t="s">
        <v>4</v>
      </c>
      <c r="K71" s="1">
        <f>G71-3.09</f>
        <v>162.6</v>
      </c>
      <c r="L71" s="1">
        <f>I71-2.41</f>
        <v>140.19</v>
      </c>
      <c r="M71" s="1">
        <f>K71-L71</f>
        <v>22.409999999999997</v>
      </c>
      <c r="N71" s="1">
        <f>(K71-L71)/(L71)</f>
        <v>0.15985448320136955</v>
      </c>
      <c r="O71" s="1" t="s">
        <v>475</v>
      </c>
      <c r="P71" s="1">
        <v>10.53</v>
      </c>
      <c r="Q71" s="1">
        <v>50</v>
      </c>
      <c r="R71" s="1" t="s">
        <v>476</v>
      </c>
      <c r="T71" s="1">
        <v>9.8800000000000008</v>
      </c>
      <c r="U71" s="1">
        <v>50</v>
      </c>
      <c r="V71" s="2" t="s">
        <v>465</v>
      </c>
      <c r="W71" s="2"/>
      <c r="X71" s="1" t="s">
        <v>477</v>
      </c>
      <c r="Y71" s="1">
        <v>5.16</v>
      </c>
      <c r="Z71" s="1">
        <v>25</v>
      </c>
      <c r="AA71" s="2" t="s">
        <v>465</v>
      </c>
      <c r="AB71" s="2"/>
    </row>
    <row r="72" spans="1:29" s="1" customFormat="1">
      <c r="A72" s="1" t="s">
        <v>25</v>
      </c>
      <c r="B72" s="1" t="s">
        <v>17</v>
      </c>
      <c r="C72" s="2" t="s">
        <v>465</v>
      </c>
      <c r="D72" s="2" t="s">
        <v>465</v>
      </c>
      <c r="E72" s="2"/>
      <c r="F72" s="1" t="s">
        <v>478</v>
      </c>
      <c r="G72" s="1">
        <v>138.82</v>
      </c>
      <c r="I72" s="1">
        <v>119.6</v>
      </c>
      <c r="J72" s="1" t="s">
        <v>4</v>
      </c>
      <c r="K72" s="1">
        <f>G72-3.09</f>
        <v>135.72999999999999</v>
      </c>
      <c r="L72" s="1">
        <f>I72-2.41</f>
        <v>117.19</v>
      </c>
      <c r="M72" s="1">
        <f>K72-L72</f>
        <v>18.539999999999992</v>
      </c>
      <c r="N72" s="1">
        <f>(K72-L72)/(L72)</f>
        <v>0.15820462496800061</v>
      </c>
      <c r="O72" s="1" t="s">
        <v>479</v>
      </c>
      <c r="P72" s="1">
        <v>9.9700000000000006</v>
      </c>
      <c r="Q72" s="1">
        <v>50</v>
      </c>
      <c r="R72" s="1" t="s">
        <v>480</v>
      </c>
      <c r="T72" s="1">
        <v>10.19</v>
      </c>
      <c r="U72" s="1">
        <v>50</v>
      </c>
      <c r="V72" s="2" t="s">
        <v>465</v>
      </c>
      <c r="W72" s="2"/>
      <c r="X72" s="1" t="s">
        <v>481</v>
      </c>
      <c r="Y72" s="1">
        <v>4.82</v>
      </c>
      <c r="Z72" s="1">
        <v>25</v>
      </c>
      <c r="AA72" s="2" t="s">
        <v>465</v>
      </c>
      <c r="AB72" s="2"/>
    </row>
    <row r="73" spans="1:29" s="1" customFormat="1">
      <c r="A73" s="1" t="s">
        <v>25</v>
      </c>
      <c r="B73" s="1" t="s">
        <v>21</v>
      </c>
      <c r="C73" s="2" t="s">
        <v>465</v>
      </c>
      <c r="D73" s="2" t="s">
        <v>465</v>
      </c>
      <c r="E73" s="2"/>
      <c r="F73" s="1" t="s">
        <v>482</v>
      </c>
      <c r="G73" s="1">
        <v>145.69</v>
      </c>
      <c r="I73" s="1">
        <v>125.9</v>
      </c>
      <c r="J73" s="1" t="s">
        <v>4</v>
      </c>
      <c r="K73" s="1">
        <f>G73-3.09</f>
        <v>142.6</v>
      </c>
      <c r="L73" s="1">
        <f>I73-2.41</f>
        <v>123.49000000000001</v>
      </c>
      <c r="M73" s="1">
        <f>K73-L73</f>
        <v>19.109999999999985</v>
      </c>
      <c r="N73" s="1">
        <f>(K73-L73)/(L73)</f>
        <v>0.1547493724188192</v>
      </c>
      <c r="O73" s="1" t="s">
        <v>483</v>
      </c>
      <c r="P73" s="1">
        <v>10.39</v>
      </c>
      <c r="Q73" s="1">
        <v>50</v>
      </c>
      <c r="R73" s="1" t="s">
        <v>484</v>
      </c>
      <c r="T73" s="1">
        <v>10.27</v>
      </c>
      <c r="U73" s="1">
        <v>50</v>
      </c>
      <c r="V73" s="2" t="s">
        <v>465</v>
      </c>
      <c r="W73" s="2"/>
      <c r="X73" s="1" t="s">
        <v>485</v>
      </c>
      <c r="Y73" s="1">
        <v>4.95</v>
      </c>
      <c r="Z73" s="1">
        <v>25</v>
      </c>
      <c r="AA73" s="2" t="s">
        <v>465</v>
      </c>
      <c r="AB73" s="2"/>
    </row>
    <row r="74" spans="1:29" s="1" customFormat="1">
      <c r="A74" s="1" t="s">
        <v>371</v>
      </c>
      <c r="B74" s="1" t="s">
        <v>1</v>
      </c>
      <c r="C74" s="2" t="s">
        <v>465</v>
      </c>
      <c r="D74" s="2" t="s">
        <v>465</v>
      </c>
      <c r="E74" s="2"/>
      <c r="F74" s="1" t="s">
        <v>486</v>
      </c>
      <c r="G74" s="1">
        <v>116.91</v>
      </c>
      <c r="I74" s="1">
        <v>101.2</v>
      </c>
      <c r="J74" s="1" t="s">
        <v>4</v>
      </c>
      <c r="K74" s="1">
        <f>G74-3.09</f>
        <v>113.82</v>
      </c>
      <c r="L74" s="1">
        <f>I74-2.41</f>
        <v>98.79</v>
      </c>
      <c r="M74" s="1">
        <f>K74-L74</f>
        <v>15.029999999999987</v>
      </c>
      <c r="N74" s="1">
        <f>(K74-L74)/(L74)</f>
        <v>0.15214090494989357</v>
      </c>
      <c r="O74" s="1" t="s">
        <v>487</v>
      </c>
      <c r="P74" s="1">
        <v>10.42</v>
      </c>
      <c r="Q74" s="1">
        <v>50</v>
      </c>
      <c r="R74" s="1" t="s">
        <v>488</v>
      </c>
      <c r="T74" s="1">
        <v>10.11</v>
      </c>
      <c r="U74" s="1">
        <v>50</v>
      </c>
      <c r="V74" s="2" t="s">
        <v>465</v>
      </c>
      <c r="W74" s="2"/>
      <c r="X74" s="1" t="s">
        <v>489</v>
      </c>
      <c r="Y74" s="1">
        <v>4.8899999999999997</v>
      </c>
      <c r="Z74" s="1">
        <v>25</v>
      </c>
      <c r="AA74" s="2" t="s">
        <v>465</v>
      </c>
      <c r="AB74" s="2"/>
    </row>
    <row r="75" spans="1:29" s="1" customFormat="1">
      <c r="A75" s="1" t="s">
        <v>371</v>
      </c>
      <c r="B75" s="1" t="s">
        <v>9</v>
      </c>
      <c r="C75" s="2" t="s">
        <v>465</v>
      </c>
      <c r="D75" s="2" t="s">
        <v>465</v>
      </c>
      <c r="E75" s="2"/>
      <c r="F75" s="1" t="s">
        <v>490</v>
      </c>
      <c r="G75" s="1">
        <v>118.35</v>
      </c>
      <c r="I75" s="1">
        <v>101.9</v>
      </c>
      <c r="J75" s="1" t="s">
        <v>4</v>
      </c>
      <c r="K75" s="1">
        <f>G75-3.09</f>
        <v>115.25999999999999</v>
      </c>
      <c r="L75" s="1">
        <f>I75-2.41</f>
        <v>99.490000000000009</v>
      </c>
      <c r="M75" s="1">
        <f>K75-L75</f>
        <v>15.769999999999982</v>
      </c>
      <c r="N75" s="1">
        <f>(K75-L75)/(L75)</f>
        <v>0.15850839280329662</v>
      </c>
      <c r="O75" s="1" t="s">
        <v>491</v>
      </c>
      <c r="P75" s="1">
        <v>10.44</v>
      </c>
      <c r="Q75" s="1">
        <v>50</v>
      </c>
      <c r="R75" s="1" t="s">
        <v>492</v>
      </c>
      <c r="T75" s="1">
        <v>10.18</v>
      </c>
      <c r="U75" s="1">
        <v>50</v>
      </c>
      <c r="V75" s="2" t="s">
        <v>465</v>
      </c>
      <c r="W75" s="2"/>
      <c r="X75" s="1" t="s">
        <v>493</v>
      </c>
      <c r="Y75" s="1">
        <v>5.01</v>
      </c>
      <c r="Z75" s="1">
        <v>25</v>
      </c>
      <c r="AA75" s="2" t="s">
        <v>465</v>
      </c>
      <c r="AB75" s="2"/>
    </row>
    <row r="76" spans="1:29" s="1" customFormat="1">
      <c r="A76" s="1" t="s">
        <v>371</v>
      </c>
      <c r="B76" s="1" t="s">
        <v>13</v>
      </c>
      <c r="C76" s="2" t="s">
        <v>465</v>
      </c>
      <c r="D76" s="2" t="s">
        <v>465</v>
      </c>
      <c r="E76" s="2"/>
      <c r="F76" s="1" t="s">
        <v>494</v>
      </c>
      <c r="G76" s="1">
        <v>140.25</v>
      </c>
      <c r="I76" s="1">
        <v>120.8</v>
      </c>
      <c r="J76" s="1" t="s">
        <v>4</v>
      </c>
      <c r="K76" s="1">
        <f>G76-3.09</f>
        <v>137.16</v>
      </c>
      <c r="L76" s="1">
        <f>I76-2.41</f>
        <v>118.39</v>
      </c>
      <c r="M76" s="1">
        <f>K76-L76</f>
        <v>18.769999999999996</v>
      </c>
      <c r="N76" s="1">
        <f>(K76-L76)/(L76)</f>
        <v>0.15854379592871015</v>
      </c>
      <c r="O76" s="1" t="s">
        <v>495</v>
      </c>
      <c r="P76" s="1">
        <v>9.8800000000000008</v>
      </c>
      <c r="Q76" s="1">
        <v>50</v>
      </c>
      <c r="R76" s="1" t="s">
        <v>496</v>
      </c>
      <c r="T76" s="1">
        <v>10.17</v>
      </c>
      <c r="U76" s="1">
        <v>50</v>
      </c>
      <c r="V76" s="2" t="s">
        <v>465</v>
      </c>
      <c r="W76" s="2"/>
      <c r="X76" s="1" t="s">
        <v>497</v>
      </c>
      <c r="Y76" s="1">
        <v>4.87</v>
      </c>
      <c r="Z76" s="1">
        <v>25</v>
      </c>
      <c r="AA76" s="2" t="s">
        <v>465</v>
      </c>
      <c r="AB76" s="2"/>
    </row>
    <row r="77" spans="1:29" s="1" customFormat="1">
      <c r="A77" s="1" t="s">
        <v>371</v>
      </c>
      <c r="B77" s="1" t="s">
        <v>17</v>
      </c>
      <c r="C77" s="2" t="s">
        <v>465</v>
      </c>
      <c r="D77" s="2" t="s">
        <v>465</v>
      </c>
      <c r="E77" s="2"/>
      <c r="F77" s="1" t="s">
        <v>498</v>
      </c>
      <c r="G77" s="1">
        <v>154.91999999999999</v>
      </c>
      <c r="I77" s="1">
        <v>131.19999999999999</v>
      </c>
      <c r="J77" s="1" t="s">
        <v>4</v>
      </c>
      <c r="K77" s="1">
        <f>G77-3.09</f>
        <v>151.82999999999998</v>
      </c>
      <c r="L77" s="1">
        <f>I77-2.41</f>
        <v>128.79</v>
      </c>
      <c r="M77" s="1">
        <f>K77-L77</f>
        <v>23.039999999999992</v>
      </c>
      <c r="N77" s="1">
        <f>(K77-L77)/(L77)</f>
        <v>0.17889587700908449</v>
      </c>
      <c r="O77" s="1" t="s">
        <v>499</v>
      </c>
      <c r="P77" s="1">
        <v>10.49</v>
      </c>
      <c r="Q77" s="1">
        <v>50</v>
      </c>
      <c r="R77" s="1" t="s">
        <v>500</v>
      </c>
      <c r="T77" s="1">
        <v>10.119999999999999</v>
      </c>
      <c r="U77" s="1">
        <v>50</v>
      </c>
      <c r="V77" s="2" t="s">
        <v>465</v>
      </c>
      <c r="W77" s="2"/>
      <c r="X77" s="1" t="s">
        <v>501</v>
      </c>
      <c r="Y77" s="1">
        <v>4.8600000000000003</v>
      </c>
      <c r="Z77" s="1">
        <v>25</v>
      </c>
      <c r="AA77" s="2" t="s">
        <v>465</v>
      </c>
      <c r="AB77" s="2"/>
    </row>
    <row r="78" spans="1:29" s="1" customFormat="1">
      <c r="A78" s="1" t="s">
        <v>371</v>
      </c>
      <c r="B78" s="1" t="s">
        <v>21</v>
      </c>
      <c r="C78" s="2" t="s">
        <v>465</v>
      </c>
      <c r="D78" s="2" t="s">
        <v>465</v>
      </c>
      <c r="E78" s="2"/>
      <c r="F78" s="1" t="s">
        <v>502</v>
      </c>
      <c r="G78" s="1">
        <v>167.47</v>
      </c>
      <c r="I78" s="1">
        <v>144.5</v>
      </c>
      <c r="J78" s="1" t="s">
        <v>4</v>
      </c>
      <c r="K78" s="1">
        <f>G78-3.09</f>
        <v>164.38</v>
      </c>
      <c r="L78" s="1">
        <f>I78-2.41</f>
        <v>142.09</v>
      </c>
      <c r="M78" s="1">
        <f>K78-L78</f>
        <v>22.289999999999992</v>
      </c>
      <c r="N78" s="1">
        <f>(K78-L78)/(L78)</f>
        <v>0.15687240481385031</v>
      </c>
      <c r="O78" s="1" t="s">
        <v>503</v>
      </c>
      <c r="P78" s="1">
        <v>9.69</v>
      </c>
      <c r="Q78" s="1">
        <v>50</v>
      </c>
      <c r="R78" s="1" t="s">
        <v>504</v>
      </c>
      <c r="T78" s="1">
        <v>9.8800000000000008</v>
      </c>
      <c r="U78" s="1">
        <v>50</v>
      </c>
      <c r="V78" s="2" t="s">
        <v>465</v>
      </c>
      <c r="W78" s="2"/>
      <c r="X78" s="1" t="s">
        <v>505</v>
      </c>
      <c r="Y78" s="1">
        <v>5.16</v>
      </c>
      <c r="Z78" s="1">
        <v>25</v>
      </c>
      <c r="AA78" s="2" t="s">
        <v>465</v>
      </c>
      <c r="AB78" s="2"/>
    </row>
  </sheetData>
  <conditionalFormatting sqref="C12:C14">
    <cfRule type="expression" dxfId="2" priority="3">
      <formula>($A12=60)</formula>
    </cfRule>
  </conditionalFormatting>
  <conditionalFormatting sqref="C59:C61">
    <cfRule type="expression" dxfId="1" priority="2">
      <formula>($A59=60)</formula>
    </cfRule>
  </conditionalFormatting>
  <conditionalFormatting sqref="C69">
    <cfRule type="expression" dxfId="0" priority="1">
      <formula>($A69=60)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sqref="A1:XFD1"/>
    </sheetView>
  </sheetViews>
  <sheetFormatPr baseColWidth="10" defaultRowHeight="15" x14ac:dyDescent="0"/>
  <sheetData>
    <row r="1" spans="1:16">
      <c r="A1" s="6" t="s">
        <v>258</v>
      </c>
      <c r="B1" s="6" t="s">
        <v>259</v>
      </c>
      <c r="C1" s="6" t="s">
        <v>260</v>
      </c>
      <c r="D1" s="6" t="s">
        <v>1588</v>
      </c>
      <c r="E1" s="6" t="s">
        <v>261</v>
      </c>
      <c r="F1" s="6" t="s">
        <v>1592</v>
      </c>
      <c r="G1" s="6" t="s">
        <v>263</v>
      </c>
      <c r="H1" s="6" t="s">
        <v>273</v>
      </c>
      <c r="I1" s="6" t="s">
        <v>1594</v>
      </c>
      <c r="J1" s="6" t="s">
        <v>268</v>
      </c>
      <c r="K1" s="6" t="s">
        <v>269</v>
      </c>
      <c r="L1" s="6" t="s">
        <v>1595</v>
      </c>
      <c r="M1" s="6" t="s">
        <v>1596</v>
      </c>
      <c r="N1" s="6" t="s">
        <v>1597</v>
      </c>
      <c r="O1" s="6" t="s">
        <v>1599</v>
      </c>
      <c r="P1" s="6" t="s">
        <v>1598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2015-04-20T17:17:23Z</dcterms:created>
  <dcterms:modified xsi:type="dcterms:W3CDTF">2015-04-22T12:45:01Z</dcterms:modified>
</cp:coreProperties>
</file>