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420" yWindow="0" windowWidth="28780" windowHeight="1786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0" i="1" l="1"/>
  <c r="J175" i="1"/>
  <c r="J174" i="1"/>
  <c r="J173" i="1"/>
  <c r="J172" i="1"/>
  <c r="J171" i="1"/>
  <c r="J170" i="1"/>
  <c r="J169" i="1"/>
  <c r="J168" i="1"/>
  <c r="J167" i="1"/>
  <c r="J166" i="1"/>
  <c r="J161" i="1"/>
  <c r="J160" i="1"/>
  <c r="J159" i="1"/>
  <c r="J158" i="1"/>
  <c r="J157" i="1"/>
  <c r="J141" i="1"/>
  <c r="J146" i="1"/>
  <c r="J145" i="1"/>
  <c r="J144" i="1"/>
  <c r="J143" i="1"/>
  <c r="J142" i="1"/>
  <c r="J140" i="1"/>
  <c r="J139" i="1"/>
  <c r="J138" i="1"/>
  <c r="J137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57" i="1"/>
  <c r="N157" i="1"/>
  <c r="M161" i="1"/>
  <c r="N161" i="1"/>
  <c r="M160" i="1"/>
  <c r="N160" i="1"/>
  <c r="M159" i="1"/>
  <c r="N159" i="1"/>
  <c r="M158" i="1"/>
  <c r="N158" i="1"/>
  <c r="N155" i="1"/>
  <c r="N154" i="1"/>
  <c r="N153" i="1"/>
  <c r="N152" i="1"/>
  <c r="N151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N132" i="1"/>
  <c r="N131" i="1"/>
  <c r="N130" i="1"/>
  <c r="N129" i="1"/>
  <c r="N128" i="1"/>
  <c r="N123" i="1"/>
  <c r="N122" i="1"/>
  <c r="N121" i="1"/>
  <c r="N120" i="1"/>
  <c r="N119" i="1"/>
  <c r="N118" i="1"/>
  <c r="N117" i="1"/>
  <c r="N116" i="1"/>
  <c r="N115" i="1"/>
  <c r="N114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46" i="1"/>
  <c r="N45" i="1"/>
  <c r="N44" i="1"/>
  <c r="N43" i="1"/>
  <c r="N42" i="1"/>
  <c r="N34" i="1"/>
  <c r="N33" i="1"/>
  <c r="N32" i="1"/>
  <c r="N31" i="1"/>
  <c r="N30" i="1"/>
  <c r="N29" i="1"/>
  <c r="N28" i="1"/>
  <c r="N27" i="1"/>
  <c r="N26" i="1"/>
  <c r="N25" i="1"/>
  <c r="N9" i="1"/>
  <c r="N10" i="1"/>
  <c r="N11" i="1"/>
  <c r="N12" i="1"/>
  <c r="N13" i="1"/>
  <c r="N14" i="1"/>
  <c r="N15" i="1"/>
  <c r="N16" i="1"/>
  <c r="N17" i="1"/>
  <c r="N8" i="1"/>
  <c r="K318" i="1"/>
  <c r="K317" i="1"/>
  <c r="K316" i="1"/>
  <c r="K315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1" i="1"/>
  <c r="K290" i="1"/>
  <c r="K289" i="1"/>
  <c r="K288" i="1"/>
  <c r="K287" i="1"/>
  <c r="K279" i="1"/>
  <c r="K278" i="1"/>
  <c r="K277" i="1"/>
  <c r="K276" i="1"/>
  <c r="K275" i="1"/>
  <c r="K274" i="1"/>
  <c r="K273" i="1"/>
  <c r="K272" i="1"/>
  <c r="K271" i="1"/>
  <c r="K270" i="1"/>
  <c r="K255" i="1"/>
  <c r="K254" i="1"/>
  <c r="K253" i="1"/>
  <c r="K252" i="1"/>
  <c r="K251" i="1"/>
  <c r="K249" i="1"/>
  <c r="K248" i="1"/>
  <c r="K247" i="1"/>
  <c r="K246" i="1"/>
  <c r="K241" i="1"/>
  <c r="K240" i="1"/>
  <c r="K239" i="1"/>
  <c r="K238" i="1"/>
  <c r="K237" i="1"/>
  <c r="K236" i="1"/>
  <c r="K235" i="1"/>
  <c r="K234" i="1"/>
  <c r="K233" i="1"/>
  <c r="K232" i="1"/>
  <c r="K226" i="1"/>
  <c r="K219" i="1"/>
  <c r="K220" i="1"/>
  <c r="K221" i="1"/>
  <c r="K222" i="1"/>
  <c r="K223" i="1"/>
  <c r="K224" i="1"/>
  <c r="K225" i="1"/>
  <c r="K227" i="1"/>
  <c r="K218" i="1"/>
  <c r="K205" i="1"/>
  <c r="K213" i="1"/>
  <c r="K212" i="1"/>
  <c r="K211" i="1"/>
  <c r="K210" i="1"/>
  <c r="K209" i="1"/>
  <c r="K208" i="1"/>
  <c r="K207" i="1"/>
  <c r="K206" i="1"/>
  <c r="K204" i="1"/>
  <c r="K193" i="1"/>
  <c r="K194" i="1"/>
  <c r="K195" i="1"/>
  <c r="K196" i="1"/>
  <c r="K197" i="1"/>
  <c r="K198" i="1"/>
  <c r="K19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80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K137" i="1"/>
  <c r="K138" i="1"/>
  <c r="K139" i="1"/>
  <c r="K140" i="1"/>
  <c r="K141" i="1"/>
  <c r="K142" i="1"/>
  <c r="K143" i="1"/>
  <c r="K144" i="1"/>
  <c r="K145" i="1"/>
  <c r="K146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K157" i="1"/>
  <c r="K158" i="1"/>
  <c r="K159" i="1"/>
  <c r="K160" i="1"/>
  <c r="K161" i="1"/>
  <c r="K166" i="1"/>
  <c r="K167" i="1"/>
  <c r="K168" i="1"/>
  <c r="K169" i="1"/>
  <c r="K170" i="1"/>
  <c r="K171" i="1"/>
  <c r="K172" i="1"/>
  <c r="K173" i="1"/>
  <c r="K174" i="1"/>
  <c r="K175" i="1"/>
  <c r="J180" i="1"/>
  <c r="M180" i="1"/>
  <c r="J181" i="1"/>
  <c r="M181" i="1"/>
  <c r="J182" i="1"/>
  <c r="M182" i="1"/>
  <c r="J183" i="1"/>
  <c r="M183" i="1"/>
  <c r="J184" i="1"/>
  <c r="M184" i="1"/>
  <c r="J185" i="1"/>
  <c r="M185" i="1"/>
  <c r="J186" i="1"/>
  <c r="M186" i="1"/>
  <c r="J187" i="1"/>
  <c r="M187" i="1"/>
  <c r="J188" i="1"/>
  <c r="M188" i="1"/>
  <c r="J189" i="1"/>
  <c r="M189" i="1"/>
  <c r="J190" i="1"/>
  <c r="M190" i="1"/>
  <c r="J191" i="1"/>
  <c r="M191" i="1"/>
  <c r="J192" i="1"/>
  <c r="M192" i="1"/>
  <c r="J193" i="1"/>
  <c r="M193" i="1"/>
  <c r="J194" i="1"/>
  <c r="M194" i="1"/>
  <c r="J195" i="1"/>
  <c r="M195" i="1"/>
  <c r="J196" i="1"/>
  <c r="M196" i="1"/>
  <c r="J197" i="1"/>
  <c r="M197" i="1"/>
  <c r="J198" i="1"/>
  <c r="M198" i="1"/>
  <c r="J199" i="1"/>
  <c r="M199" i="1"/>
  <c r="J204" i="1"/>
  <c r="M204" i="1"/>
  <c r="J205" i="1"/>
  <c r="M205" i="1"/>
  <c r="J206" i="1"/>
  <c r="M206" i="1"/>
  <c r="J207" i="1"/>
  <c r="M207" i="1"/>
  <c r="J208" i="1"/>
  <c r="M208" i="1"/>
  <c r="J209" i="1"/>
  <c r="M209" i="1"/>
  <c r="J210" i="1"/>
  <c r="M210" i="1"/>
  <c r="J211" i="1"/>
  <c r="M211" i="1"/>
  <c r="J212" i="1"/>
  <c r="M212" i="1"/>
  <c r="J213" i="1"/>
  <c r="M213" i="1"/>
  <c r="J218" i="1"/>
  <c r="M218" i="1"/>
  <c r="J219" i="1"/>
  <c r="M219" i="1"/>
  <c r="J220" i="1"/>
  <c r="M220" i="1"/>
  <c r="J221" i="1"/>
  <c r="M221" i="1"/>
  <c r="J222" i="1"/>
  <c r="M222" i="1"/>
  <c r="J223" i="1"/>
  <c r="M223" i="1"/>
  <c r="J224" i="1"/>
  <c r="M224" i="1"/>
  <c r="J225" i="1"/>
  <c r="M225" i="1"/>
  <c r="J226" i="1"/>
  <c r="M226" i="1"/>
  <c r="J227" i="1"/>
  <c r="M227" i="1"/>
  <c r="J232" i="1"/>
  <c r="M232" i="1"/>
  <c r="J233" i="1"/>
  <c r="M233" i="1"/>
  <c r="J234" i="1"/>
  <c r="M234" i="1"/>
  <c r="J235" i="1"/>
  <c r="M235" i="1"/>
  <c r="J236" i="1"/>
  <c r="M236" i="1"/>
  <c r="J237" i="1"/>
  <c r="M237" i="1"/>
  <c r="J238" i="1"/>
  <c r="M238" i="1"/>
  <c r="J239" i="1"/>
  <c r="M239" i="1"/>
  <c r="J240" i="1"/>
  <c r="M240" i="1"/>
  <c r="J241" i="1"/>
  <c r="M241" i="1"/>
  <c r="J246" i="1"/>
  <c r="M246" i="1"/>
  <c r="J247" i="1"/>
  <c r="M247" i="1"/>
  <c r="J248" i="1"/>
  <c r="M248" i="1"/>
  <c r="J249" i="1"/>
  <c r="M249" i="1"/>
  <c r="J251" i="1"/>
  <c r="M251" i="1"/>
  <c r="J252" i="1"/>
  <c r="M252" i="1"/>
  <c r="J253" i="1"/>
  <c r="M253" i="1"/>
  <c r="J254" i="1"/>
  <c r="M254" i="1"/>
  <c r="J255" i="1"/>
  <c r="M255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7" i="1"/>
  <c r="M287" i="1"/>
  <c r="J288" i="1"/>
  <c r="M288" i="1"/>
  <c r="J289" i="1"/>
  <c r="M289" i="1"/>
  <c r="J290" i="1"/>
  <c r="M290" i="1"/>
  <c r="J291" i="1"/>
  <c r="M291" i="1"/>
  <c r="J296" i="1"/>
  <c r="M296" i="1"/>
  <c r="J297" i="1"/>
  <c r="M297" i="1"/>
  <c r="J298" i="1"/>
  <c r="M298" i="1"/>
  <c r="J299" i="1"/>
  <c r="M299" i="1"/>
  <c r="M300" i="1"/>
  <c r="J301" i="1"/>
  <c r="M301" i="1"/>
  <c r="J302" i="1"/>
  <c r="M302" i="1"/>
  <c r="J303" i="1"/>
  <c r="M303" i="1"/>
  <c r="J304" i="1"/>
  <c r="M304" i="1"/>
  <c r="J305" i="1"/>
  <c r="M305" i="1"/>
  <c r="J306" i="1"/>
  <c r="M306" i="1"/>
  <c r="J307" i="1"/>
  <c r="M307" i="1"/>
  <c r="J308" i="1"/>
  <c r="M308" i="1"/>
  <c r="J309" i="1"/>
  <c r="M309" i="1"/>
  <c r="J315" i="1"/>
  <c r="M315" i="1"/>
  <c r="J316" i="1"/>
  <c r="M316" i="1"/>
  <c r="J317" i="1"/>
  <c r="M317" i="1"/>
  <c r="J318" i="1"/>
  <c r="M318" i="1"/>
  <c r="J15" i="1"/>
  <c r="K15" i="1"/>
  <c r="M15" i="1"/>
  <c r="J16" i="1"/>
  <c r="K16" i="1"/>
  <c r="M16" i="1"/>
  <c r="J17" i="1"/>
  <c r="K17" i="1"/>
  <c r="M17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8" i="1"/>
  <c r="K8" i="1"/>
  <c r="M8" i="1"/>
  <c r="L318" i="1"/>
  <c r="L317" i="1"/>
  <c r="L316" i="1"/>
  <c r="L315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1" i="1"/>
  <c r="L290" i="1"/>
  <c r="L289" i="1"/>
  <c r="L288" i="1"/>
  <c r="L287" i="1"/>
  <c r="L279" i="1"/>
  <c r="L278" i="1"/>
  <c r="L277" i="1"/>
  <c r="L276" i="1"/>
  <c r="L275" i="1"/>
  <c r="L274" i="1"/>
  <c r="L273" i="1"/>
  <c r="L272" i="1"/>
  <c r="L271" i="1"/>
  <c r="L270" i="1"/>
  <c r="L255" i="1"/>
  <c r="L254" i="1"/>
  <c r="L253" i="1"/>
  <c r="L252" i="1"/>
  <c r="L251" i="1"/>
  <c r="L249" i="1"/>
  <c r="L248" i="1"/>
  <c r="L247" i="1"/>
  <c r="L246" i="1"/>
  <c r="L241" i="1"/>
  <c r="L240" i="1"/>
  <c r="L239" i="1"/>
  <c r="L238" i="1"/>
  <c r="L237" i="1"/>
  <c r="L236" i="1"/>
  <c r="L235" i="1"/>
  <c r="L234" i="1"/>
  <c r="L233" i="1"/>
  <c r="L232" i="1"/>
  <c r="L227" i="1"/>
  <c r="L226" i="1"/>
  <c r="L225" i="1"/>
  <c r="L224" i="1"/>
  <c r="L223" i="1"/>
  <c r="L222" i="1"/>
  <c r="L221" i="1"/>
  <c r="L220" i="1"/>
  <c r="L219" i="1"/>
  <c r="L218" i="1"/>
  <c r="L199" i="1"/>
  <c r="L198" i="1"/>
  <c r="L197" i="1"/>
  <c r="L196" i="1"/>
  <c r="L195" i="1"/>
  <c r="L213" i="1"/>
  <c r="L212" i="1"/>
  <c r="L211" i="1"/>
  <c r="L210" i="1"/>
  <c r="L209" i="1"/>
  <c r="L208" i="1"/>
  <c r="L207" i="1"/>
  <c r="L206" i="1"/>
  <c r="L205" i="1"/>
  <c r="L204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5" i="1"/>
  <c r="L174" i="1"/>
  <c r="L173" i="1"/>
  <c r="L172" i="1"/>
  <c r="L171" i="1"/>
  <c r="L170" i="1"/>
  <c r="L169" i="1"/>
  <c r="L168" i="1"/>
  <c r="L167" i="1"/>
  <c r="L166" i="1"/>
  <c r="L161" i="1"/>
  <c r="L160" i="1"/>
  <c r="L159" i="1"/>
  <c r="L158" i="1"/>
  <c r="L157" i="1"/>
  <c r="L155" i="1"/>
  <c r="L154" i="1"/>
  <c r="L153" i="1"/>
  <c r="L152" i="1"/>
  <c r="L151" i="1"/>
  <c r="L146" i="1"/>
  <c r="L145" i="1"/>
  <c r="L144" i="1"/>
  <c r="L143" i="1"/>
  <c r="L142" i="1"/>
  <c r="L141" i="1"/>
  <c r="L140" i="1"/>
  <c r="L139" i="1"/>
  <c r="L138" i="1"/>
  <c r="L137" i="1"/>
  <c r="L132" i="1"/>
  <c r="L131" i="1"/>
  <c r="L130" i="1"/>
  <c r="L129" i="1"/>
  <c r="L128" i="1"/>
  <c r="L123" i="1"/>
  <c r="L122" i="1"/>
  <c r="L121" i="1"/>
  <c r="L120" i="1"/>
  <c r="L119" i="1"/>
  <c r="L118" i="1"/>
  <c r="L117" i="1"/>
  <c r="L116" i="1"/>
  <c r="L115" i="1"/>
  <c r="L114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46" i="1"/>
  <c r="L45" i="1"/>
  <c r="L44" i="1"/>
  <c r="L43" i="1"/>
  <c r="L42" i="1"/>
  <c r="L34" i="1"/>
  <c r="L33" i="1"/>
  <c r="L32" i="1"/>
  <c r="L31" i="1"/>
  <c r="L30" i="1"/>
  <c r="L29" i="1"/>
  <c r="L28" i="1"/>
  <c r="L27" i="1"/>
  <c r="L26" i="1"/>
  <c r="L25" i="1"/>
  <c r="L17" i="1"/>
  <c r="L16" i="1"/>
  <c r="L15" i="1"/>
  <c r="L14" i="1"/>
  <c r="L13" i="1"/>
  <c r="L12" i="1"/>
  <c r="L11" i="1"/>
  <c r="L10" i="1"/>
  <c r="L9" i="1"/>
  <c r="L8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sharedStrings.xml><?xml version="1.0" encoding="utf-8"?>
<sst xmlns="http://schemas.openxmlformats.org/spreadsheetml/2006/main" count="4325" uniqueCount="887">
  <si>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</si>
  <si>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</si>
  <si>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</si>
  <si>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</si>
  <si>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</si>
  <si>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</si>
  <si>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</si>
  <si>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</si>
  <si>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</si>
  <si>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</si>
  <si>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</si>
  <si>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</si>
  <si>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</si>
  <si>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</si>
  <si>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Incub Cup#</t>
  </si>
  <si>
    <t>~10 g</t>
  </si>
  <si>
    <t>Flask incub soil wt (g)</t>
  </si>
  <si>
    <t>Sample ID Info</t>
  </si>
  <si>
    <t>Soil Moisture</t>
  </si>
  <si>
    <t>[NO3-], [NH4+]</t>
  </si>
  <si>
    <t>Net N Min, Net N Amm</t>
  </si>
  <si>
    <t>field</t>
  </si>
  <si>
    <t>(leave line between data for each processing date, colored orange)</t>
  </si>
  <si>
    <t>NaN</t>
  </si>
  <si>
    <t>Amt KCl</t>
  </si>
  <si>
    <t>~50 ml</t>
  </si>
  <si>
    <t>lab work (begin)</t>
  </si>
  <si>
    <t>lab work (end)</t>
  </si>
  <si>
    <t>(on vial)</t>
  </si>
  <si>
    <t>F3</t>
  </si>
  <si>
    <t>g</t>
  </si>
  <si>
    <t>Town Wgt 2</t>
  </si>
  <si>
    <t>Darro Wgt</t>
  </si>
  <si>
    <t>Darro-PlaBag</t>
  </si>
  <si>
    <t>Twn2-PapBag</t>
  </si>
  <si>
    <t>Diff</t>
  </si>
  <si>
    <t>see notebk</t>
  </si>
  <si>
    <t>pl. bag wt (g)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</si>
  <si>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</si>
  <si>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</si>
  <si>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</si>
  <si>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</si>
  <si>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</si>
  <si>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</si>
  <si>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</si>
  <si>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Town Bag Type</t>
  </si>
  <si>
    <t>paper bag wt</t>
  </si>
  <si>
    <t>see next sheet</t>
  </si>
  <si>
    <t>small</t>
  </si>
  <si>
    <t>ziplocs that I collected field soil in</t>
  </si>
  <si>
    <t>see notebook</t>
  </si>
  <si>
    <t>S1</t>
  </si>
  <si>
    <t>M3</t>
  </si>
  <si>
    <t>29/1/2014</t>
  </si>
  <si>
    <t>F3A_29012014</t>
  </si>
  <si>
    <t>extr F3A_29012014</t>
  </si>
  <si>
    <t>incub F3A_29012014</t>
  </si>
  <si>
    <t>F3B_29012014</t>
  </si>
  <si>
    <t>extr F3B_29012014</t>
  </si>
  <si>
    <t>incub F3B_29012014</t>
  </si>
  <si>
    <t>F3C_29012014</t>
  </si>
  <si>
    <t>extr F3C_29012014</t>
  </si>
  <si>
    <t>incub F3C_29012014</t>
  </si>
  <si>
    <t>F3D_29012014</t>
  </si>
  <si>
    <t>extr F3D_29012014</t>
  </si>
  <si>
    <t>incub F3D_29012014</t>
  </si>
  <si>
    <t>F3E_29012014</t>
  </si>
  <si>
    <t>extr F3E_29012014</t>
  </si>
  <si>
    <t>incub F3E_29012014</t>
  </si>
  <si>
    <t>M1</t>
  </si>
  <si>
    <t>M1A_29012014</t>
  </si>
  <si>
    <t>extr M1A_29012014</t>
  </si>
  <si>
    <t>incub M1A_29012014</t>
  </si>
  <si>
    <t>M1B_29012014</t>
  </si>
  <si>
    <t>extr M1B_29012014</t>
  </si>
  <si>
    <t>incub M1B_29012014</t>
  </si>
  <si>
    <t>M1C_29012014</t>
  </si>
  <si>
    <t>extr M1C_29012014</t>
  </si>
  <si>
    <t>incub M1C_29012014</t>
  </si>
  <si>
    <t>M1D_29012014</t>
  </si>
  <si>
    <t>extr M1D_29012014</t>
  </si>
  <si>
    <t>incub M1D_29012014</t>
  </si>
  <si>
    <t>M1E_29012014</t>
  </si>
  <si>
    <t>extr M1E_29012014</t>
  </si>
  <si>
    <t>incub M1E_29012014</t>
  </si>
  <si>
    <t>Soil DOC</t>
  </si>
  <si>
    <t>DOC Cup#</t>
  </si>
  <si>
    <t>DOC M1A_29012014</t>
  </si>
  <si>
    <t>DOC M1B_29012014</t>
  </si>
  <si>
    <t>DOC M1C_29012014</t>
  </si>
  <si>
    <t>DOC M1D_29012014</t>
  </si>
  <si>
    <t>DOC M1E_29012014</t>
  </si>
  <si>
    <t>DOC F3A_29012014</t>
  </si>
  <si>
    <t>DOC F3B_29012014</t>
  </si>
  <si>
    <t>DOC F3C_29012014</t>
  </si>
  <si>
    <t>DOC F3D_29012014</t>
  </si>
  <si>
    <t>DOC F3E_29012014</t>
  </si>
  <si>
    <t>~5 g</t>
  </si>
  <si>
    <t>Ext Blank</t>
  </si>
  <si>
    <t>ext bnk 29012014</t>
  </si>
  <si>
    <t>DOC Blank</t>
  </si>
  <si>
    <t>DOC bnk 29012014</t>
  </si>
  <si>
    <t>Amt DI</t>
  </si>
  <si>
    <t>Should switch to double the amount DOC soil/DI so that I can have 20 ml in the spare vial and not 10 ml and 10 ml?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</si>
  <si>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</si>
  <si>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</si>
  <si>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</si>
  <si>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</si>
  <si>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</si>
  <si>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</si>
  <si>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</si>
  <si>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</si>
  <si>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</si>
  <si>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</si>
  <si>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</si>
  <si>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</si>
  <si>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</si>
  <si>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</si>
  <si>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</si>
  <si>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</si>
  <si>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</si>
  <si>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</si>
  <si>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</si>
  <si>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</si>
  <si>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</si>
  <si>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</si>
  <si>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</si>
  <si>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</si>
  <si>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</si>
  <si>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</si>
  <si>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</si>
  <si>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</si>
  <si>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</si>
  <si>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</si>
  <si>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</si>
  <si>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</si>
  <si>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</si>
  <si>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</si>
  <si>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</si>
  <si>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</si>
  <si>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</si>
  <si>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</si>
  <si>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</si>
  <si>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</si>
  <si>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</si>
  <si>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</si>
  <si>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</si>
  <si>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Inorganic N and DOC extraction and soil moisture log</t>
  </si>
  <si>
    <t>F2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</si>
  <si>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</si>
  <si>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</si>
  <si>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</si>
  <si>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</si>
  <si>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</si>
  <si>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</si>
  <si>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</si>
  <si>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</si>
  <si>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</si>
  <si>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</si>
  <si>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</si>
  <si>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</si>
  <si>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</si>
  <si>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</si>
  <si>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</si>
  <si>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</si>
  <si>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</si>
  <si>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</si>
  <si>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</si>
  <si>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</si>
  <si>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</si>
  <si>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</si>
  <si>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ext bnk 06022014</t>
  </si>
  <si>
    <t>DOC bnk 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</si>
  <si>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</si>
  <si>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</si>
  <si>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</si>
  <si>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</si>
  <si>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</si>
  <si>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</si>
  <si>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</si>
  <si>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</si>
  <si>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</si>
  <si>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</si>
  <si>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</si>
  <si>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</si>
  <si>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</si>
  <si>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</si>
  <si>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</si>
  <si>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</si>
  <si>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</si>
  <si>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</si>
  <si>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</si>
  <si>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</si>
  <si>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</si>
  <si>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F1</t>
  </si>
  <si>
    <t>F1A_06022014</t>
  </si>
  <si>
    <t>extr F1A_06022014</t>
  </si>
  <si>
    <t>incub F1A_06022014</t>
  </si>
  <si>
    <t>DOC F1A_06022014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</si>
  <si>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</si>
  <si>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</si>
  <si>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</si>
  <si>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</si>
  <si>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</si>
  <si>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</si>
  <si>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</si>
  <si>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</si>
  <si>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</si>
  <si>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</si>
  <si>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</si>
  <si>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</si>
  <si>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</si>
  <si>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</si>
  <si>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</si>
  <si>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</si>
  <si>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</si>
  <si>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</si>
  <si>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</si>
  <si>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</si>
  <si>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</si>
  <si>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</si>
  <si>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</si>
  <si>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</si>
  <si>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</si>
  <si>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</si>
  <si>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</si>
  <si>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</si>
  <si>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</si>
  <si>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</si>
  <si>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</si>
  <si>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</si>
  <si>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</si>
  <si>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</si>
  <si>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</si>
  <si>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</si>
  <si>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</si>
  <si>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GOT FUCKED UP; ABANDONED THIS LAB WORK</t>
  </si>
  <si>
    <t>F1A_11022014</t>
  </si>
  <si>
    <t>extr F1A_11022014</t>
  </si>
  <si>
    <t>incub F1A_11022014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</si>
  <si>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</si>
  <si>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</si>
  <si>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</si>
  <si>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</si>
  <si>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</si>
  <si>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</si>
  <si>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</si>
  <si>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</si>
  <si>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</si>
  <si>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</si>
  <si>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</si>
  <si>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</si>
  <si>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ext bnk 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</si>
  <si>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</si>
  <si>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</si>
  <si>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</si>
  <si>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</si>
  <si>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</si>
  <si>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</si>
  <si>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</si>
  <si>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</si>
  <si>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</si>
  <si>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</si>
  <si>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</si>
  <si>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</si>
  <si>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</si>
  <si>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</si>
  <si>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</si>
  <si>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</si>
  <si>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</si>
  <si>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</si>
  <si>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</si>
  <si>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</si>
  <si>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</si>
  <si>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</si>
  <si>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</si>
  <si>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</si>
  <si>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</si>
  <si>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</si>
  <si>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</si>
  <si>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</si>
  <si>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</si>
  <si>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incub M1E_11022014</t>
  </si>
  <si>
    <t>No DOC testing</t>
  </si>
  <si>
    <t>Sieve too clogged</t>
  </si>
  <si>
    <t>ext bnk 12022014</t>
  </si>
  <si>
    <t>SM</t>
  </si>
  <si>
    <t>SMA_12022014</t>
  </si>
  <si>
    <t>extr SMA_12022014</t>
  </si>
  <si>
    <t>incub SMA_12022014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</si>
  <si>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</si>
  <si>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</si>
  <si>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</si>
  <si>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</si>
  <si>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</si>
  <si>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</si>
  <si>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</si>
  <si>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</si>
  <si>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</si>
  <si>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</si>
  <si>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</si>
  <si>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</si>
  <si>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</si>
  <si>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</si>
  <si>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</si>
  <si>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</si>
  <si>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</si>
  <si>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</si>
  <si>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</si>
  <si>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</si>
  <si>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</si>
  <si>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</si>
  <si>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</si>
  <si>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</si>
  <si>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</si>
  <si>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</si>
  <si>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</si>
  <si>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</si>
  <si>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</si>
  <si>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</si>
  <si>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</si>
  <si>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</si>
  <si>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</si>
  <si>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</si>
  <si>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</si>
  <si>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</si>
  <si>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</si>
  <si>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</si>
  <si>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</si>
  <si>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</si>
  <si>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</si>
  <si>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</si>
  <si>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</si>
  <si>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Lab work actually began the morning of 12/3/14 (~10 am)</t>
  </si>
  <si>
    <t>Lab work actually finished the morning of 12/3/14 (~8 am)</t>
  </si>
  <si>
    <t>14/2/2014</t>
  </si>
  <si>
    <t>SMA_14022014</t>
  </si>
  <si>
    <t>extr SMA_14022014</t>
  </si>
  <si>
    <t>incub SMA_14022014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</si>
  <si>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</si>
  <si>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</si>
  <si>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</si>
  <si>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</si>
  <si>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</si>
  <si>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</si>
  <si>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</si>
  <si>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</si>
  <si>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</si>
  <si>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</si>
  <si>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</si>
  <si>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</si>
  <si>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ext bnk 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</si>
  <si>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</si>
  <si>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</si>
  <si>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</si>
  <si>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</si>
  <si>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</si>
  <si>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</si>
  <si>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</si>
  <si>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</si>
  <si>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</si>
  <si>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</si>
  <si>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</si>
  <si>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</si>
  <si>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</si>
  <si>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</si>
  <si>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</si>
  <si>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</si>
  <si>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</si>
  <si>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</si>
  <si>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</si>
  <si>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</si>
  <si>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</si>
  <si>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</si>
  <si>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</si>
  <si>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</si>
  <si>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</si>
  <si>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</si>
  <si>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</si>
  <si>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</si>
  <si>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</si>
  <si>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</si>
  <si>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</si>
  <si>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</si>
  <si>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Filtering wasn't done until the 16th (same with the incubations that got extracted on the 14th)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</si>
  <si>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</si>
  <si>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</si>
  <si>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</si>
  <si>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</si>
  <si>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</si>
  <si>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</si>
  <si>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</si>
  <si>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</si>
  <si>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</si>
  <si>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</si>
  <si>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</si>
  <si>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</si>
  <si>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</si>
  <si>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</si>
  <si>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</si>
  <si>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</si>
  <si>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ext bnk 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</si>
  <si>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</si>
  <si>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</si>
  <si>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</si>
  <si>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</si>
  <si>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</si>
  <si>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</si>
  <si>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</si>
  <si>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</si>
  <si>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</si>
  <si>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</si>
  <si>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</si>
  <si>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</si>
  <si>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</si>
  <si>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</si>
  <si>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</si>
  <si>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No extractions - just did gas and moisture measurements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</si>
  <si>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</si>
  <si>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</si>
  <si>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</si>
  <si>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</si>
  <si>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</si>
  <si>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</si>
  <si>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</si>
  <si>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</si>
  <si>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</si>
  <si>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</si>
  <si>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</si>
  <si>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</si>
  <si>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</si>
  <si>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</si>
  <si>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</si>
  <si>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</si>
  <si>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</si>
  <si>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</si>
  <si>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</si>
  <si>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</si>
  <si>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</si>
  <si>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</si>
  <si>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</si>
  <si>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</si>
  <si>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</si>
  <si>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</si>
  <si>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</si>
  <si>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</si>
  <si>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</si>
  <si>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</si>
  <si>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</si>
  <si>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</si>
  <si>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</si>
  <si>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</si>
  <si>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</si>
  <si>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</si>
  <si>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</si>
  <si>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</si>
  <si>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</si>
  <si>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</si>
  <si>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</si>
  <si>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</si>
  <si>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</si>
  <si>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</si>
  <si>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</si>
  <si>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</si>
  <si>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</si>
  <si>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</si>
  <si>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</si>
  <si>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</si>
  <si>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</si>
  <si>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</si>
  <si>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</si>
  <si>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</si>
  <si>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</si>
  <si>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</si>
  <si>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</si>
  <si>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</si>
  <si>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</si>
  <si>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</si>
  <si>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</si>
  <si>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</si>
  <si>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</si>
  <si>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</si>
  <si>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</si>
  <si>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I accidentally labeled the B and D bags as B, so this value and the D value should be merged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</si>
  <si>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</si>
  <si>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</si>
  <si>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</si>
  <si>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</si>
  <si>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</si>
  <si>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</si>
  <si>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</si>
  <si>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</si>
  <si>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</si>
  <si>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</si>
  <si>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</si>
  <si>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</si>
  <si>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</si>
  <si>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</si>
  <si>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</si>
  <si>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</si>
  <si>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</si>
  <si>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</si>
  <si>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</si>
  <si>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</si>
  <si>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</si>
  <si>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</si>
  <si>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</si>
  <si>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</si>
  <si>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</si>
  <si>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</si>
  <si>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</si>
  <si>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</si>
  <si>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</si>
  <si>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</si>
  <si>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ext bnk 06032014</t>
  </si>
  <si>
    <t>M1A_06032014</t>
  </si>
  <si>
    <t>extr M1A_06032014</t>
  </si>
  <si>
    <t>incub M1A_06032014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</si>
  <si>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</si>
  <si>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</si>
  <si>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</si>
  <si>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</si>
  <si>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</si>
  <si>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</si>
  <si>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</si>
  <si>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</si>
  <si>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</si>
  <si>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</si>
  <si>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</si>
  <si>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</si>
  <si>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</si>
  <si>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</si>
  <si>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</si>
  <si>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</si>
  <si>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</si>
  <si>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</si>
  <si>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</si>
  <si>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</si>
  <si>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</si>
  <si>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</si>
  <si>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</si>
  <si>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</si>
  <si>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</si>
  <si>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</si>
  <si>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</si>
  <si>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Processed collected soils the afternoon after collection</t>
  </si>
  <si>
    <t>ext bnk 07032014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</si>
  <si>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</si>
  <si>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</si>
  <si>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</si>
  <si>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</si>
  <si>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</si>
  <si>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</si>
  <si>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</si>
  <si>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</si>
  <si>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</si>
  <si>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</si>
  <si>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</si>
  <si>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</si>
  <si>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</si>
  <si>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</si>
  <si>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</si>
  <si>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</si>
  <si>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</si>
  <si>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</si>
  <si>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</si>
  <si>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</si>
  <si>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</si>
  <si>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</si>
  <si>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</si>
  <si>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</si>
  <si>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</si>
  <si>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</si>
  <si>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</si>
  <si>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</si>
  <si>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</si>
  <si>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</si>
  <si>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large</t>
  </si>
  <si>
    <t>SMA_18032014</t>
  </si>
  <si>
    <t>extr SMA_18032014</t>
  </si>
  <si>
    <t>incub SMA_18032014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</si>
  <si>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</si>
  <si>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</si>
  <si>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</si>
  <si>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</si>
  <si>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</si>
  <si>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</si>
  <si>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</si>
  <si>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</si>
  <si>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</si>
  <si>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</si>
  <si>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</si>
  <si>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</si>
  <si>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</si>
  <si>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</si>
  <si>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</si>
  <si>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</si>
  <si>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</si>
  <si>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</si>
  <si>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</si>
  <si>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</si>
  <si>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</si>
  <si>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</si>
  <si>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</si>
  <si>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</si>
  <si>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</si>
  <si>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</si>
  <si>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</si>
  <si>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</si>
  <si>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18/3/2014</t>
  </si>
  <si>
    <t>Didn't do the extractions until 24 hours later (collected 18/3, extractions done morning 19/3)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</si>
  <si>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</si>
  <si>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</si>
  <si>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</si>
  <si>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</si>
  <si>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</si>
  <si>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</si>
  <si>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</si>
  <si>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</si>
  <si>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</si>
  <si>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</si>
  <si>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</si>
  <si>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</si>
  <si>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</si>
  <si>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</si>
  <si>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</si>
  <si>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</si>
  <si>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</si>
  <si>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</si>
  <si>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</si>
  <si>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</si>
  <si>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</si>
  <si>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</si>
  <si>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</si>
  <si>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</si>
  <si>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</si>
  <si>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</si>
  <si>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</si>
  <si>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</si>
  <si>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F2E_20032014</t>
  </si>
  <si>
    <t>extr F2E_20032014</t>
  </si>
  <si>
    <t>incub F2E_20032014</t>
  </si>
  <si>
    <t>ext bnk 20032014</t>
  </si>
  <si>
    <t>Extraction sampele probably useless - I spilled some of the KCl when pouring it in, no idea how many ml (6? Def less than 15), but enough that I don't think I'll trust this number</t>
  </si>
  <si>
    <t>25/3/2014</t>
  </si>
  <si>
    <t>F1A_25032014</t>
  </si>
  <si>
    <t>extr F1A_25032014</t>
  </si>
  <si>
    <t>incub F1A_25032014</t>
  </si>
  <si>
    <t>F1B_25032014</t>
  </si>
  <si>
    <t>extr F1B_25032014</t>
  </si>
  <si>
    <t>incub F1B_25032014</t>
  </si>
  <si>
    <t>F1C_25032014</t>
  </si>
  <si>
    <t>extr F1C_25032014</t>
  </si>
  <si>
    <t>incub F1C_25032014</t>
  </si>
  <si>
    <t>F1D_25032014</t>
  </si>
  <si>
    <t>extr F1D_25032014</t>
  </si>
  <si>
    <t>incub F1D_25032014</t>
  </si>
  <si>
    <t>F1E_25032014</t>
  </si>
  <si>
    <t>extr F1E_25032014</t>
  </si>
  <si>
    <t>incub F1E_25032014</t>
  </si>
  <si>
    <t>SDA_25032014</t>
  </si>
  <si>
    <t>extr SDA_25032014</t>
  </si>
  <si>
    <t>incub SDA_25032014</t>
  </si>
  <si>
    <t>SDB_25032014</t>
  </si>
  <si>
    <t>extr SDB_25032014</t>
  </si>
  <si>
    <t>incub SDB_25032014</t>
  </si>
  <si>
    <t>SDC_25032014</t>
  </si>
  <si>
    <t>extr SDC_25032014</t>
  </si>
  <si>
    <t>incub SDC_25032014</t>
  </si>
  <si>
    <t>SDD_25032014</t>
  </si>
  <si>
    <t>extr SDD_25032014</t>
  </si>
  <si>
    <t>incub SDD_25032014</t>
  </si>
  <si>
    <t>SDE_25032014</t>
  </si>
  <si>
    <t>extr SDE_25032014</t>
  </si>
  <si>
    <t>incub SDE_25032014</t>
  </si>
  <si>
    <t>ext bnk 25032014</t>
  </si>
  <si>
    <t>DOC F1A_25032014</t>
  </si>
  <si>
    <t>DOC F1B_25032014</t>
  </si>
  <si>
    <t>DOC F1C_25032014</t>
  </si>
  <si>
    <t>DOC F1D_25032014</t>
  </si>
  <si>
    <t>DOC F1E_25032014</t>
  </si>
  <si>
    <t>DOC SDA_25032014</t>
  </si>
  <si>
    <t>DOC SDB_25032014</t>
  </si>
  <si>
    <t>DOC SDC_25032014</t>
  </si>
  <si>
    <t>DOC SDD_25032014</t>
  </si>
  <si>
    <t>DOC SDE_25032014</t>
  </si>
  <si>
    <t>~25 ml</t>
  </si>
  <si>
    <t>F148</t>
  </si>
  <si>
    <t>F148A_25032014</t>
  </si>
  <si>
    <t>extr F148A_25032014</t>
  </si>
  <si>
    <t>incub F148A_25032014</t>
  </si>
  <si>
    <t>DOC F148A_25032014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</si>
  <si>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</si>
  <si>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</si>
  <si>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</si>
  <si>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</si>
  <si>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</si>
  <si>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</si>
  <si>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</si>
  <si>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</si>
  <si>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</si>
  <si>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</si>
  <si>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</si>
  <si>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</si>
  <si>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</si>
  <si>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</si>
  <si>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</si>
  <si>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</si>
  <si>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</si>
  <si>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</si>
  <si>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</si>
  <si>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</si>
  <si>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</si>
  <si>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</si>
  <si>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</si>
  <si>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</si>
  <si>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</si>
  <si>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</si>
  <si>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</si>
  <si>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</si>
  <si>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</si>
  <si>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</si>
  <si>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</si>
  <si>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</si>
  <si>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</si>
  <si>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</si>
  <si>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</si>
  <si>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</si>
  <si>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</si>
  <si>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Extraction protocol experiment in which I do the extraction after it sits for 48 hours instead of 24 - I routinely made this mistake over the season, so now can do the correction.</t>
  </si>
  <si>
    <t>To save vials, didn't do a 5th chamber in forest sites</t>
  </si>
  <si>
    <t>26/3/2014</t>
  </si>
  <si>
    <t>S1A_26032014</t>
  </si>
  <si>
    <t>extr S1A_26032014</t>
  </si>
  <si>
    <t>incub S1A_26032014</t>
  </si>
  <si>
    <t>S1B_26032014</t>
  </si>
  <si>
    <t>extr S1B_26032014</t>
  </si>
  <si>
    <t>incub S1B_26032014</t>
  </si>
  <si>
    <t>S1C_26032014</t>
  </si>
  <si>
    <t>extr S1C_26032014</t>
  </si>
  <si>
    <t>incub S1C_26032014</t>
  </si>
  <si>
    <t>S1D_26032014</t>
  </si>
  <si>
    <t>extr S1D_26032014</t>
  </si>
  <si>
    <t>incub S1D_26032014</t>
  </si>
  <si>
    <t>S1E_26032014</t>
  </si>
  <si>
    <t>extr S1E_26032014</t>
  </si>
  <si>
    <t>incub S1E_26032014</t>
  </si>
  <si>
    <t>ext bnk 26032014</t>
  </si>
  <si>
    <t>DOC S1A_25032014</t>
  </si>
  <si>
    <t>DOC S1B_25032014</t>
  </si>
  <si>
    <t>DOC S1C_25032014</t>
  </si>
  <si>
    <t>DOC S1D_25032014</t>
  </si>
  <si>
    <t>DOC S1E_25032014</t>
  </si>
  <si>
    <t>DOC SMA_25032014</t>
  </si>
  <si>
    <t>DOC SMB_25032014</t>
  </si>
  <si>
    <t>DOC SMC_25032014</t>
  </si>
  <si>
    <t>DOC SMD_25032014</t>
  </si>
  <si>
    <t>DOC SME_25032014</t>
  </si>
  <si>
    <t>SMA_26032014</t>
  </si>
  <si>
    <t>extr SMA_26032014</t>
  </si>
  <si>
    <t>incub SMA_26032014</t>
  </si>
  <si>
    <t>SMB_26032014</t>
  </si>
  <si>
    <t>extr SMB_26032014</t>
  </si>
  <si>
    <t>incub SMB_26032014</t>
  </si>
  <si>
    <t>SMC_26032014</t>
  </si>
  <si>
    <t>extr SMC_26032014</t>
  </si>
  <si>
    <t>incub SMC_26032014</t>
  </si>
  <si>
    <t>SMD_26032014</t>
  </si>
  <si>
    <t>extr SMD_26032014</t>
  </si>
  <si>
    <t>incub SMD_26032014</t>
  </si>
  <si>
    <t>SME_26032014</t>
  </si>
  <si>
    <t>extr SME_26032014</t>
  </si>
  <si>
    <t>incub SME_26032014</t>
  </si>
  <si>
    <t>Ext Blank S1</t>
  </si>
  <si>
    <t>ext bnkS1 26032014</t>
  </si>
  <si>
    <t>S1 had acid washed specimen cups; SM did not, so needs separete blanks</t>
  </si>
  <si>
    <t>acid washed specimen cups</t>
  </si>
  <si>
    <t>DOC specimen cup was acid washed (only, not the ext or inc cup)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</si>
  <si>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</si>
  <si>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</si>
  <si>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</si>
  <si>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</si>
  <si>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</si>
  <si>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</si>
  <si>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</si>
  <si>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</si>
  <si>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</si>
  <si>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</si>
  <si>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</si>
  <si>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</si>
  <si>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</si>
  <si>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</si>
  <si>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</si>
  <si>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</si>
  <si>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</si>
  <si>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</si>
  <si>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</si>
  <si>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</si>
  <si>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</si>
  <si>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</si>
  <si>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ext bnk 02042014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</si>
  <si>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</si>
  <si>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</si>
  <si>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</si>
  <si>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</si>
  <si>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</si>
  <si>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</si>
  <si>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</si>
  <si>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</si>
  <si>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</si>
  <si>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</si>
  <si>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</si>
  <si>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</si>
  <si>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</si>
  <si>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</si>
  <si>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</si>
  <si>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</si>
  <si>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</si>
  <si>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</si>
  <si>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</si>
  <si>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</si>
  <si>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</si>
  <si>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</si>
  <si>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</si>
  <si>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</si>
  <si>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</si>
  <si>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</si>
  <si>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</si>
  <si>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</si>
  <si>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</si>
  <si>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</si>
  <si>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</si>
  <si>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</si>
  <si>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</si>
  <si>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</si>
  <si>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</si>
  <si>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</si>
  <si>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</si>
  <si>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</si>
  <si>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</si>
  <si>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</si>
  <si>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</si>
  <si>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</si>
  <si>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</si>
  <si>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</si>
  <si>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</si>
  <si>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</si>
  <si>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</si>
  <si>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</si>
  <si>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</si>
  <si>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</si>
  <si>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</si>
  <si>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</si>
  <si>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</si>
  <si>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</si>
  <si>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</si>
  <si>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</si>
  <si>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</si>
  <si>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</si>
  <si>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</si>
  <si>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</si>
  <si>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</si>
  <si>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</si>
  <si>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</si>
  <si>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</si>
  <si>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</si>
  <si>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</si>
  <si>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</si>
  <si>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</si>
  <si>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</si>
  <si>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</si>
  <si>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</si>
  <si>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</si>
  <si>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</si>
  <si>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</si>
  <si>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</si>
  <si>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</si>
  <si>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</si>
  <si>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</si>
  <si>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</si>
  <si>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</si>
  <si>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</si>
  <si>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These were actually extracted after a day and a half (60 hours), not 48 hours)</t>
  </si>
  <si>
    <t>One of these DOC ones doesn't exist because the liquid leaked out overnight.</t>
  </si>
  <si>
    <t>"((wet wgt - bag1)-(dry weight - bag2))/</t>
  </si>
  <si>
    <t>(dry weight - bag2)" - dry weight basis</t>
  </si>
  <si>
    <t>Wet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</si>
</sst>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0" fillId="0" borderId="0" xfId="0" applyNumberFormat="1" applyFill="1"/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5" fontId="0" fillId="2" borderId="0" xfId="0" applyNumberFormat="1" applyFill="1"/>
    <xf numFmtId="165" fontId="0" fillId="0" borderId="0" xfId="0" applyNumberFormat="1"/>
    <xf numFmtId="165" fontId="0" fillId="4" borderId="8" xfId="0" applyNumberFormat="1" applyFill="1" applyBorder="1"/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2" borderId="10" xfId="0" applyNumberFormat="1" applyFill="1" applyBorder="1"/>
    <xf numFmtId="165" fontId="0" fillId="0" borderId="10" xfId="0" applyNumberFormat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</cellXfs>
  <cellStyles count="9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Normal" xfId="0" builtinId="0"/>
  </cellStyles>
  <dxfs count="2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tabSelected="1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16" sqref="I16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1" bestFit="1" customWidth="1"/>
    <col min="8" max="8" width="12" style="42" customWidth="1"/>
    <col min="9" max="9" width="13.5" style="46" bestFit="1" customWidth="1"/>
    <col min="10" max="10" width="12" style="31" customWidth="1"/>
    <col min="11" max="11" width="12.33203125" style="46" bestFit="1" customWidth="1"/>
    <col min="12" max="12" width="9.1640625" style="42" customWidth="1"/>
    <col min="13" max="13" width="35.6640625" style="51" customWidth="1"/>
    <col min="14" max="14" width="14" style="58" bestFit="1" customWidth="1"/>
    <col min="15" max="15" width="19" bestFit="1" customWidth="1"/>
    <col min="16" max="16" width="15.1640625" style="31" customWidth="1"/>
    <col min="17" max="17" width="13.6640625" style="18" bestFit="1" customWidth="1"/>
    <col min="18" max="18" width="20.1640625" bestFit="1" customWidth="1"/>
    <col min="19" max="19" width="18.5" style="31" bestFit="1" customWidth="1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1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22</v>
      </c>
      <c r="G1" s="23"/>
      <c r="H1" s="35"/>
      <c r="I1" s="35"/>
      <c r="J1" s="23" t="s">
        <v>36</v>
      </c>
      <c r="K1" s="35" t="s">
        <v>46</v>
      </c>
      <c r="L1" s="35"/>
      <c r="M1" s="50"/>
      <c r="N1" s="57"/>
      <c r="P1" s="23"/>
      <c r="Q1" s="22"/>
      <c r="S1" s="23"/>
      <c r="V1" s="22"/>
      <c r="X1" s="23"/>
      <c r="AA1" s="22"/>
      <c r="AB1" s="22"/>
    </row>
    <row r="2" spans="1:37" s="1" customFormat="1">
      <c r="A2" s="1" t="s">
        <v>147</v>
      </c>
      <c r="G2" s="23"/>
      <c r="H2" s="35"/>
      <c r="I2" s="35"/>
      <c r="J2" s="23" t="s">
        <v>37</v>
      </c>
      <c r="K2" s="35" t="s">
        <v>47</v>
      </c>
      <c r="L2" s="35"/>
      <c r="M2" s="50"/>
      <c r="N2" s="57"/>
      <c r="P2" s="23"/>
      <c r="Q2" s="22"/>
      <c r="S2" s="23"/>
      <c r="V2" s="22"/>
      <c r="X2" s="23"/>
      <c r="AA2" s="22"/>
      <c r="AB2" s="22"/>
    </row>
    <row r="3" spans="1:37">
      <c r="J3" s="47">
        <v>3.09</v>
      </c>
    </row>
    <row r="4" spans="1:37" s="5" customFormat="1">
      <c r="A4" s="12" t="s">
        <v>17</v>
      </c>
      <c r="B4" s="13"/>
      <c r="C4" s="13"/>
      <c r="D4" s="13"/>
      <c r="E4" s="13"/>
      <c r="F4" s="14"/>
      <c r="G4" s="32" t="s">
        <v>18</v>
      </c>
      <c r="H4" s="36"/>
      <c r="I4" s="36"/>
      <c r="J4" s="25"/>
      <c r="K4" s="36"/>
      <c r="L4" s="36"/>
      <c r="M4" s="52"/>
      <c r="N4" s="59"/>
      <c r="O4" s="13" t="s">
        <v>19</v>
      </c>
      <c r="P4" s="24"/>
      <c r="Q4" s="14"/>
      <c r="R4" s="15" t="s">
        <v>20</v>
      </c>
      <c r="S4" s="25"/>
      <c r="T4" s="15"/>
      <c r="U4" s="15"/>
      <c r="V4" s="16"/>
      <c r="W4" s="13" t="s">
        <v>85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3" t="s">
        <v>32</v>
      </c>
      <c r="H5" s="37" t="s">
        <v>31</v>
      </c>
      <c r="I5" s="37" t="s">
        <v>45</v>
      </c>
      <c r="J5" s="26" t="s">
        <v>33</v>
      </c>
      <c r="K5" s="37" t="s">
        <v>34</v>
      </c>
      <c r="L5" s="37" t="s">
        <v>35</v>
      </c>
      <c r="M5" s="53" t="s">
        <v>884</v>
      </c>
      <c r="N5" s="60"/>
      <c r="O5" s="7" t="s">
        <v>11</v>
      </c>
      <c r="P5" s="26" t="s">
        <v>12</v>
      </c>
      <c r="Q5" s="8" t="s">
        <v>24</v>
      </c>
      <c r="R5" s="7" t="s">
        <v>14</v>
      </c>
      <c r="S5" s="26" t="s">
        <v>16</v>
      </c>
      <c r="T5" s="7" t="s">
        <v>24</v>
      </c>
      <c r="U5" s="7" t="s">
        <v>2</v>
      </c>
      <c r="V5" s="8" t="s">
        <v>2</v>
      </c>
      <c r="W5" s="7" t="s">
        <v>86</v>
      </c>
      <c r="X5" s="26" t="s">
        <v>16</v>
      </c>
      <c r="Y5" s="7" t="s">
        <v>102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21</v>
      </c>
      <c r="D6" s="10" t="s">
        <v>26</v>
      </c>
      <c r="E6" s="10" t="s">
        <v>27</v>
      </c>
      <c r="F6" s="11"/>
      <c r="G6" s="34" t="s">
        <v>30</v>
      </c>
      <c r="H6" s="38" t="s">
        <v>30</v>
      </c>
      <c r="I6" s="38"/>
      <c r="J6" s="27" t="s">
        <v>30</v>
      </c>
      <c r="K6" s="38" t="s">
        <v>30</v>
      </c>
      <c r="L6" s="38" t="s">
        <v>30</v>
      </c>
      <c r="M6" s="54" t="s">
        <v>885</v>
      </c>
      <c r="N6" s="61" t="s">
        <v>886</v>
      </c>
      <c r="O6" s="10" t="s">
        <v>28</v>
      </c>
      <c r="P6" s="27" t="s">
        <v>15</v>
      </c>
      <c r="Q6" s="11" t="s">
        <v>25</v>
      </c>
      <c r="S6" s="27" t="s">
        <v>15</v>
      </c>
      <c r="T6" s="10" t="s">
        <v>25</v>
      </c>
      <c r="U6" s="10" t="s">
        <v>26</v>
      </c>
      <c r="V6" s="11" t="s">
        <v>27</v>
      </c>
      <c r="X6" s="27" t="s">
        <v>97</v>
      </c>
      <c r="Y6" s="10" t="s">
        <v>686</v>
      </c>
      <c r="Z6" s="10" t="s">
        <v>26</v>
      </c>
      <c r="AA6" s="11" t="s">
        <v>27</v>
      </c>
      <c r="AB6" s="11"/>
    </row>
    <row r="7" spans="1:37" s="19" customFormat="1">
      <c r="F7" s="20"/>
      <c r="G7" s="28"/>
      <c r="H7" s="39"/>
      <c r="I7" s="39"/>
      <c r="J7" s="28"/>
      <c r="K7" s="39"/>
      <c r="L7" s="39"/>
      <c r="M7" s="55"/>
      <c r="N7" s="62"/>
      <c r="P7" s="28"/>
      <c r="Q7" s="20"/>
      <c r="S7" s="28"/>
      <c r="V7" s="20"/>
      <c r="X7" s="28"/>
      <c r="AA7" s="20"/>
      <c r="AB7" s="20"/>
    </row>
    <row r="8" spans="1:37" s="3" customFormat="1">
      <c r="A8" s="3" t="s">
        <v>69</v>
      </c>
      <c r="B8" s="3" t="s">
        <v>5</v>
      </c>
      <c r="C8" s="4" t="s">
        <v>53</v>
      </c>
      <c r="D8" s="4" t="s">
        <v>53</v>
      </c>
      <c r="E8" s="4"/>
      <c r="F8" s="17" t="s">
        <v>70</v>
      </c>
      <c r="G8" s="29">
        <v>104.03</v>
      </c>
      <c r="H8" s="40">
        <v>85.2</v>
      </c>
      <c r="I8" s="45" t="s">
        <v>48</v>
      </c>
      <c r="J8" s="29">
        <f>G8-$J$3</f>
        <v>100.94</v>
      </c>
      <c r="K8" s="44">
        <f t="shared" ref="K8:K13" si="0">H8-2.41</f>
        <v>82.79</v>
      </c>
      <c r="L8" s="40">
        <f>J8-K8</f>
        <v>18.149999999999991</v>
      </c>
      <c r="M8" s="56">
        <f>(J8-K8)/(K8)</f>
        <v>0.21922937552844535</v>
      </c>
      <c r="N8" s="63">
        <f>M8/(M8+1)</f>
        <v>0.17980978799286698</v>
      </c>
      <c r="O8" s="21" t="s">
        <v>71</v>
      </c>
      <c r="P8" s="29">
        <v>9.81</v>
      </c>
      <c r="Q8" s="17">
        <v>50</v>
      </c>
      <c r="R8" s="21" t="s">
        <v>72</v>
      </c>
      <c r="S8" s="29">
        <v>9.89</v>
      </c>
      <c r="T8" s="3">
        <v>50</v>
      </c>
      <c r="U8" s="4" t="s">
        <v>53</v>
      </c>
      <c r="V8" s="43"/>
      <c r="W8" s="21" t="s">
        <v>87</v>
      </c>
      <c r="X8" s="29">
        <v>5.05</v>
      </c>
      <c r="Y8" s="3">
        <v>25</v>
      </c>
      <c r="Z8" s="4" t="s">
        <v>53</v>
      </c>
      <c r="AA8" s="43"/>
      <c r="AB8" s="17" t="s">
        <v>103</v>
      </c>
    </row>
    <row r="9" spans="1:37" s="3" customFormat="1">
      <c r="A9" s="3" t="s">
        <v>69</v>
      </c>
      <c r="B9" s="3" t="s">
        <v>6</v>
      </c>
      <c r="C9" s="4" t="s">
        <v>53</v>
      </c>
      <c r="D9" s="4" t="s">
        <v>53</v>
      </c>
      <c r="E9" s="4"/>
      <c r="F9" s="17" t="s">
        <v>73</v>
      </c>
      <c r="G9" s="29">
        <v>140.97</v>
      </c>
      <c r="H9" s="40">
        <v>114.1</v>
      </c>
      <c r="I9" s="45" t="s">
        <v>48</v>
      </c>
      <c r="J9" s="29">
        <f t="shared" ref="J8:J17" si="1">G9-$J$3</f>
        <v>137.88</v>
      </c>
      <c r="K9" s="44">
        <f t="shared" si="0"/>
        <v>111.69</v>
      </c>
      <c r="L9" s="40">
        <f>J9-K9</f>
        <v>26.189999999999998</v>
      </c>
      <c r="M9" s="56">
        <f t="shared" ref="M9:M68" si="2">(J9-K9)/(K9)</f>
        <v>0.23448831587429492</v>
      </c>
      <c r="N9" s="63">
        <f t="shared" ref="N9:N17" si="3">M9/(M9+1)</f>
        <v>0.18994778067885115</v>
      </c>
      <c r="O9" s="21" t="s">
        <v>74</v>
      </c>
      <c r="P9" s="29">
        <v>9.75</v>
      </c>
      <c r="Q9" s="17">
        <v>50</v>
      </c>
      <c r="R9" s="21" t="s">
        <v>75</v>
      </c>
      <c r="S9" s="29">
        <v>10.130000000000001</v>
      </c>
      <c r="T9" s="3">
        <v>50</v>
      </c>
      <c r="U9" s="4" t="s">
        <v>53</v>
      </c>
      <c r="V9" s="43"/>
      <c r="W9" s="21" t="s">
        <v>88</v>
      </c>
      <c r="X9" s="29">
        <v>5.07</v>
      </c>
      <c r="Y9" s="3">
        <v>25</v>
      </c>
      <c r="Z9" s="4" t="s">
        <v>53</v>
      </c>
      <c r="AA9" s="43"/>
      <c r="AB9" s="17"/>
    </row>
    <row r="10" spans="1:37" s="3" customFormat="1">
      <c r="A10" s="3" t="s">
        <v>69</v>
      </c>
      <c r="B10" s="3" t="s">
        <v>7</v>
      </c>
      <c r="C10" s="4" t="s">
        <v>53</v>
      </c>
      <c r="D10" s="4" t="s">
        <v>53</v>
      </c>
      <c r="E10" s="4"/>
      <c r="F10" s="17" t="s">
        <v>76</v>
      </c>
      <c r="G10" s="29">
        <v>126.68</v>
      </c>
      <c r="H10" s="40">
        <v>103.4</v>
      </c>
      <c r="I10" s="45" t="s">
        <v>48</v>
      </c>
      <c r="J10" s="29">
        <f t="shared" si="1"/>
        <v>123.59</v>
      </c>
      <c r="K10" s="44">
        <f t="shared" si="0"/>
        <v>100.99000000000001</v>
      </c>
      <c r="L10" s="40">
        <f>J10-K10</f>
        <v>22.599999999999994</v>
      </c>
      <c r="M10" s="56">
        <f t="shared" si="2"/>
        <v>0.22378453312209121</v>
      </c>
      <c r="N10" s="63">
        <f t="shared" si="3"/>
        <v>0.18286269115624237</v>
      </c>
      <c r="O10" s="21" t="s">
        <v>77</v>
      </c>
      <c r="P10" s="29">
        <v>9.9</v>
      </c>
      <c r="Q10" s="17">
        <v>50</v>
      </c>
      <c r="R10" s="21" t="s">
        <v>78</v>
      </c>
      <c r="S10" s="29">
        <v>10.57</v>
      </c>
      <c r="T10" s="3">
        <v>50</v>
      </c>
      <c r="U10" s="4" t="s">
        <v>53</v>
      </c>
      <c r="V10" s="43"/>
      <c r="W10" s="21" t="s">
        <v>89</v>
      </c>
      <c r="X10" s="29">
        <v>5.0599999999999996</v>
      </c>
      <c r="Y10" s="3">
        <v>25</v>
      </c>
      <c r="Z10" s="4" t="s">
        <v>53</v>
      </c>
      <c r="AA10" s="43"/>
      <c r="AB10" s="17"/>
    </row>
    <row r="11" spans="1:37" s="3" customFormat="1">
      <c r="A11" s="3" t="s">
        <v>69</v>
      </c>
      <c r="B11" s="3" t="s">
        <v>8</v>
      </c>
      <c r="C11" s="4" t="s">
        <v>53</v>
      </c>
      <c r="D11" s="4" t="s">
        <v>53</v>
      </c>
      <c r="E11" s="4"/>
      <c r="F11" s="17" t="s">
        <v>79</v>
      </c>
      <c r="G11" s="29">
        <v>123.44</v>
      </c>
      <c r="H11" s="40">
        <v>100.3</v>
      </c>
      <c r="I11" s="45" t="s">
        <v>48</v>
      </c>
      <c r="J11" s="29">
        <f t="shared" si="1"/>
        <v>120.35</v>
      </c>
      <c r="K11" s="44">
        <f t="shared" si="0"/>
        <v>97.89</v>
      </c>
      <c r="L11" s="40">
        <f>J11-K11</f>
        <v>22.459999999999994</v>
      </c>
      <c r="M11" s="56">
        <f t="shared" si="2"/>
        <v>0.22944120952089073</v>
      </c>
      <c r="N11" s="63">
        <f t="shared" si="3"/>
        <v>0.18662235147486494</v>
      </c>
      <c r="O11" s="21" t="s">
        <v>80</v>
      </c>
      <c r="P11" s="29">
        <v>10.07</v>
      </c>
      <c r="Q11" s="17">
        <v>50</v>
      </c>
      <c r="R11" s="21" t="s">
        <v>81</v>
      </c>
      <c r="S11" s="29">
        <v>10.83</v>
      </c>
      <c r="T11" s="3">
        <v>50</v>
      </c>
      <c r="U11" s="4" t="s">
        <v>53</v>
      </c>
      <c r="V11" s="43"/>
      <c r="W11" s="21" t="s">
        <v>90</v>
      </c>
      <c r="X11" s="29">
        <v>4.76</v>
      </c>
      <c r="Y11" s="3">
        <v>25</v>
      </c>
      <c r="Z11" s="4" t="s">
        <v>53</v>
      </c>
      <c r="AA11" s="43"/>
      <c r="AB11" s="17"/>
    </row>
    <row r="12" spans="1:37" s="3" customFormat="1">
      <c r="A12" s="3" t="s">
        <v>69</v>
      </c>
      <c r="B12" s="3" t="s">
        <v>9</v>
      </c>
      <c r="C12" s="4" t="s">
        <v>53</v>
      </c>
      <c r="D12" s="4" t="s">
        <v>53</v>
      </c>
      <c r="E12" s="4"/>
      <c r="F12" s="17" t="s">
        <v>82</v>
      </c>
      <c r="G12" s="29">
        <v>142.88999999999999</v>
      </c>
      <c r="H12" s="40">
        <v>115.2</v>
      </c>
      <c r="I12" s="45" t="s">
        <v>48</v>
      </c>
      <c r="J12" s="29">
        <f t="shared" si="1"/>
        <v>139.79999999999998</v>
      </c>
      <c r="K12" s="44">
        <f t="shared" si="0"/>
        <v>112.79</v>
      </c>
      <c r="L12" s="40">
        <f>J12-K12</f>
        <v>27.009999999999977</v>
      </c>
      <c r="M12" s="56">
        <f t="shared" si="2"/>
        <v>0.2394715843603154</v>
      </c>
      <c r="N12" s="63">
        <f t="shared" si="3"/>
        <v>0.1932045779685263</v>
      </c>
      <c r="O12" s="21" t="s">
        <v>83</v>
      </c>
      <c r="P12" s="29">
        <v>9.59</v>
      </c>
      <c r="Q12" s="17">
        <v>50</v>
      </c>
      <c r="R12" s="21" t="s">
        <v>84</v>
      </c>
      <c r="S12" s="29">
        <v>9.89</v>
      </c>
      <c r="T12" s="3">
        <v>50</v>
      </c>
      <c r="U12" s="4" t="s">
        <v>53</v>
      </c>
      <c r="V12" s="43"/>
      <c r="W12" s="21" t="s">
        <v>91</v>
      </c>
      <c r="X12" s="29">
        <v>5.09</v>
      </c>
      <c r="Y12" s="3">
        <v>25</v>
      </c>
      <c r="Z12" s="4" t="s">
        <v>53</v>
      </c>
      <c r="AA12" s="43"/>
      <c r="AB12" s="17"/>
    </row>
    <row r="13" spans="1:37" s="3" customFormat="1">
      <c r="A13" s="3" t="s">
        <v>29</v>
      </c>
      <c r="B13" s="3" t="s">
        <v>5</v>
      </c>
      <c r="C13" s="4" t="s">
        <v>53</v>
      </c>
      <c r="D13" s="4" t="s">
        <v>53</v>
      </c>
      <c r="E13" s="4"/>
      <c r="F13" s="17" t="s">
        <v>54</v>
      </c>
      <c r="G13" s="29">
        <v>197.2</v>
      </c>
      <c r="H13" s="40">
        <v>164.3</v>
      </c>
      <c r="I13" s="45" t="s">
        <v>48</v>
      </c>
      <c r="J13" s="29">
        <f t="shared" si="1"/>
        <v>194.10999999999999</v>
      </c>
      <c r="K13" s="44">
        <f t="shared" si="0"/>
        <v>161.89000000000001</v>
      </c>
      <c r="L13" s="40">
        <f t="shared" ref="L13:L17" si="4">J13-K13</f>
        <v>32.21999999999997</v>
      </c>
      <c r="M13" s="56">
        <f t="shared" si="2"/>
        <v>0.19902402866143656</v>
      </c>
      <c r="N13" s="63">
        <f t="shared" si="3"/>
        <v>0.16598835711709839</v>
      </c>
      <c r="O13" s="21" t="s">
        <v>55</v>
      </c>
      <c r="P13" s="29">
        <v>9.76</v>
      </c>
      <c r="Q13" s="17">
        <v>50</v>
      </c>
      <c r="R13" s="21" t="s">
        <v>56</v>
      </c>
      <c r="S13" s="29">
        <v>9.8699999999999992</v>
      </c>
      <c r="T13" s="3">
        <v>50</v>
      </c>
      <c r="U13" s="4" t="s">
        <v>53</v>
      </c>
      <c r="V13" s="43"/>
      <c r="W13" s="21" t="s">
        <v>92</v>
      </c>
      <c r="X13" s="29">
        <v>5.16</v>
      </c>
      <c r="Y13" s="3">
        <v>25</v>
      </c>
      <c r="Z13" s="4" t="s">
        <v>53</v>
      </c>
      <c r="AA13" s="43"/>
      <c r="AB13" s="17"/>
    </row>
    <row r="14" spans="1:37" s="3" customFormat="1">
      <c r="A14" s="3" t="s">
        <v>29</v>
      </c>
      <c r="B14" s="3" t="s">
        <v>6</v>
      </c>
      <c r="C14" s="4" t="s">
        <v>53</v>
      </c>
      <c r="D14" s="4" t="s">
        <v>53</v>
      </c>
      <c r="E14" s="4"/>
      <c r="F14" s="17" t="s">
        <v>57</v>
      </c>
      <c r="G14" s="29">
        <v>118.57</v>
      </c>
      <c r="H14" s="40">
        <v>95.5</v>
      </c>
      <c r="I14" s="45" t="s">
        <v>48</v>
      </c>
      <c r="J14" s="29">
        <f t="shared" si="1"/>
        <v>115.47999999999999</v>
      </c>
      <c r="K14" s="44">
        <f t="shared" ref="K14:K17" si="5">H14-2.41</f>
        <v>93.09</v>
      </c>
      <c r="L14" s="40">
        <f t="shared" si="4"/>
        <v>22.389999999999986</v>
      </c>
      <c r="M14" s="56">
        <f t="shared" si="2"/>
        <v>0.24051992695241148</v>
      </c>
      <c r="N14" s="63">
        <f t="shared" si="3"/>
        <v>0.19388638725320392</v>
      </c>
      <c r="O14" s="21" t="s">
        <v>58</v>
      </c>
      <c r="P14" s="29">
        <v>10.029999999999999</v>
      </c>
      <c r="Q14" s="17">
        <v>50</v>
      </c>
      <c r="R14" s="21" t="s">
        <v>59</v>
      </c>
      <c r="S14" s="29">
        <v>9.75</v>
      </c>
      <c r="T14" s="3">
        <v>50</v>
      </c>
      <c r="U14" s="4" t="s">
        <v>53</v>
      </c>
      <c r="V14" s="43"/>
      <c r="W14" s="21" t="s">
        <v>93</v>
      </c>
      <c r="X14" s="29">
        <v>5.0599999999999996</v>
      </c>
      <c r="Y14" s="3">
        <v>25</v>
      </c>
      <c r="Z14" s="4" t="s">
        <v>53</v>
      </c>
      <c r="AA14" s="43"/>
      <c r="AB14" s="17"/>
    </row>
    <row r="15" spans="1:37" s="3" customFormat="1">
      <c r="A15" s="3" t="s">
        <v>29</v>
      </c>
      <c r="B15" s="3" t="s">
        <v>7</v>
      </c>
      <c r="C15" s="4" t="s">
        <v>53</v>
      </c>
      <c r="D15" s="4" t="s">
        <v>53</v>
      </c>
      <c r="E15" s="4"/>
      <c r="F15" s="17" t="s">
        <v>60</v>
      </c>
      <c r="G15" s="29">
        <v>135.16</v>
      </c>
      <c r="H15" s="40">
        <v>112.1</v>
      </c>
      <c r="I15" s="45" t="s">
        <v>48</v>
      </c>
      <c r="J15" s="29">
        <f t="shared" si="1"/>
        <v>132.07</v>
      </c>
      <c r="K15" s="44">
        <f t="shared" si="5"/>
        <v>109.69</v>
      </c>
      <c r="L15" s="40">
        <f t="shared" si="4"/>
        <v>22.379999999999995</v>
      </c>
      <c r="M15" s="56">
        <f t="shared" si="2"/>
        <v>0.20402953778831248</v>
      </c>
      <c r="N15" s="63">
        <f t="shared" si="3"/>
        <v>0.16945559173165742</v>
      </c>
      <c r="O15" s="21" t="s">
        <v>61</v>
      </c>
      <c r="P15" s="29">
        <v>9.6300000000000008</v>
      </c>
      <c r="Q15" s="17">
        <v>50</v>
      </c>
      <c r="R15" s="21" t="s">
        <v>62</v>
      </c>
      <c r="S15" s="29">
        <v>10.29</v>
      </c>
      <c r="T15" s="3">
        <v>50</v>
      </c>
      <c r="U15" s="4" t="s">
        <v>53</v>
      </c>
      <c r="V15" s="43"/>
      <c r="W15" s="21" t="s">
        <v>94</v>
      </c>
      <c r="X15" s="29">
        <v>5.26</v>
      </c>
      <c r="Y15" s="3">
        <v>25</v>
      </c>
      <c r="Z15" s="4" t="s">
        <v>53</v>
      </c>
      <c r="AA15" s="43"/>
      <c r="AB15" s="17"/>
    </row>
    <row r="16" spans="1:37" s="3" customFormat="1">
      <c r="A16" s="3" t="s">
        <v>29</v>
      </c>
      <c r="B16" s="3" t="s">
        <v>8</v>
      </c>
      <c r="C16" s="4" t="s">
        <v>53</v>
      </c>
      <c r="D16" s="4" t="s">
        <v>53</v>
      </c>
      <c r="E16" s="4"/>
      <c r="F16" s="17" t="s">
        <v>63</v>
      </c>
      <c r="G16" s="29">
        <v>108.52</v>
      </c>
      <c r="H16" s="40">
        <v>88</v>
      </c>
      <c r="I16" s="45" t="s">
        <v>48</v>
      </c>
      <c r="J16" s="29">
        <f t="shared" si="1"/>
        <v>105.42999999999999</v>
      </c>
      <c r="K16" s="44">
        <f t="shared" si="5"/>
        <v>85.59</v>
      </c>
      <c r="L16" s="40">
        <f t="shared" si="4"/>
        <v>19.839999999999989</v>
      </c>
      <c r="M16" s="56">
        <f t="shared" si="2"/>
        <v>0.23180278069867963</v>
      </c>
      <c r="N16" s="63">
        <f t="shared" si="3"/>
        <v>0.18818173195485149</v>
      </c>
      <c r="O16" s="21" t="s">
        <v>64</v>
      </c>
      <c r="P16" s="29">
        <v>9.6999999999999993</v>
      </c>
      <c r="Q16" s="17">
        <v>50</v>
      </c>
      <c r="R16" s="21" t="s">
        <v>65</v>
      </c>
      <c r="S16" s="29">
        <v>10.28</v>
      </c>
      <c r="T16" s="3">
        <v>50</v>
      </c>
      <c r="U16" s="4" t="s">
        <v>53</v>
      </c>
      <c r="V16" s="43"/>
      <c r="W16" s="21" t="s">
        <v>95</v>
      </c>
      <c r="X16" s="29">
        <v>4.87</v>
      </c>
      <c r="Y16" s="3">
        <v>25</v>
      </c>
      <c r="Z16" s="4" t="s">
        <v>53</v>
      </c>
      <c r="AA16" s="43"/>
      <c r="AB16" s="17"/>
    </row>
    <row r="17" spans="1:28" s="3" customFormat="1">
      <c r="A17" s="3" t="s">
        <v>29</v>
      </c>
      <c r="B17" s="3" t="s">
        <v>9</v>
      </c>
      <c r="C17" s="4" t="s">
        <v>53</v>
      </c>
      <c r="D17" s="4" t="s">
        <v>53</v>
      </c>
      <c r="E17" s="4"/>
      <c r="F17" s="17" t="s">
        <v>66</v>
      </c>
      <c r="G17" s="29">
        <v>141.38999999999999</v>
      </c>
      <c r="H17" s="40">
        <v>115.8</v>
      </c>
      <c r="I17" s="45" t="s">
        <v>48</v>
      </c>
      <c r="J17" s="29">
        <f t="shared" si="1"/>
        <v>138.29999999999998</v>
      </c>
      <c r="K17" s="44">
        <f t="shared" si="5"/>
        <v>113.39</v>
      </c>
      <c r="L17" s="40">
        <f t="shared" si="4"/>
        <v>24.909999999999982</v>
      </c>
      <c r="M17" s="56">
        <f t="shared" si="2"/>
        <v>0.21968427550930403</v>
      </c>
      <c r="N17" s="63">
        <f t="shared" si="3"/>
        <v>0.18011569052783793</v>
      </c>
      <c r="O17" s="21" t="s">
        <v>67</v>
      </c>
      <c r="P17" s="29">
        <v>10.01</v>
      </c>
      <c r="Q17" s="17">
        <v>50</v>
      </c>
      <c r="R17" s="21" t="s">
        <v>68</v>
      </c>
      <c r="S17" s="29">
        <v>9.86</v>
      </c>
      <c r="T17" s="3">
        <v>50</v>
      </c>
      <c r="U17" s="4" t="s">
        <v>53</v>
      </c>
      <c r="V17" s="43"/>
      <c r="W17" s="21" t="s">
        <v>96</v>
      </c>
      <c r="X17" s="29">
        <v>5</v>
      </c>
      <c r="Y17" s="3">
        <v>25</v>
      </c>
      <c r="Z17" s="4" t="s">
        <v>53</v>
      </c>
      <c r="AA17" s="43"/>
      <c r="AB17" s="17"/>
    </row>
    <row r="18" spans="1:28" s="3" customFormat="1">
      <c r="A18" s="3" t="s">
        <v>98</v>
      </c>
      <c r="B18" s="3" t="s">
        <v>23</v>
      </c>
      <c r="C18" s="3" t="s">
        <v>23</v>
      </c>
      <c r="D18" s="4" t="s">
        <v>53</v>
      </c>
      <c r="E18" s="4"/>
      <c r="F18" s="17" t="s">
        <v>99</v>
      </c>
      <c r="G18" s="29" t="s">
        <v>23</v>
      </c>
      <c r="H18" s="40" t="s">
        <v>23</v>
      </c>
      <c r="I18" s="45" t="s">
        <v>23</v>
      </c>
      <c r="J18" s="29" t="s">
        <v>23</v>
      </c>
      <c r="K18" s="41" t="s">
        <v>23</v>
      </c>
      <c r="L18" s="41" t="s">
        <v>23</v>
      </c>
      <c r="M18" s="41" t="s">
        <v>23</v>
      </c>
      <c r="N18" s="63" t="s">
        <v>23</v>
      </c>
      <c r="O18" s="3" t="s">
        <v>99</v>
      </c>
      <c r="P18" s="29" t="s">
        <v>23</v>
      </c>
      <c r="Q18" s="17">
        <v>50</v>
      </c>
      <c r="R18" s="3" t="s">
        <v>23</v>
      </c>
      <c r="S18" s="30" t="s">
        <v>23</v>
      </c>
      <c r="T18" s="30" t="s">
        <v>23</v>
      </c>
      <c r="U18" s="30" t="s">
        <v>23</v>
      </c>
      <c r="V18" s="17" t="s">
        <v>23</v>
      </c>
      <c r="W18" s="3" t="s">
        <v>23</v>
      </c>
      <c r="X18" s="30" t="s">
        <v>23</v>
      </c>
      <c r="Y18" s="30" t="s">
        <v>23</v>
      </c>
      <c r="Z18" s="30" t="s">
        <v>23</v>
      </c>
      <c r="AA18" s="17" t="s">
        <v>23</v>
      </c>
      <c r="AB18" s="17"/>
    </row>
    <row r="19" spans="1:28" s="3" customFormat="1">
      <c r="A19" s="3" t="s">
        <v>98</v>
      </c>
      <c r="B19" s="3" t="s">
        <v>23</v>
      </c>
      <c r="C19" s="3" t="s">
        <v>23</v>
      </c>
      <c r="D19" s="4" t="s">
        <v>53</v>
      </c>
      <c r="E19" s="4"/>
      <c r="F19" s="17" t="s">
        <v>99</v>
      </c>
      <c r="G19" s="29" t="s">
        <v>23</v>
      </c>
      <c r="H19" s="40" t="s">
        <v>23</v>
      </c>
      <c r="I19" s="45" t="s">
        <v>23</v>
      </c>
      <c r="J19" s="29" t="s">
        <v>23</v>
      </c>
      <c r="K19" s="41" t="s">
        <v>23</v>
      </c>
      <c r="L19" s="41" t="s">
        <v>23</v>
      </c>
      <c r="M19" s="41" t="s">
        <v>23</v>
      </c>
      <c r="N19" s="63" t="s">
        <v>23</v>
      </c>
      <c r="O19" s="3" t="s">
        <v>99</v>
      </c>
      <c r="P19" s="29" t="s">
        <v>23</v>
      </c>
      <c r="Q19" s="17">
        <v>50</v>
      </c>
      <c r="R19" s="3" t="s">
        <v>23</v>
      </c>
      <c r="S19" s="30" t="s">
        <v>23</v>
      </c>
      <c r="T19" s="30" t="s">
        <v>23</v>
      </c>
      <c r="U19" s="30" t="s">
        <v>23</v>
      </c>
      <c r="V19" s="17" t="s">
        <v>23</v>
      </c>
      <c r="W19" s="3" t="s">
        <v>23</v>
      </c>
      <c r="X19" s="30" t="s">
        <v>23</v>
      </c>
      <c r="Y19" s="30" t="s">
        <v>23</v>
      </c>
      <c r="Z19" s="30" t="s">
        <v>23</v>
      </c>
      <c r="AA19" s="17" t="s">
        <v>23</v>
      </c>
      <c r="AB19" s="17"/>
    </row>
    <row r="20" spans="1:28" s="3" customFormat="1">
      <c r="A20" s="3" t="s">
        <v>98</v>
      </c>
      <c r="B20" s="3" t="s">
        <v>23</v>
      </c>
      <c r="C20" s="3" t="s">
        <v>23</v>
      </c>
      <c r="D20" s="4" t="s">
        <v>53</v>
      </c>
      <c r="E20" s="4"/>
      <c r="F20" s="17" t="s">
        <v>99</v>
      </c>
      <c r="G20" s="29" t="s">
        <v>23</v>
      </c>
      <c r="H20" s="40" t="s">
        <v>23</v>
      </c>
      <c r="I20" s="45" t="s">
        <v>23</v>
      </c>
      <c r="J20" s="29" t="s">
        <v>23</v>
      </c>
      <c r="K20" s="41" t="s">
        <v>23</v>
      </c>
      <c r="L20" s="41" t="s">
        <v>23</v>
      </c>
      <c r="M20" s="41" t="s">
        <v>23</v>
      </c>
      <c r="N20" s="63" t="s">
        <v>23</v>
      </c>
      <c r="O20" s="3" t="s">
        <v>99</v>
      </c>
      <c r="P20" s="29" t="s">
        <v>23</v>
      </c>
      <c r="Q20" s="17">
        <v>50</v>
      </c>
      <c r="R20" s="3" t="s">
        <v>23</v>
      </c>
      <c r="S20" s="30" t="s">
        <v>23</v>
      </c>
      <c r="T20" s="30" t="s">
        <v>23</v>
      </c>
      <c r="U20" s="30" t="s">
        <v>23</v>
      </c>
      <c r="V20" s="17" t="s">
        <v>23</v>
      </c>
      <c r="W20" s="3" t="s">
        <v>23</v>
      </c>
      <c r="X20" s="30" t="s">
        <v>23</v>
      </c>
      <c r="Y20" s="30" t="s">
        <v>23</v>
      </c>
      <c r="Z20" s="30" t="s">
        <v>23</v>
      </c>
      <c r="AA20" s="17" t="s">
        <v>23</v>
      </c>
      <c r="AB20" s="17"/>
    </row>
    <row r="21" spans="1:28" s="3" customFormat="1">
      <c r="A21" s="3" t="s">
        <v>100</v>
      </c>
      <c r="B21" s="3" t="s">
        <v>23</v>
      </c>
      <c r="C21" s="3" t="s">
        <v>23</v>
      </c>
      <c r="D21" s="4" t="s">
        <v>53</v>
      </c>
      <c r="E21" s="4"/>
      <c r="F21" s="17" t="s">
        <v>101</v>
      </c>
      <c r="G21" s="29" t="s">
        <v>23</v>
      </c>
      <c r="H21" s="40" t="s">
        <v>23</v>
      </c>
      <c r="I21" s="45" t="s">
        <v>23</v>
      </c>
      <c r="J21" s="29" t="s">
        <v>23</v>
      </c>
      <c r="K21" s="41" t="s">
        <v>23</v>
      </c>
      <c r="L21" s="41" t="s">
        <v>23</v>
      </c>
      <c r="M21" s="41" t="s">
        <v>23</v>
      </c>
      <c r="N21" s="63" t="s">
        <v>23</v>
      </c>
      <c r="O21" s="3" t="s">
        <v>101</v>
      </c>
      <c r="P21" s="29" t="s">
        <v>23</v>
      </c>
      <c r="Q21" s="17">
        <v>50</v>
      </c>
      <c r="R21" s="3" t="s">
        <v>23</v>
      </c>
      <c r="S21" s="30" t="s">
        <v>23</v>
      </c>
      <c r="T21" s="30" t="s">
        <v>23</v>
      </c>
      <c r="U21" s="30" t="s">
        <v>23</v>
      </c>
      <c r="V21" s="17" t="s">
        <v>23</v>
      </c>
      <c r="W21" s="3" t="s">
        <v>23</v>
      </c>
      <c r="X21" s="30" t="s">
        <v>23</v>
      </c>
      <c r="Y21" s="30" t="s">
        <v>23</v>
      </c>
      <c r="Z21" s="30" t="s">
        <v>23</v>
      </c>
      <c r="AA21" s="17" t="s">
        <v>23</v>
      </c>
      <c r="AB21" s="17"/>
    </row>
    <row r="22" spans="1:28" s="3" customFormat="1">
      <c r="A22" s="3" t="s">
        <v>100</v>
      </c>
      <c r="B22" s="3" t="s">
        <v>23</v>
      </c>
      <c r="C22" s="3" t="s">
        <v>23</v>
      </c>
      <c r="D22" s="4" t="s">
        <v>53</v>
      </c>
      <c r="E22" s="4"/>
      <c r="F22" s="17" t="s">
        <v>101</v>
      </c>
      <c r="G22" s="29" t="s">
        <v>23</v>
      </c>
      <c r="H22" s="40" t="s">
        <v>23</v>
      </c>
      <c r="I22" s="45" t="s">
        <v>23</v>
      </c>
      <c r="J22" s="29" t="s">
        <v>23</v>
      </c>
      <c r="K22" s="41" t="s">
        <v>23</v>
      </c>
      <c r="L22" s="41" t="s">
        <v>23</v>
      </c>
      <c r="M22" s="41" t="s">
        <v>23</v>
      </c>
      <c r="N22" s="63" t="s">
        <v>23</v>
      </c>
      <c r="O22" s="3" t="s">
        <v>101</v>
      </c>
      <c r="P22" s="29" t="s">
        <v>23</v>
      </c>
      <c r="Q22" s="17">
        <v>50</v>
      </c>
      <c r="R22" s="3" t="s">
        <v>23</v>
      </c>
      <c r="S22" s="30" t="s">
        <v>23</v>
      </c>
      <c r="T22" s="30" t="s">
        <v>23</v>
      </c>
      <c r="U22" s="30" t="s">
        <v>23</v>
      </c>
      <c r="V22" s="17" t="s">
        <v>23</v>
      </c>
      <c r="W22" s="3" t="s">
        <v>23</v>
      </c>
      <c r="X22" s="30" t="s">
        <v>23</v>
      </c>
      <c r="Y22" s="30" t="s">
        <v>23</v>
      </c>
      <c r="Z22" s="30" t="s">
        <v>23</v>
      </c>
      <c r="AA22" s="17" t="s">
        <v>23</v>
      </c>
      <c r="AB22" s="17"/>
    </row>
    <row r="23" spans="1:28" s="3" customFormat="1">
      <c r="A23" s="3" t="s">
        <v>100</v>
      </c>
      <c r="B23" s="3" t="s">
        <v>23</v>
      </c>
      <c r="C23" s="3" t="s">
        <v>23</v>
      </c>
      <c r="D23" s="4" t="s">
        <v>53</v>
      </c>
      <c r="E23" s="4"/>
      <c r="F23" s="17" t="s">
        <v>101</v>
      </c>
      <c r="G23" s="29" t="s">
        <v>23</v>
      </c>
      <c r="H23" s="40" t="s">
        <v>23</v>
      </c>
      <c r="I23" s="45" t="s">
        <v>23</v>
      </c>
      <c r="J23" s="29" t="s">
        <v>23</v>
      </c>
      <c r="K23" s="41" t="s">
        <v>23</v>
      </c>
      <c r="L23" s="41" t="s">
        <v>23</v>
      </c>
      <c r="M23" s="41" t="s">
        <v>23</v>
      </c>
      <c r="N23" s="63" t="s">
        <v>23</v>
      </c>
      <c r="O23" s="3" t="s">
        <v>101</v>
      </c>
      <c r="P23" s="29" t="s">
        <v>23</v>
      </c>
      <c r="Q23" s="17">
        <v>50</v>
      </c>
      <c r="R23" s="3" t="s">
        <v>23</v>
      </c>
      <c r="S23" s="30" t="s">
        <v>23</v>
      </c>
      <c r="T23" s="30" t="s">
        <v>23</v>
      </c>
      <c r="U23" s="30" t="s">
        <v>23</v>
      </c>
      <c r="V23" s="17" t="s">
        <v>23</v>
      </c>
      <c r="W23" s="3" t="s">
        <v>23</v>
      </c>
      <c r="X23" s="30" t="s">
        <v>23</v>
      </c>
      <c r="Y23" s="30" t="s">
        <v>23</v>
      </c>
      <c r="Z23" s="30" t="s">
        <v>23</v>
      </c>
      <c r="AA23" s="17" t="s">
        <v>23</v>
      </c>
      <c r="AB23" s="17"/>
    </row>
    <row r="24" spans="1:28" s="19" customFormat="1">
      <c r="F24" s="20"/>
      <c r="G24" s="28"/>
      <c r="H24" s="39"/>
      <c r="I24" s="39"/>
      <c r="J24" s="28"/>
      <c r="K24" s="39"/>
      <c r="L24" s="39"/>
      <c r="M24" s="39"/>
      <c r="N24" s="62"/>
      <c r="P24" s="28"/>
      <c r="Q24" s="20"/>
      <c r="S24" s="28"/>
      <c r="V24" s="20"/>
      <c r="X24" s="28"/>
      <c r="AA24" s="20"/>
      <c r="AB24" s="20"/>
    </row>
    <row r="25" spans="1:28" s="3" customFormat="1">
      <c r="A25" s="3" t="s">
        <v>52</v>
      </c>
      <c r="B25" s="3" t="s">
        <v>5</v>
      </c>
      <c r="C25" s="4" t="s">
        <v>104</v>
      </c>
      <c r="D25" s="4" t="s">
        <v>104</v>
      </c>
      <c r="E25" s="4"/>
      <c r="F25" s="17" t="s">
        <v>105</v>
      </c>
      <c r="G25" s="29">
        <v>135.93</v>
      </c>
      <c r="H25" s="40">
        <v>116.3</v>
      </c>
      <c r="I25" s="45" t="s">
        <v>48</v>
      </c>
      <c r="J25" s="29">
        <f t="shared" ref="J25:J34" si="6">G25-$J$3</f>
        <v>132.84</v>
      </c>
      <c r="K25" s="44">
        <f t="shared" ref="K25:K30" si="7">H25-2.41</f>
        <v>113.89</v>
      </c>
      <c r="L25" s="40">
        <f>J25-K25</f>
        <v>18.950000000000003</v>
      </c>
      <c r="M25" s="56">
        <f t="shared" si="2"/>
        <v>0.16638862059882345</v>
      </c>
      <c r="N25" s="63">
        <f t="shared" ref="N25:N34" si="8">M25/(M25+1)</f>
        <v>0.14265281541704308</v>
      </c>
      <c r="O25" s="21" t="s">
        <v>106</v>
      </c>
      <c r="P25" s="29">
        <v>10.1</v>
      </c>
      <c r="Q25" s="17">
        <v>50</v>
      </c>
      <c r="R25" s="21" t="s">
        <v>107</v>
      </c>
      <c r="S25" s="29">
        <v>9.89</v>
      </c>
      <c r="T25" s="3">
        <v>50</v>
      </c>
      <c r="U25" s="4" t="s">
        <v>104</v>
      </c>
      <c r="V25" s="43"/>
      <c r="W25" s="21" t="s">
        <v>108</v>
      </c>
      <c r="X25" s="29">
        <v>5.01</v>
      </c>
      <c r="Y25" s="3">
        <v>25</v>
      </c>
      <c r="Z25" s="4" t="s">
        <v>104</v>
      </c>
      <c r="AA25" s="43"/>
      <c r="AB25" s="17" t="s">
        <v>103</v>
      </c>
    </row>
    <row r="26" spans="1:28" s="3" customFormat="1">
      <c r="A26" s="3" t="s">
        <v>52</v>
      </c>
      <c r="B26" s="3" t="s">
        <v>6</v>
      </c>
      <c r="C26" s="4" t="s">
        <v>104</v>
      </c>
      <c r="D26" s="4" t="s">
        <v>104</v>
      </c>
      <c r="E26" s="4"/>
      <c r="F26" s="17" t="s">
        <v>109</v>
      </c>
      <c r="G26" s="29">
        <v>126.36</v>
      </c>
      <c r="H26" s="40">
        <v>107.6</v>
      </c>
      <c r="I26" s="45" t="s">
        <v>48</v>
      </c>
      <c r="J26" s="29">
        <f t="shared" si="6"/>
        <v>123.27</v>
      </c>
      <c r="K26" s="44">
        <f t="shared" si="7"/>
        <v>105.19</v>
      </c>
      <c r="L26" s="40">
        <f>J26-K26</f>
        <v>18.079999999999998</v>
      </c>
      <c r="M26" s="56">
        <f t="shared" si="2"/>
        <v>0.17187945622207432</v>
      </c>
      <c r="N26" s="63">
        <f t="shared" si="8"/>
        <v>0.14666991157621481</v>
      </c>
      <c r="O26" s="21" t="s">
        <v>110</v>
      </c>
      <c r="P26" s="29">
        <v>10.87</v>
      </c>
      <c r="Q26" s="17">
        <v>50</v>
      </c>
      <c r="R26" s="21" t="s">
        <v>111</v>
      </c>
      <c r="S26" s="29">
        <v>10.52</v>
      </c>
      <c r="T26" s="3">
        <v>50</v>
      </c>
      <c r="U26" s="4" t="s">
        <v>104</v>
      </c>
      <c r="V26" s="43"/>
      <c r="W26" s="21" t="s">
        <v>112</v>
      </c>
      <c r="X26" s="29">
        <v>5.29</v>
      </c>
      <c r="Y26" s="3">
        <v>25</v>
      </c>
      <c r="Z26" s="4" t="s">
        <v>104</v>
      </c>
      <c r="AA26" s="43"/>
      <c r="AB26" s="17"/>
    </row>
    <row r="27" spans="1:28" s="3" customFormat="1">
      <c r="A27" s="3" t="s">
        <v>52</v>
      </c>
      <c r="B27" s="3" t="s">
        <v>7</v>
      </c>
      <c r="C27" s="4" t="s">
        <v>104</v>
      </c>
      <c r="D27" s="4" t="s">
        <v>104</v>
      </c>
      <c r="E27" s="4"/>
      <c r="F27" s="17" t="s">
        <v>113</v>
      </c>
      <c r="G27" s="29">
        <v>165.69</v>
      </c>
      <c r="H27" s="40">
        <v>142.6</v>
      </c>
      <c r="I27" s="45" t="s">
        <v>48</v>
      </c>
      <c r="J27" s="29">
        <f t="shared" si="6"/>
        <v>162.6</v>
      </c>
      <c r="K27" s="44">
        <f t="shared" si="7"/>
        <v>140.19</v>
      </c>
      <c r="L27" s="40">
        <f>J27-K27</f>
        <v>22.409999999999997</v>
      </c>
      <c r="M27" s="56">
        <f t="shared" si="2"/>
        <v>0.15985448320136955</v>
      </c>
      <c r="N27" s="63">
        <f t="shared" si="8"/>
        <v>0.13782287822878228</v>
      </c>
      <c r="O27" s="21" t="s">
        <v>114</v>
      </c>
      <c r="P27" s="29">
        <v>10.53</v>
      </c>
      <c r="Q27" s="17">
        <v>50</v>
      </c>
      <c r="R27" s="21" t="s">
        <v>115</v>
      </c>
      <c r="S27" s="29">
        <v>9.8800000000000008</v>
      </c>
      <c r="T27" s="3">
        <v>50</v>
      </c>
      <c r="U27" s="4" t="s">
        <v>104</v>
      </c>
      <c r="V27" s="43"/>
      <c r="W27" s="21" t="s">
        <v>116</v>
      </c>
      <c r="X27" s="29">
        <v>5.16</v>
      </c>
      <c r="Y27" s="3">
        <v>25</v>
      </c>
      <c r="Z27" s="4" t="s">
        <v>104</v>
      </c>
      <c r="AA27" s="43"/>
      <c r="AB27" s="17"/>
    </row>
    <row r="28" spans="1:28" s="3" customFormat="1">
      <c r="A28" s="3" t="s">
        <v>52</v>
      </c>
      <c r="B28" s="3" t="s">
        <v>8</v>
      </c>
      <c r="C28" s="4" t="s">
        <v>104</v>
      </c>
      <c r="D28" s="4" t="s">
        <v>104</v>
      </c>
      <c r="E28" s="4"/>
      <c r="F28" s="17" t="s">
        <v>117</v>
      </c>
      <c r="G28" s="29">
        <v>138.82</v>
      </c>
      <c r="H28" s="40">
        <v>119.6</v>
      </c>
      <c r="I28" s="45" t="s">
        <v>48</v>
      </c>
      <c r="J28" s="29">
        <f t="shared" si="6"/>
        <v>135.72999999999999</v>
      </c>
      <c r="K28" s="44">
        <f t="shared" si="7"/>
        <v>117.19</v>
      </c>
      <c r="L28" s="40">
        <f>J28-K28</f>
        <v>18.539999999999992</v>
      </c>
      <c r="M28" s="56">
        <f t="shared" si="2"/>
        <v>0.15820462496800061</v>
      </c>
      <c r="N28" s="63">
        <f t="shared" si="8"/>
        <v>0.13659471008620047</v>
      </c>
      <c r="O28" s="21" t="s">
        <v>118</v>
      </c>
      <c r="P28" s="29">
        <v>9.9700000000000006</v>
      </c>
      <c r="Q28" s="17">
        <v>50</v>
      </c>
      <c r="R28" s="21" t="s">
        <v>119</v>
      </c>
      <c r="S28" s="29">
        <v>10.19</v>
      </c>
      <c r="T28" s="3">
        <v>50</v>
      </c>
      <c r="U28" s="4" t="s">
        <v>104</v>
      </c>
      <c r="V28" s="43"/>
      <c r="W28" s="21" t="s">
        <v>120</v>
      </c>
      <c r="X28" s="29">
        <v>4.82</v>
      </c>
      <c r="Y28" s="3">
        <v>25</v>
      </c>
      <c r="Z28" s="4" t="s">
        <v>104</v>
      </c>
      <c r="AA28" s="43"/>
      <c r="AB28" s="17"/>
    </row>
    <row r="29" spans="1:28" s="3" customFormat="1">
      <c r="A29" s="3" t="s">
        <v>52</v>
      </c>
      <c r="B29" s="3" t="s">
        <v>9</v>
      </c>
      <c r="C29" s="4" t="s">
        <v>104</v>
      </c>
      <c r="D29" s="4" t="s">
        <v>104</v>
      </c>
      <c r="E29" s="4"/>
      <c r="F29" s="17" t="s">
        <v>121</v>
      </c>
      <c r="G29" s="29">
        <v>145.69</v>
      </c>
      <c r="H29" s="40">
        <v>125.9</v>
      </c>
      <c r="I29" s="45" t="s">
        <v>48</v>
      </c>
      <c r="J29" s="29">
        <f t="shared" si="6"/>
        <v>142.6</v>
      </c>
      <c r="K29" s="44">
        <f t="shared" si="7"/>
        <v>123.49000000000001</v>
      </c>
      <c r="L29" s="40">
        <f>J29-K29</f>
        <v>19.109999999999985</v>
      </c>
      <c r="M29" s="56">
        <f t="shared" si="2"/>
        <v>0.1547493724188192</v>
      </c>
      <c r="N29" s="63">
        <f t="shared" si="8"/>
        <v>0.13401122019635334</v>
      </c>
      <c r="O29" s="21" t="s">
        <v>122</v>
      </c>
      <c r="P29" s="29">
        <v>10.39</v>
      </c>
      <c r="Q29" s="17">
        <v>50</v>
      </c>
      <c r="R29" s="21" t="s">
        <v>123</v>
      </c>
      <c r="S29" s="29">
        <v>10.27</v>
      </c>
      <c r="T29" s="3">
        <v>50</v>
      </c>
      <c r="U29" s="4" t="s">
        <v>104</v>
      </c>
      <c r="V29" s="43"/>
      <c r="W29" s="21" t="s">
        <v>124</v>
      </c>
      <c r="X29" s="29">
        <v>4.95</v>
      </c>
      <c r="Y29" s="3">
        <v>25</v>
      </c>
      <c r="Z29" s="4" t="s">
        <v>104</v>
      </c>
      <c r="AA29" s="43"/>
      <c r="AB29" s="17"/>
    </row>
    <row r="30" spans="1:28" s="3" customFormat="1">
      <c r="A30" s="3" t="s">
        <v>51</v>
      </c>
      <c r="B30" s="3" t="s">
        <v>5</v>
      </c>
      <c r="C30" s="4" t="s">
        <v>104</v>
      </c>
      <c r="D30" s="4" t="s">
        <v>104</v>
      </c>
      <c r="E30" s="4"/>
      <c r="F30" s="17" t="s">
        <v>125</v>
      </c>
      <c r="G30" s="29">
        <v>116.91</v>
      </c>
      <c r="H30" s="40">
        <v>101.2</v>
      </c>
      <c r="I30" s="45" t="s">
        <v>48</v>
      </c>
      <c r="J30" s="29">
        <f t="shared" si="6"/>
        <v>113.82</v>
      </c>
      <c r="K30" s="44">
        <f t="shared" si="7"/>
        <v>98.79</v>
      </c>
      <c r="L30" s="40">
        <f t="shared" ref="L30:L34" si="9">J30-K30</f>
        <v>15.029999999999987</v>
      </c>
      <c r="M30" s="56">
        <f t="shared" si="2"/>
        <v>0.15214090494989357</v>
      </c>
      <c r="N30" s="63">
        <f t="shared" si="8"/>
        <v>0.13205060622034781</v>
      </c>
      <c r="O30" s="21" t="s">
        <v>126</v>
      </c>
      <c r="P30" s="29">
        <v>10.42</v>
      </c>
      <c r="Q30" s="17">
        <v>50</v>
      </c>
      <c r="R30" s="21" t="s">
        <v>127</v>
      </c>
      <c r="S30" s="29">
        <v>10.11</v>
      </c>
      <c r="T30" s="3">
        <v>50</v>
      </c>
      <c r="U30" s="4" t="s">
        <v>104</v>
      </c>
      <c r="V30" s="43"/>
      <c r="W30" s="21" t="s">
        <v>128</v>
      </c>
      <c r="X30" s="29">
        <v>4.8899999999999997</v>
      </c>
      <c r="Y30" s="3">
        <v>25</v>
      </c>
      <c r="Z30" s="4" t="s">
        <v>104</v>
      </c>
      <c r="AA30" s="43"/>
      <c r="AB30" s="17"/>
    </row>
    <row r="31" spans="1:28" s="3" customFormat="1">
      <c r="A31" s="3" t="s">
        <v>51</v>
      </c>
      <c r="B31" s="3" t="s">
        <v>6</v>
      </c>
      <c r="C31" s="4" t="s">
        <v>104</v>
      </c>
      <c r="D31" s="4" t="s">
        <v>104</v>
      </c>
      <c r="E31" s="4"/>
      <c r="F31" s="17" t="s">
        <v>129</v>
      </c>
      <c r="G31" s="29">
        <v>118.35</v>
      </c>
      <c r="H31" s="40">
        <v>101.9</v>
      </c>
      <c r="I31" s="45" t="s">
        <v>48</v>
      </c>
      <c r="J31" s="29">
        <f t="shared" si="6"/>
        <v>115.25999999999999</v>
      </c>
      <c r="K31" s="44">
        <f t="shared" ref="K31:K34" si="10">H31-2.41</f>
        <v>99.490000000000009</v>
      </c>
      <c r="L31" s="40">
        <f t="shared" si="9"/>
        <v>15.769999999999982</v>
      </c>
      <c r="M31" s="56">
        <f t="shared" si="2"/>
        <v>0.15850839280329662</v>
      </c>
      <c r="N31" s="63">
        <f t="shared" si="8"/>
        <v>0.13682110012146437</v>
      </c>
      <c r="O31" s="21" t="s">
        <v>130</v>
      </c>
      <c r="P31" s="29">
        <v>10.44</v>
      </c>
      <c r="Q31" s="17">
        <v>50</v>
      </c>
      <c r="R31" s="21" t="s">
        <v>131</v>
      </c>
      <c r="S31" s="29">
        <v>10.18</v>
      </c>
      <c r="T31" s="3">
        <v>50</v>
      </c>
      <c r="U31" s="4" t="s">
        <v>104</v>
      </c>
      <c r="V31" s="43"/>
      <c r="W31" s="21" t="s">
        <v>132</v>
      </c>
      <c r="X31" s="29">
        <v>5.01</v>
      </c>
      <c r="Y31" s="3">
        <v>25</v>
      </c>
      <c r="Z31" s="4" t="s">
        <v>104</v>
      </c>
      <c r="AA31" s="43"/>
      <c r="AB31" s="17"/>
    </row>
    <row r="32" spans="1:28" s="3" customFormat="1">
      <c r="A32" s="3" t="s">
        <v>51</v>
      </c>
      <c r="B32" s="3" t="s">
        <v>7</v>
      </c>
      <c r="C32" s="4" t="s">
        <v>104</v>
      </c>
      <c r="D32" s="4" t="s">
        <v>104</v>
      </c>
      <c r="E32" s="4"/>
      <c r="F32" s="17" t="s">
        <v>133</v>
      </c>
      <c r="G32" s="29">
        <v>140.25</v>
      </c>
      <c r="H32" s="40">
        <v>120.8</v>
      </c>
      <c r="I32" s="45" t="s">
        <v>48</v>
      </c>
      <c r="J32" s="29">
        <f t="shared" si="6"/>
        <v>137.16</v>
      </c>
      <c r="K32" s="44">
        <f t="shared" si="10"/>
        <v>118.39</v>
      </c>
      <c r="L32" s="40">
        <f t="shared" si="9"/>
        <v>18.769999999999996</v>
      </c>
      <c r="M32" s="56">
        <f t="shared" si="2"/>
        <v>0.15854379592871015</v>
      </c>
      <c r="N32" s="63">
        <f t="shared" si="8"/>
        <v>0.13684747739865846</v>
      </c>
      <c r="O32" s="21" t="s">
        <v>134</v>
      </c>
      <c r="P32" s="29">
        <v>9.8800000000000008</v>
      </c>
      <c r="Q32" s="17">
        <v>50</v>
      </c>
      <c r="R32" s="21" t="s">
        <v>135</v>
      </c>
      <c r="S32" s="29">
        <v>10.17</v>
      </c>
      <c r="T32" s="3">
        <v>50</v>
      </c>
      <c r="U32" s="4" t="s">
        <v>104</v>
      </c>
      <c r="V32" s="43"/>
      <c r="W32" s="21" t="s">
        <v>136</v>
      </c>
      <c r="X32" s="29">
        <v>4.87</v>
      </c>
      <c r="Y32" s="3">
        <v>25</v>
      </c>
      <c r="Z32" s="4" t="s">
        <v>104</v>
      </c>
      <c r="AA32" s="43"/>
      <c r="AB32" s="17"/>
    </row>
    <row r="33" spans="1:28" s="3" customFormat="1">
      <c r="A33" s="3" t="s">
        <v>51</v>
      </c>
      <c r="B33" s="3" t="s">
        <v>8</v>
      </c>
      <c r="C33" s="4" t="s">
        <v>104</v>
      </c>
      <c r="D33" s="4" t="s">
        <v>104</v>
      </c>
      <c r="E33" s="4"/>
      <c r="F33" s="17" t="s">
        <v>137</v>
      </c>
      <c r="G33" s="29">
        <v>154.91999999999999</v>
      </c>
      <c r="H33" s="40">
        <v>131.19999999999999</v>
      </c>
      <c r="I33" s="45" t="s">
        <v>48</v>
      </c>
      <c r="J33" s="29">
        <f t="shared" si="6"/>
        <v>151.82999999999998</v>
      </c>
      <c r="K33" s="44">
        <f t="shared" si="10"/>
        <v>128.79</v>
      </c>
      <c r="L33" s="40">
        <f t="shared" si="9"/>
        <v>23.039999999999992</v>
      </c>
      <c r="M33" s="56">
        <f t="shared" si="2"/>
        <v>0.17889587700908449</v>
      </c>
      <c r="N33" s="63">
        <f t="shared" si="8"/>
        <v>0.15174866627148781</v>
      </c>
      <c r="O33" s="21" t="s">
        <v>138</v>
      </c>
      <c r="P33" s="29">
        <v>10.49</v>
      </c>
      <c r="Q33" s="17">
        <v>50</v>
      </c>
      <c r="R33" s="21" t="s">
        <v>139</v>
      </c>
      <c r="S33" s="29">
        <v>10.119999999999999</v>
      </c>
      <c r="T33" s="3">
        <v>50</v>
      </c>
      <c r="U33" s="4" t="s">
        <v>104</v>
      </c>
      <c r="V33" s="43"/>
      <c r="W33" s="21" t="s">
        <v>140</v>
      </c>
      <c r="X33" s="29">
        <v>4.8600000000000003</v>
      </c>
      <c r="Y33" s="3">
        <v>25</v>
      </c>
      <c r="Z33" s="4" t="s">
        <v>104</v>
      </c>
      <c r="AA33" s="43"/>
      <c r="AB33" s="17"/>
    </row>
    <row r="34" spans="1:28" s="3" customFormat="1">
      <c r="A34" s="3" t="s">
        <v>51</v>
      </c>
      <c r="B34" s="3" t="s">
        <v>9</v>
      </c>
      <c r="C34" s="4" t="s">
        <v>104</v>
      </c>
      <c r="D34" s="4" t="s">
        <v>104</v>
      </c>
      <c r="E34" s="4"/>
      <c r="F34" s="17" t="s">
        <v>141</v>
      </c>
      <c r="G34" s="29">
        <v>167.47</v>
      </c>
      <c r="H34" s="40">
        <v>144.5</v>
      </c>
      <c r="I34" s="45" t="s">
        <v>48</v>
      </c>
      <c r="J34" s="29">
        <f t="shared" si="6"/>
        <v>164.38</v>
      </c>
      <c r="K34" s="44">
        <f t="shared" si="10"/>
        <v>142.09</v>
      </c>
      <c r="L34" s="40">
        <f t="shared" si="9"/>
        <v>22.289999999999992</v>
      </c>
      <c r="M34" s="56">
        <f t="shared" si="2"/>
        <v>0.15687240481385031</v>
      </c>
      <c r="N34" s="63">
        <f t="shared" si="8"/>
        <v>0.13560043800949015</v>
      </c>
      <c r="O34" s="21" t="s">
        <v>142</v>
      </c>
      <c r="P34" s="29">
        <v>9.69</v>
      </c>
      <c r="Q34" s="17">
        <v>50</v>
      </c>
      <c r="R34" s="21" t="s">
        <v>143</v>
      </c>
      <c r="S34" s="29">
        <v>9.8800000000000008</v>
      </c>
      <c r="T34" s="3">
        <v>50</v>
      </c>
      <c r="U34" s="4" t="s">
        <v>104</v>
      </c>
      <c r="V34" s="43"/>
      <c r="W34" s="21" t="s">
        <v>144</v>
      </c>
      <c r="X34" s="29">
        <v>5.16</v>
      </c>
      <c r="Y34" s="3">
        <v>25</v>
      </c>
      <c r="Z34" s="4" t="s">
        <v>104</v>
      </c>
      <c r="AA34" s="43"/>
      <c r="AB34" s="17"/>
    </row>
    <row r="35" spans="1:28" s="3" customFormat="1">
      <c r="A35" s="3" t="s">
        <v>98</v>
      </c>
      <c r="B35" s="3" t="s">
        <v>23</v>
      </c>
      <c r="C35" s="3" t="s">
        <v>23</v>
      </c>
      <c r="D35" s="4" t="s">
        <v>104</v>
      </c>
      <c r="E35" s="4"/>
      <c r="F35" s="17" t="s">
        <v>145</v>
      </c>
      <c r="G35" s="29" t="s">
        <v>23</v>
      </c>
      <c r="H35" s="40" t="s">
        <v>23</v>
      </c>
      <c r="I35" s="45" t="s">
        <v>23</v>
      </c>
      <c r="J35" s="29" t="s">
        <v>23</v>
      </c>
      <c r="K35" s="41" t="s">
        <v>23</v>
      </c>
      <c r="L35" s="41" t="s">
        <v>23</v>
      </c>
      <c r="M35" s="41" t="s">
        <v>23</v>
      </c>
      <c r="N35" s="63" t="s">
        <v>23</v>
      </c>
      <c r="O35" s="3" t="s">
        <v>145</v>
      </c>
      <c r="P35" s="29" t="s">
        <v>23</v>
      </c>
      <c r="Q35" s="17">
        <v>50</v>
      </c>
      <c r="R35" s="3" t="s">
        <v>23</v>
      </c>
      <c r="S35" s="30" t="s">
        <v>23</v>
      </c>
      <c r="T35" s="30" t="s">
        <v>23</v>
      </c>
      <c r="U35" s="30" t="s">
        <v>23</v>
      </c>
      <c r="V35" s="17" t="s">
        <v>23</v>
      </c>
      <c r="W35" s="3" t="s">
        <v>23</v>
      </c>
      <c r="X35" s="30" t="s">
        <v>23</v>
      </c>
      <c r="Y35" s="30" t="s">
        <v>23</v>
      </c>
      <c r="Z35" s="30" t="s">
        <v>23</v>
      </c>
      <c r="AA35" s="17" t="s">
        <v>23</v>
      </c>
      <c r="AB35" s="17"/>
    </row>
    <row r="36" spans="1:28" s="3" customFormat="1">
      <c r="A36" s="3" t="s">
        <v>98</v>
      </c>
      <c r="B36" s="3" t="s">
        <v>23</v>
      </c>
      <c r="C36" s="3" t="s">
        <v>23</v>
      </c>
      <c r="D36" s="4" t="s">
        <v>104</v>
      </c>
      <c r="E36" s="4"/>
      <c r="F36" s="17" t="s">
        <v>145</v>
      </c>
      <c r="G36" s="29" t="s">
        <v>23</v>
      </c>
      <c r="H36" s="40" t="s">
        <v>23</v>
      </c>
      <c r="I36" s="45" t="s">
        <v>23</v>
      </c>
      <c r="J36" s="29" t="s">
        <v>23</v>
      </c>
      <c r="K36" s="41" t="s">
        <v>23</v>
      </c>
      <c r="L36" s="41" t="s">
        <v>23</v>
      </c>
      <c r="M36" s="41" t="s">
        <v>23</v>
      </c>
      <c r="N36" s="63" t="s">
        <v>23</v>
      </c>
      <c r="O36" s="3" t="s">
        <v>145</v>
      </c>
      <c r="P36" s="29" t="s">
        <v>23</v>
      </c>
      <c r="Q36" s="17">
        <v>50</v>
      </c>
      <c r="R36" s="3" t="s">
        <v>23</v>
      </c>
      <c r="S36" s="30" t="s">
        <v>23</v>
      </c>
      <c r="T36" s="30" t="s">
        <v>23</v>
      </c>
      <c r="U36" s="30" t="s">
        <v>23</v>
      </c>
      <c r="V36" s="17" t="s">
        <v>23</v>
      </c>
      <c r="W36" s="3" t="s">
        <v>23</v>
      </c>
      <c r="X36" s="30" t="s">
        <v>23</v>
      </c>
      <c r="Y36" s="30" t="s">
        <v>23</v>
      </c>
      <c r="Z36" s="30" t="s">
        <v>23</v>
      </c>
      <c r="AA36" s="17" t="s">
        <v>23</v>
      </c>
      <c r="AB36" s="17"/>
    </row>
    <row r="37" spans="1:28" s="3" customFormat="1">
      <c r="A37" s="3" t="s">
        <v>98</v>
      </c>
      <c r="B37" s="3" t="s">
        <v>23</v>
      </c>
      <c r="C37" s="3" t="s">
        <v>23</v>
      </c>
      <c r="D37" s="4" t="s">
        <v>104</v>
      </c>
      <c r="E37" s="4"/>
      <c r="F37" s="17" t="s">
        <v>145</v>
      </c>
      <c r="G37" s="29" t="s">
        <v>23</v>
      </c>
      <c r="H37" s="40" t="s">
        <v>23</v>
      </c>
      <c r="I37" s="45" t="s">
        <v>23</v>
      </c>
      <c r="J37" s="29" t="s">
        <v>23</v>
      </c>
      <c r="K37" s="41" t="s">
        <v>23</v>
      </c>
      <c r="L37" s="41" t="s">
        <v>23</v>
      </c>
      <c r="M37" s="41" t="s">
        <v>23</v>
      </c>
      <c r="N37" s="63" t="s">
        <v>23</v>
      </c>
      <c r="O37" s="3" t="s">
        <v>145</v>
      </c>
      <c r="P37" s="29" t="s">
        <v>23</v>
      </c>
      <c r="Q37" s="17">
        <v>50</v>
      </c>
      <c r="R37" s="3" t="s">
        <v>23</v>
      </c>
      <c r="S37" s="30" t="s">
        <v>23</v>
      </c>
      <c r="T37" s="30" t="s">
        <v>23</v>
      </c>
      <c r="U37" s="30" t="s">
        <v>23</v>
      </c>
      <c r="V37" s="17" t="s">
        <v>23</v>
      </c>
      <c r="W37" s="3" t="s">
        <v>23</v>
      </c>
      <c r="X37" s="30" t="s">
        <v>23</v>
      </c>
      <c r="Y37" s="30" t="s">
        <v>23</v>
      </c>
      <c r="Z37" s="30" t="s">
        <v>23</v>
      </c>
      <c r="AA37" s="17" t="s">
        <v>23</v>
      </c>
      <c r="AB37" s="17"/>
    </row>
    <row r="38" spans="1:28" s="3" customFormat="1">
      <c r="A38" s="3" t="s">
        <v>100</v>
      </c>
      <c r="B38" s="3" t="s">
        <v>23</v>
      </c>
      <c r="C38" s="3" t="s">
        <v>23</v>
      </c>
      <c r="D38" s="4" t="s">
        <v>104</v>
      </c>
      <c r="E38" s="4"/>
      <c r="F38" s="17" t="s">
        <v>146</v>
      </c>
      <c r="G38" s="29" t="s">
        <v>23</v>
      </c>
      <c r="H38" s="40" t="s">
        <v>23</v>
      </c>
      <c r="I38" s="45" t="s">
        <v>23</v>
      </c>
      <c r="J38" s="29" t="s">
        <v>23</v>
      </c>
      <c r="K38" s="41" t="s">
        <v>23</v>
      </c>
      <c r="L38" s="41" t="s">
        <v>23</v>
      </c>
      <c r="M38" s="41" t="s">
        <v>23</v>
      </c>
      <c r="N38" s="63" t="s">
        <v>23</v>
      </c>
      <c r="O38" s="3" t="s">
        <v>146</v>
      </c>
      <c r="P38" s="29" t="s">
        <v>23</v>
      </c>
      <c r="Q38" s="17">
        <v>50</v>
      </c>
      <c r="R38" s="3" t="s">
        <v>23</v>
      </c>
      <c r="S38" s="30" t="s">
        <v>23</v>
      </c>
      <c r="T38" s="30" t="s">
        <v>23</v>
      </c>
      <c r="U38" s="30" t="s">
        <v>23</v>
      </c>
      <c r="V38" s="17" t="s">
        <v>23</v>
      </c>
      <c r="W38" s="3" t="s">
        <v>23</v>
      </c>
      <c r="X38" s="30" t="s">
        <v>23</v>
      </c>
      <c r="Y38" s="30" t="s">
        <v>23</v>
      </c>
      <c r="Z38" s="30" t="s">
        <v>23</v>
      </c>
      <c r="AA38" s="17" t="s">
        <v>23</v>
      </c>
      <c r="AB38" s="17"/>
    </row>
    <row r="39" spans="1:28" s="3" customFormat="1">
      <c r="A39" s="3" t="s">
        <v>100</v>
      </c>
      <c r="B39" s="3" t="s">
        <v>23</v>
      </c>
      <c r="C39" s="3" t="s">
        <v>23</v>
      </c>
      <c r="D39" s="4" t="s">
        <v>104</v>
      </c>
      <c r="E39" s="4"/>
      <c r="F39" s="17" t="s">
        <v>146</v>
      </c>
      <c r="G39" s="29" t="s">
        <v>23</v>
      </c>
      <c r="H39" s="40" t="s">
        <v>23</v>
      </c>
      <c r="I39" s="45" t="s">
        <v>23</v>
      </c>
      <c r="J39" s="29" t="s">
        <v>23</v>
      </c>
      <c r="K39" s="41" t="s">
        <v>23</v>
      </c>
      <c r="L39" s="41" t="s">
        <v>23</v>
      </c>
      <c r="M39" s="41" t="s">
        <v>23</v>
      </c>
      <c r="N39" s="63" t="s">
        <v>23</v>
      </c>
      <c r="O39" s="3" t="s">
        <v>146</v>
      </c>
      <c r="P39" s="29" t="s">
        <v>23</v>
      </c>
      <c r="Q39" s="17">
        <v>50</v>
      </c>
      <c r="R39" s="3" t="s">
        <v>23</v>
      </c>
      <c r="S39" s="30" t="s">
        <v>23</v>
      </c>
      <c r="T39" s="30" t="s">
        <v>23</v>
      </c>
      <c r="U39" s="30" t="s">
        <v>23</v>
      </c>
      <c r="V39" s="17" t="s">
        <v>23</v>
      </c>
      <c r="W39" s="3" t="s">
        <v>23</v>
      </c>
      <c r="X39" s="30" t="s">
        <v>23</v>
      </c>
      <c r="Y39" s="30" t="s">
        <v>23</v>
      </c>
      <c r="Z39" s="30" t="s">
        <v>23</v>
      </c>
      <c r="AA39" s="17" t="s">
        <v>23</v>
      </c>
      <c r="AB39" s="17"/>
    </row>
    <row r="40" spans="1:28" s="3" customFormat="1">
      <c r="A40" s="3" t="s">
        <v>100</v>
      </c>
      <c r="B40" s="3" t="s">
        <v>23</v>
      </c>
      <c r="C40" s="3" t="s">
        <v>23</v>
      </c>
      <c r="D40" s="4" t="s">
        <v>104</v>
      </c>
      <c r="E40" s="4"/>
      <c r="F40" s="17" t="s">
        <v>146</v>
      </c>
      <c r="G40" s="29" t="s">
        <v>23</v>
      </c>
      <c r="H40" s="40" t="s">
        <v>23</v>
      </c>
      <c r="I40" s="45" t="s">
        <v>23</v>
      </c>
      <c r="J40" s="29" t="s">
        <v>23</v>
      </c>
      <c r="K40" s="41" t="s">
        <v>23</v>
      </c>
      <c r="L40" s="41" t="s">
        <v>23</v>
      </c>
      <c r="M40" s="41" t="s">
        <v>23</v>
      </c>
      <c r="N40" s="63" t="s">
        <v>23</v>
      </c>
      <c r="O40" s="3" t="s">
        <v>146</v>
      </c>
      <c r="P40" s="29" t="s">
        <v>23</v>
      </c>
      <c r="Q40" s="17">
        <v>50</v>
      </c>
      <c r="R40" s="3" t="s">
        <v>23</v>
      </c>
      <c r="S40" s="30" t="s">
        <v>23</v>
      </c>
      <c r="T40" s="30" t="s">
        <v>23</v>
      </c>
      <c r="U40" s="30" t="s">
        <v>23</v>
      </c>
      <c r="V40" s="17" t="s">
        <v>23</v>
      </c>
      <c r="W40" s="3" t="s">
        <v>23</v>
      </c>
      <c r="X40" s="30" t="s">
        <v>23</v>
      </c>
      <c r="Y40" s="30" t="s">
        <v>23</v>
      </c>
      <c r="Z40" s="30" t="s">
        <v>23</v>
      </c>
      <c r="AA40" s="17" t="s">
        <v>23</v>
      </c>
      <c r="AB40" s="17"/>
    </row>
    <row r="41" spans="1:28" s="19" customFormat="1">
      <c r="F41" s="20"/>
      <c r="G41" s="28"/>
      <c r="H41" s="39"/>
      <c r="I41" s="39"/>
      <c r="J41" s="28"/>
      <c r="K41" s="39"/>
      <c r="L41" s="39"/>
      <c r="M41" s="39"/>
      <c r="N41" s="62"/>
      <c r="P41" s="28"/>
      <c r="Q41" s="20"/>
      <c r="S41" s="28"/>
      <c r="V41" s="20"/>
      <c r="X41" s="28"/>
      <c r="AA41" s="20"/>
      <c r="AB41" s="20"/>
    </row>
    <row r="42" spans="1:28" s="3" customFormat="1">
      <c r="A42" s="3" t="s">
        <v>148</v>
      </c>
      <c r="B42" s="3" t="s">
        <v>5</v>
      </c>
      <c r="C42" s="4">
        <v>41761</v>
      </c>
      <c r="D42" s="4">
        <v>41761</v>
      </c>
      <c r="E42" s="4"/>
      <c r="F42" s="17" t="s">
        <v>149</v>
      </c>
      <c r="G42" s="29">
        <v>186.19</v>
      </c>
      <c r="H42" s="40">
        <v>152.19999999999999</v>
      </c>
      <c r="I42" s="45" t="s">
        <v>48</v>
      </c>
      <c r="J42" s="29">
        <f>G42-$J$3</f>
        <v>183.1</v>
      </c>
      <c r="K42" s="44">
        <f t="shared" ref="K42:K46" si="11">H42-2.41</f>
        <v>149.79</v>
      </c>
      <c r="L42" s="40">
        <f t="shared" ref="L42:L46" si="12">J42-K42</f>
        <v>33.31</v>
      </c>
      <c r="M42" s="56">
        <f t="shared" si="2"/>
        <v>0.22237799586087192</v>
      </c>
      <c r="N42" s="63">
        <f t="shared" ref="N42:N46" si="13">M42/(M42+1)</f>
        <v>0.18192244675040967</v>
      </c>
      <c r="O42" s="21" t="s">
        <v>150</v>
      </c>
      <c r="P42" s="29">
        <v>10.07</v>
      </c>
      <c r="Q42" s="17">
        <v>50</v>
      </c>
      <c r="R42" s="21" t="s">
        <v>151</v>
      </c>
      <c r="S42" s="29">
        <v>10.1</v>
      </c>
      <c r="T42" s="3">
        <v>50</v>
      </c>
      <c r="U42" s="4">
        <v>41761</v>
      </c>
      <c r="V42" s="43"/>
      <c r="W42" s="21" t="s">
        <v>152</v>
      </c>
      <c r="X42" s="29">
        <v>4.95</v>
      </c>
      <c r="Y42" s="3">
        <v>25</v>
      </c>
      <c r="Z42" s="4">
        <v>41761</v>
      </c>
      <c r="AA42" s="43"/>
      <c r="AB42" s="17"/>
    </row>
    <row r="43" spans="1:28" s="3" customFormat="1">
      <c r="A43" s="3" t="s">
        <v>148</v>
      </c>
      <c r="B43" s="3" t="s">
        <v>6</v>
      </c>
      <c r="C43" s="4">
        <v>41761</v>
      </c>
      <c r="D43" s="4">
        <v>41761</v>
      </c>
      <c r="E43" s="4"/>
      <c r="F43" s="17" t="s">
        <v>153</v>
      </c>
      <c r="G43" s="29">
        <v>166.88</v>
      </c>
      <c r="H43" s="40">
        <v>137.69999999999999</v>
      </c>
      <c r="I43" s="45" t="s">
        <v>48</v>
      </c>
      <c r="J43" s="29">
        <f>G43-$J$3</f>
        <v>163.79</v>
      </c>
      <c r="K43" s="44">
        <f t="shared" si="11"/>
        <v>135.29</v>
      </c>
      <c r="L43" s="40">
        <f t="shared" si="12"/>
        <v>28.5</v>
      </c>
      <c r="M43" s="56">
        <f t="shared" si="2"/>
        <v>0.21065858526129058</v>
      </c>
      <c r="N43" s="63">
        <f t="shared" si="13"/>
        <v>0.17400329690457295</v>
      </c>
      <c r="O43" s="21" t="s">
        <v>154</v>
      </c>
      <c r="P43" s="3">
        <v>9.9499999999999993</v>
      </c>
      <c r="Q43" s="17">
        <v>50</v>
      </c>
      <c r="R43" s="21" t="s">
        <v>155</v>
      </c>
      <c r="S43" s="29">
        <v>10.119999999999999</v>
      </c>
      <c r="T43" s="3">
        <v>50</v>
      </c>
      <c r="U43" s="4">
        <v>41761</v>
      </c>
      <c r="V43" s="43"/>
      <c r="W43" s="21" t="s">
        <v>156</v>
      </c>
      <c r="X43" s="29">
        <v>5.13</v>
      </c>
      <c r="Y43" s="3">
        <v>25</v>
      </c>
      <c r="Z43" s="4">
        <v>41761</v>
      </c>
      <c r="AA43" s="43"/>
      <c r="AB43" s="17"/>
    </row>
    <row r="44" spans="1:28" s="3" customFormat="1">
      <c r="A44" s="3" t="s">
        <v>148</v>
      </c>
      <c r="B44" s="3" t="s">
        <v>7</v>
      </c>
      <c r="C44" s="4">
        <v>41761</v>
      </c>
      <c r="D44" s="4">
        <v>41761</v>
      </c>
      <c r="E44" s="4"/>
      <c r="F44" s="17" t="s">
        <v>157</v>
      </c>
      <c r="G44" s="29">
        <v>131.91</v>
      </c>
      <c r="H44" s="40">
        <v>105.1</v>
      </c>
      <c r="I44" s="45" t="s">
        <v>48</v>
      </c>
      <c r="J44" s="29">
        <f>G44-$J$3</f>
        <v>128.82</v>
      </c>
      <c r="K44" s="44">
        <f t="shared" si="11"/>
        <v>102.69</v>
      </c>
      <c r="L44" s="40">
        <f t="shared" si="12"/>
        <v>26.129999999999995</v>
      </c>
      <c r="M44" s="56">
        <f t="shared" si="2"/>
        <v>0.25445515629564708</v>
      </c>
      <c r="N44" s="63">
        <f t="shared" si="13"/>
        <v>0.20284117373078711</v>
      </c>
      <c r="O44" s="21" t="s">
        <v>158</v>
      </c>
      <c r="P44" s="29">
        <v>10.69</v>
      </c>
      <c r="Q44" s="17">
        <v>50</v>
      </c>
      <c r="R44" s="21" t="s">
        <v>159</v>
      </c>
      <c r="S44" s="29">
        <v>10.57</v>
      </c>
      <c r="T44" s="3">
        <v>50</v>
      </c>
      <c r="U44" s="4">
        <v>41761</v>
      </c>
      <c r="V44" s="43"/>
      <c r="W44" s="21" t="s">
        <v>160</v>
      </c>
      <c r="X44" s="29">
        <v>4.91</v>
      </c>
      <c r="Y44" s="3">
        <v>25</v>
      </c>
      <c r="Z44" s="4">
        <v>41761</v>
      </c>
      <c r="AA44" s="43"/>
      <c r="AB44" s="17"/>
    </row>
    <row r="45" spans="1:28" s="3" customFormat="1">
      <c r="A45" s="3" t="s">
        <v>148</v>
      </c>
      <c r="B45" s="3" t="s">
        <v>8</v>
      </c>
      <c r="C45" s="4">
        <v>41761</v>
      </c>
      <c r="D45" s="4">
        <v>41761</v>
      </c>
      <c r="E45" s="4"/>
      <c r="F45" s="17" t="s">
        <v>161</v>
      </c>
      <c r="G45" s="29">
        <v>170.74</v>
      </c>
      <c r="H45" s="40">
        <v>141.5</v>
      </c>
      <c r="I45" s="45" t="s">
        <v>48</v>
      </c>
      <c r="J45" s="29">
        <f>G45-$J$3</f>
        <v>167.65</v>
      </c>
      <c r="K45" s="44">
        <f t="shared" si="11"/>
        <v>139.09</v>
      </c>
      <c r="L45" s="40">
        <f t="shared" si="12"/>
        <v>28.560000000000002</v>
      </c>
      <c r="M45" s="56">
        <f t="shared" si="2"/>
        <v>0.20533467539003525</v>
      </c>
      <c r="N45" s="63">
        <f t="shared" si="13"/>
        <v>0.17035490605427978</v>
      </c>
      <c r="O45" s="21" t="s">
        <v>162</v>
      </c>
      <c r="P45" s="29">
        <v>10.68</v>
      </c>
      <c r="Q45" s="17">
        <v>50</v>
      </c>
      <c r="R45" s="21" t="s">
        <v>163</v>
      </c>
      <c r="S45" s="29">
        <v>9.61</v>
      </c>
      <c r="T45" s="3">
        <v>50</v>
      </c>
      <c r="U45" s="4">
        <v>41761</v>
      </c>
      <c r="V45" s="43"/>
      <c r="W45" s="21" t="s">
        <v>164</v>
      </c>
      <c r="X45" s="29">
        <v>5.08</v>
      </c>
      <c r="Y45" s="3">
        <v>25</v>
      </c>
      <c r="Z45" s="4">
        <v>41761</v>
      </c>
      <c r="AA45" s="43"/>
      <c r="AB45" s="17"/>
    </row>
    <row r="46" spans="1:28" s="3" customFormat="1">
      <c r="A46" s="3" t="s">
        <v>148</v>
      </c>
      <c r="B46" s="3" t="s">
        <v>9</v>
      </c>
      <c r="C46" s="4">
        <v>41761</v>
      </c>
      <c r="D46" s="4">
        <v>41761</v>
      </c>
      <c r="E46" s="4"/>
      <c r="F46" s="17" t="s">
        <v>165</v>
      </c>
      <c r="G46" s="29">
        <v>177.75</v>
      </c>
      <c r="H46" s="40">
        <v>146.69999999999999</v>
      </c>
      <c r="I46" s="45" t="s">
        <v>48</v>
      </c>
      <c r="J46" s="29">
        <f>G46-$J$3</f>
        <v>174.66</v>
      </c>
      <c r="K46" s="44">
        <f t="shared" si="11"/>
        <v>144.29</v>
      </c>
      <c r="L46" s="40">
        <f t="shared" si="12"/>
        <v>30.370000000000005</v>
      </c>
      <c r="M46" s="56">
        <f t="shared" si="2"/>
        <v>0.21047889666643568</v>
      </c>
      <c r="N46" s="63">
        <f t="shared" si="13"/>
        <v>0.17388068246879654</v>
      </c>
      <c r="O46" s="21" t="s">
        <v>166</v>
      </c>
      <c r="P46" s="29">
        <v>10.1</v>
      </c>
      <c r="Q46" s="17">
        <v>50</v>
      </c>
      <c r="R46" s="21" t="s">
        <v>167</v>
      </c>
      <c r="S46" s="29">
        <v>10.23</v>
      </c>
      <c r="T46" s="3">
        <v>50</v>
      </c>
      <c r="U46" s="4">
        <v>41761</v>
      </c>
      <c r="V46" s="43"/>
      <c r="W46" s="21" t="s">
        <v>168</v>
      </c>
      <c r="X46" s="29">
        <v>4.92</v>
      </c>
      <c r="Y46" s="3">
        <v>25</v>
      </c>
      <c r="Z46" s="4">
        <v>41761</v>
      </c>
      <c r="AA46" s="43"/>
      <c r="AB46" s="17"/>
    </row>
    <row r="47" spans="1:28" s="3" customFormat="1">
      <c r="A47" s="3" t="s">
        <v>98</v>
      </c>
      <c r="B47" s="3" t="s">
        <v>23</v>
      </c>
      <c r="C47" s="3" t="s">
        <v>23</v>
      </c>
      <c r="D47" s="4">
        <v>41761</v>
      </c>
      <c r="E47" s="4"/>
      <c r="F47" s="17" t="s">
        <v>169</v>
      </c>
      <c r="G47" s="29" t="s">
        <v>23</v>
      </c>
      <c r="H47" s="40" t="s">
        <v>23</v>
      </c>
      <c r="I47" s="45" t="s">
        <v>23</v>
      </c>
      <c r="J47" s="29" t="s">
        <v>23</v>
      </c>
      <c r="K47" s="41" t="s">
        <v>23</v>
      </c>
      <c r="L47" s="41" t="s">
        <v>23</v>
      </c>
      <c r="M47" s="41" t="s">
        <v>23</v>
      </c>
      <c r="N47" s="63" t="s">
        <v>23</v>
      </c>
      <c r="O47" s="3" t="s">
        <v>169</v>
      </c>
      <c r="P47" s="29" t="s">
        <v>23</v>
      </c>
      <c r="Q47" s="17">
        <v>50</v>
      </c>
      <c r="R47" s="3" t="s">
        <v>23</v>
      </c>
      <c r="S47" s="30" t="s">
        <v>23</v>
      </c>
      <c r="T47" s="30" t="s">
        <v>23</v>
      </c>
      <c r="U47" s="30" t="s">
        <v>23</v>
      </c>
      <c r="V47" s="17" t="s">
        <v>23</v>
      </c>
      <c r="W47" s="3" t="s">
        <v>23</v>
      </c>
      <c r="X47" s="30" t="s">
        <v>23</v>
      </c>
      <c r="Y47" s="30" t="s">
        <v>23</v>
      </c>
      <c r="Z47" s="30" t="s">
        <v>23</v>
      </c>
      <c r="AA47" s="17" t="s">
        <v>23</v>
      </c>
      <c r="AB47" s="17"/>
    </row>
    <row r="48" spans="1:28" s="3" customFormat="1">
      <c r="A48" s="3" t="s">
        <v>98</v>
      </c>
      <c r="B48" s="3" t="s">
        <v>23</v>
      </c>
      <c r="C48" s="3" t="s">
        <v>23</v>
      </c>
      <c r="D48" s="4">
        <v>41761</v>
      </c>
      <c r="E48" s="4"/>
      <c r="F48" s="17" t="s">
        <v>169</v>
      </c>
      <c r="G48" s="29" t="s">
        <v>23</v>
      </c>
      <c r="H48" s="40" t="s">
        <v>23</v>
      </c>
      <c r="I48" s="45" t="s">
        <v>23</v>
      </c>
      <c r="J48" s="29" t="s">
        <v>23</v>
      </c>
      <c r="K48" s="41" t="s">
        <v>23</v>
      </c>
      <c r="L48" s="41" t="s">
        <v>23</v>
      </c>
      <c r="M48" s="41" t="s">
        <v>23</v>
      </c>
      <c r="N48" s="63" t="s">
        <v>23</v>
      </c>
      <c r="O48" s="3" t="s">
        <v>169</v>
      </c>
      <c r="P48" s="29" t="s">
        <v>23</v>
      </c>
      <c r="Q48" s="17">
        <v>50</v>
      </c>
      <c r="R48" s="3" t="s">
        <v>23</v>
      </c>
      <c r="S48" s="30" t="s">
        <v>23</v>
      </c>
      <c r="T48" s="30" t="s">
        <v>23</v>
      </c>
      <c r="U48" s="30" t="s">
        <v>23</v>
      </c>
      <c r="V48" s="17" t="s">
        <v>23</v>
      </c>
      <c r="W48" s="3" t="s">
        <v>23</v>
      </c>
      <c r="X48" s="30" t="s">
        <v>23</v>
      </c>
      <c r="Y48" s="30" t="s">
        <v>23</v>
      </c>
      <c r="Z48" s="30" t="s">
        <v>23</v>
      </c>
      <c r="AA48" s="17" t="s">
        <v>23</v>
      </c>
      <c r="AB48" s="17"/>
    </row>
    <row r="49" spans="1:28" s="3" customFormat="1">
      <c r="A49" s="3" t="s">
        <v>98</v>
      </c>
      <c r="B49" s="3" t="s">
        <v>23</v>
      </c>
      <c r="C49" s="3" t="s">
        <v>23</v>
      </c>
      <c r="D49" s="4">
        <v>41761</v>
      </c>
      <c r="E49" s="4"/>
      <c r="F49" s="17" t="s">
        <v>169</v>
      </c>
      <c r="G49" s="29" t="s">
        <v>23</v>
      </c>
      <c r="H49" s="40" t="s">
        <v>23</v>
      </c>
      <c r="I49" s="45" t="s">
        <v>23</v>
      </c>
      <c r="J49" s="29" t="s">
        <v>23</v>
      </c>
      <c r="K49" s="41" t="s">
        <v>23</v>
      </c>
      <c r="L49" s="41" t="s">
        <v>23</v>
      </c>
      <c r="M49" s="41" t="s">
        <v>23</v>
      </c>
      <c r="N49" s="63" t="s">
        <v>23</v>
      </c>
      <c r="O49" s="3" t="s">
        <v>169</v>
      </c>
      <c r="P49" s="29" t="s">
        <v>23</v>
      </c>
      <c r="Q49" s="17">
        <v>50</v>
      </c>
      <c r="R49" s="3" t="s">
        <v>23</v>
      </c>
      <c r="S49" s="30" t="s">
        <v>23</v>
      </c>
      <c r="T49" s="30" t="s">
        <v>23</v>
      </c>
      <c r="U49" s="30" t="s">
        <v>23</v>
      </c>
      <c r="V49" s="17" t="s">
        <v>23</v>
      </c>
      <c r="W49" s="3" t="s">
        <v>23</v>
      </c>
      <c r="X49" s="30" t="s">
        <v>23</v>
      </c>
      <c r="Y49" s="30" t="s">
        <v>23</v>
      </c>
      <c r="Z49" s="30" t="s">
        <v>23</v>
      </c>
      <c r="AA49" s="17" t="s">
        <v>23</v>
      </c>
      <c r="AB49" s="17"/>
    </row>
    <row r="50" spans="1:28" s="3" customFormat="1">
      <c r="A50" s="3" t="s">
        <v>100</v>
      </c>
      <c r="B50" s="3" t="s">
        <v>23</v>
      </c>
      <c r="C50" s="3" t="s">
        <v>23</v>
      </c>
      <c r="D50" s="4">
        <v>41761</v>
      </c>
      <c r="E50" s="4"/>
      <c r="F50" s="17" t="s">
        <v>170</v>
      </c>
      <c r="G50" s="29" t="s">
        <v>23</v>
      </c>
      <c r="H50" s="40" t="s">
        <v>23</v>
      </c>
      <c r="I50" s="45" t="s">
        <v>23</v>
      </c>
      <c r="J50" s="29" t="s">
        <v>23</v>
      </c>
      <c r="K50" s="41" t="s">
        <v>23</v>
      </c>
      <c r="L50" s="41" t="s">
        <v>23</v>
      </c>
      <c r="M50" s="41" t="s">
        <v>23</v>
      </c>
      <c r="N50" s="63" t="s">
        <v>23</v>
      </c>
      <c r="O50" s="3" t="s">
        <v>170</v>
      </c>
      <c r="P50" s="29" t="s">
        <v>23</v>
      </c>
      <c r="Q50" s="17">
        <v>50</v>
      </c>
      <c r="R50" s="3" t="s">
        <v>23</v>
      </c>
      <c r="S50" s="30" t="s">
        <v>23</v>
      </c>
      <c r="T50" s="30" t="s">
        <v>23</v>
      </c>
      <c r="U50" s="30" t="s">
        <v>23</v>
      </c>
      <c r="V50" s="17" t="s">
        <v>23</v>
      </c>
      <c r="W50" s="3" t="s">
        <v>23</v>
      </c>
      <c r="X50" s="30" t="s">
        <v>23</v>
      </c>
      <c r="Y50" s="30" t="s">
        <v>23</v>
      </c>
      <c r="Z50" s="30" t="s">
        <v>23</v>
      </c>
      <c r="AA50" s="17" t="s">
        <v>23</v>
      </c>
      <c r="AB50" s="17"/>
    </row>
    <row r="51" spans="1:28" s="3" customFormat="1">
      <c r="A51" s="3" t="s">
        <v>100</v>
      </c>
      <c r="B51" s="3" t="s">
        <v>23</v>
      </c>
      <c r="C51" s="3" t="s">
        <v>23</v>
      </c>
      <c r="D51" s="4">
        <v>41761</v>
      </c>
      <c r="E51" s="4"/>
      <c r="F51" s="17" t="s">
        <v>170</v>
      </c>
      <c r="G51" s="29" t="s">
        <v>23</v>
      </c>
      <c r="H51" s="40" t="s">
        <v>23</v>
      </c>
      <c r="I51" s="45" t="s">
        <v>23</v>
      </c>
      <c r="J51" s="29" t="s">
        <v>23</v>
      </c>
      <c r="K51" s="41" t="s">
        <v>23</v>
      </c>
      <c r="L51" s="41" t="s">
        <v>23</v>
      </c>
      <c r="M51" s="41" t="s">
        <v>23</v>
      </c>
      <c r="N51" s="63" t="s">
        <v>23</v>
      </c>
      <c r="O51" s="3" t="s">
        <v>170</v>
      </c>
      <c r="P51" s="29" t="s">
        <v>23</v>
      </c>
      <c r="Q51" s="17">
        <v>50</v>
      </c>
      <c r="R51" s="3" t="s">
        <v>23</v>
      </c>
      <c r="S51" s="30" t="s">
        <v>23</v>
      </c>
      <c r="T51" s="30" t="s">
        <v>23</v>
      </c>
      <c r="U51" s="30" t="s">
        <v>23</v>
      </c>
      <c r="V51" s="17" t="s">
        <v>23</v>
      </c>
      <c r="W51" s="3" t="s">
        <v>23</v>
      </c>
      <c r="X51" s="30" t="s">
        <v>23</v>
      </c>
      <c r="Y51" s="30" t="s">
        <v>23</v>
      </c>
      <c r="Z51" s="30" t="s">
        <v>23</v>
      </c>
      <c r="AA51" s="17" t="s">
        <v>23</v>
      </c>
      <c r="AB51" s="17"/>
    </row>
    <row r="52" spans="1:28" s="3" customFormat="1">
      <c r="A52" s="3" t="s">
        <v>100</v>
      </c>
      <c r="B52" s="3" t="s">
        <v>23</v>
      </c>
      <c r="C52" s="3" t="s">
        <v>23</v>
      </c>
      <c r="D52" s="4">
        <v>41761</v>
      </c>
      <c r="E52" s="4"/>
      <c r="F52" s="17" t="s">
        <v>170</v>
      </c>
      <c r="G52" s="29" t="s">
        <v>23</v>
      </c>
      <c r="H52" s="40" t="s">
        <v>23</v>
      </c>
      <c r="I52" s="45" t="s">
        <v>23</v>
      </c>
      <c r="J52" s="29" t="s">
        <v>23</v>
      </c>
      <c r="K52" s="41" t="s">
        <v>23</v>
      </c>
      <c r="L52" s="41" t="s">
        <v>23</v>
      </c>
      <c r="M52" s="41" t="s">
        <v>23</v>
      </c>
      <c r="N52" s="63" t="s">
        <v>23</v>
      </c>
      <c r="O52" s="3" t="s">
        <v>170</v>
      </c>
      <c r="P52" s="29" t="s">
        <v>23</v>
      </c>
      <c r="Q52" s="17">
        <v>50</v>
      </c>
      <c r="R52" s="3" t="s">
        <v>23</v>
      </c>
      <c r="S52" s="30" t="s">
        <v>23</v>
      </c>
      <c r="T52" s="30" t="s">
        <v>23</v>
      </c>
      <c r="U52" s="30" t="s">
        <v>23</v>
      </c>
      <c r="V52" s="17" t="s">
        <v>23</v>
      </c>
      <c r="W52" s="3" t="s">
        <v>23</v>
      </c>
      <c r="X52" s="30" t="s">
        <v>23</v>
      </c>
      <c r="Y52" s="30" t="s">
        <v>23</v>
      </c>
      <c r="Z52" s="30" t="s">
        <v>23</v>
      </c>
      <c r="AA52" s="17" t="s">
        <v>23</v>
      </c>
      <c r="AB52" s="17"/>
    </row>
    <row r="53" spans="1:28" s="19" customFormat="1">
      <c r="F53" s="20"/>
      <c r="G53" s="28"/>
      <c r="H53" s="39"/>
      <c r="I53" s="39"/>
      <c r="J53" s="28"/>
      <c r="K53" s="39"/>
      <c r="L53" s="39"/>
      <c r="M53" s="39"/>
      <c r="N53" s="62"/>
      <c r="P53" s="28"/>
      <c r="Q53" s="20"/>
      <c r="S53" s="28"/>
      <c r="V53" s="20"/>
      <c r="X53" s="28"/>
      <c r="AA53" s="20"/>
      <c r="AB53" s="20"/>
    </row>
    <row r="54" spans="1:28" s="3" customFormat="1">
      <c r="A54" s="3" t="s">
        <v>194</v>
      </c>
      <c r="B54" s="3" t="s">
        <v>5</v>
      </c>
      <c r="C54" s="4">
        <v>41792</v>
      </c>
      <c r="D54" s="4">
        <v>41792</v>
      </c>
      <c r="E54" s="4"/>
      <c r="F54" s="17" t="s">
        <v>195</v>
      </c>
      <c r="G54" s="29">
        <v>129.53</v>
      </c>
      <c r="H54" s="40">
        <v>106.8</v>
      </c>
      <c r="I54" s="45" t="s">
        <v>48</v>
      </c>
      <c r="J54" s="29">
        <f t="shared" ref="J54:J68" si="14">G54-$J$3</f>
        <v>126.44</v>
      </c>
      <c r="K54" s="44">
        <f t="shared" ref="K54:K63" si="15">H54-2.41</f>
        <v>104.39</v>
      </c>
      <c r="L54" s="40">
        <f t="shared" ref="L54:L63" si="16">J54-K54</f>
        <v>22.049999999999997</v>
      </c>
      <c r="M54" s="56">
        <f t="shared" si="2"/>
        <v>0.21122712903534818</v>
      </c>
      <c r="N54" s="63">
        <f t="shared" ref="N54:N68" si="17">M54/(M54+1)</f>
        <v>0.17439101550142358</v>
      </c>
      <c r="O54" s="21" t="s">
        <v>196</v>
      </c>
      <c r="P54" s="29">
        <v>9.98</v>
      </c>
      <c r="Q54" s="17">
        <v>50</v>
      </c>
      <c r="R54" s="21" t="s">
        <v>197</v>
      </c>
      <c r="S54" s="29">
        <v>10.68</v>
      </c>
      <c r="T54" s="3">
        <v>50</v>
      </c>
      <c r="U54" s="4">
        <v>41792</v>
      </c>
      <c r="V54" s="43"/>
      <c r="W54" s="21" t="s">
        <v>198</v>
      </c>
      <c r="X54" s="29">
        <v>4.96</v>
      </c>
      <c r="Y54" s="3">
        <v>25</v>
      </c>
      <c r="Z54" s="4">
        <v>41792</v>
      </c>
      <c r="AA54" s="43"/>
      <c r="AB54" s="17" t="s">
        <v>236</v>
      </c>
    </row>
    <row r="55" spans="1:28" s="3" customFormat="1">
      <c r="A55" s="3" t="s">
        <v>194</v>
      </c>
      <c r="B55" s="3" t="s">
        <v>6</v>
      </c>
      <c r="C55" s="4">
        <v>41792</v>
      </c>
      <c r="D55" s="4">
        <v>41792</v>
      </c>
      <c r="E55" s="4"/>
      <c r="F55" s="17" t="s">
        <v>199</v>
      </c>
      <c r="G55" s="29">
        <v>180.73</v>
      </c>
      <c r="H55" s="40">
        <v>146.80000000000001</v>
      </c>
      <c r="I55" s="45" t="s">
        <v>48</v>
      </c>
      <c r="J55" s="29">
        <f t="shared" si="14"/>
        <v>177.64</v>
      </c>
      <c r="K55" s="44">
        <f t="shared" si="15"/>
        <v>144.39000000000001</v>
      </c>
      <c r="L55" s="40">
        <f t="shared" si="16"/>
        <v>33.249999999999972</v>
      </c>
      <c r="M55" s="56">
        <f t="shared" si="2"/>
        <v>0.23027910520119099</v>
      </c>
      <c r="N55" s="63">
        <f t="shared" si="17"/>
        <v>0.18717631164152204</v>
      </c>
      <c r="O55" s="21" t="s">
        <v>200</v>
      </c>
      <c r="P55" s="29">
        <v>9.9</v>
      </c>
      <c r="Q55" s="17">
        <v>50</v>
      </c>
      <c r="R55" s="21" t="s">
        <v>201</v>
      </c>
      <c r="S55" s="29">
        <v>9.6999999999999993</v>
      </c>
      <c r="T55" s="3">
        <v>50</v>
      </c>
      <c r="U55" s="4">
        <v>41792</v>
      </c>
      <c r="V55" s="43"/>
      <c r="W55" s="21" t="s">
        <v>202</v>
      </c>
      <c r="X55" s="29">
        <v>5.08</v>
      </c>
      <c r="Y55" s="3">
        <v>25</v>
      </c>
      <c r="Z55" s="4">
        <v>41792</v>
      </c>
      <c r="AA55" s="43"/>
      <c r="AB55" s="17" t="s">
        <v>236</v>
      </c>
    </row>
    <row r="56" spans="1:28" s="3" customFormat="1">
      <c r="A56" s="3" t="s">
        <v>194</v>
      </c>
      <c r="B56" s="3" t="s">
        <v>7</v>
      </c>
      <c r="C56" s="4">
        <v>41792</v>
      </c>
      <c r="D56" s="4">
        <v>41792</v>
      </c>
      <c r="E56" s="4"/>
      <c r="F56" s="17" t="s">
        <v>203</v>
      </c>
      <c r="G56" s="29">
        <v>177.32</v>
      </c>
      <c r="H56" s="40">
        <v>143.30000000000001</v>
      </c>
      <c r="I56" s="45" t="s">
        <v>48</v>
      </c>
      <c r="J56" s="29">
        <f t="shared" si="14"/>
        <v>174.23</v>
      </c>
      <c r="K56" s="44">
        <f t="shared" si="15"/>
        <v>140.89000000000001</v>
      </c>
      <c r="L56" s="40">
        <f t="shared" si="16"/>
        <v>33.339999999999975</v>
      </c>
      <c r="M56" s="56">
        <f t="shared" si="2"/>
        <v>0.23663851231457145</v>
      </c>
      <c r="N56" s="63">
        <f t="shared" si="17"/>
        <v>0.19135625322849095</v>
      </c>
      <c r="O56" s="21" t="s">
        <v>204</v>
      </c>
      <c r="P56" s="29">
        <v>10.18</v>
      </c>
      <c r="Q56" s="17">
        <v>50</v>
      </c>
      <c r="R56" s="21" t="s">
        <v>205</v>
      </c>
      <c r="S56" s="29">
        <v>10.01</v>
      </c>
      <c r="T56" s="3">
        <v>50</v>
      </c>
      <c r="U56" s="4">
        <v>41792</v>
      </c>
      <c r="V56" s="43"/>
      <c r="W56" s="21" t="s">
        <v>206</v>
      </c>
      <c r="X56" s="29">
        <v>4.8499999999999996</v>
      </c>
      <c r="Y56" s="3">
        <v>25</v>
      </c>
      <c r="Z56" s="4">
        <v>41792</v>
      </c>
      <c r="AA56" s="43"/>
      <c r="AB56" s="17" t="s">
        <v>236</v>
      </c>
    </row>
    <row r="57" spans="1:28" s="3" customFormat="1">
      <c r="A57" s="3" t="s">
        <v>194</v>
      </c>
      <c r="B57" s="3" t="s">
        <v>8</v>
      </c>
      <c r="C57" s="4">
        <v>41792</v>
      </c>
      <c r="D57" s="4">
        <v>41792</v>
      </c>
      <c r="E57" s="4"/>
      <c r="F57" s="17" t="s">
        <v>207</v>
      </c>
      <c r="G57" s="29">
        <v>166.8</v>
      </c>
      <c r="H57" s="40">
        <v>135.80000000000001</v>
      </c>
      <c r="I57" s="45" t="s">
        <v>48</v>
      </c>
      <c r="J57" s="29">
        <f t="shared" si="14"/>
        <v>163.71</v>
      </c>
      <c r="K57" s="44">
        <f t="shared" si="15"/>
        <v>133.39000000000001</v>
      </c>
      <c r="L57" s="40">
        <f t="shared" si="16"/>
        <v>30.319999999999993</v>
      </c>
      <c r="M57" s="56">
        <f t="shared" si="2"/>
        <v>0.22730339605667585</v>
      </c>
      <c r="N57" s="63">
        <f t="shared" si="17"/>
        <v>0.18520554639301198</v>
      </c>
      <c r="O57" s="21" t="s">
        <v>208</v>
      </c>
      <c r="P57" s="29">
        <v>10.47</v>
      </c>
      <c r="Q57" s="17">
        <v>50</v>
      </c>
      <c r="R57" s="21" t="s">
        <v>209</v>
      </c>
      <c r="S57" s="29">
        <v>10.06</v>
      </c>
      <c r="T57" s="3">
        <v>50</v>
      </c>
      <c r="U57" s="4">
        <v>41792</v>
      </c>
      <c r="V57" s="43"/>
      <c r="W57" s="21" t="s">
        <v>210</v>
      </c>
      <c r="X57" s="29">
        <v>5.38</v>
      </c>
      <c r="Y57" s="3">
        <v>25</v>
      </c>
      <c r="Z57" s="4">
        <v>41792</v>
      </c>
      <c r="AA57" s="43"/>
      <c r="AB57" s="17" t="s">
        <v>236</v>
      </c>
    </row>
    <row r="58" spans="1:28" s="3" customFormat="1">
      <c r="A58" s="3" t="s">
        <v>194</v>
      </c>
      <c r="B58" s="3" t="s">
        <v>9</v>
      </c>
      <c r="C58" s="4">
        <v>41792</v>
      </c>
      <c r="D58" s="4">
        <v>41792</v>
      </c>
      <c r="E58" s="4"/>
      <c r="F58" s="17" t="s">
        <v>211</v>
      </c>
      <c r="G58" s="29">
        <v>158.52000000000001</v>
      </c>
      <c r="H58" s="40">
        <v>117.7</v>
      </c>
      <c r="I58" s="45" t="s">
        <v>48</v>
      </c>
      <c r="J58" s="29">
        <f t="shared" si="14"/>
        <v>155.43</v>
      </c>
      <c r="K58" s="44">
        <f t="shared" si="15"/>
        <v>115.29</v>
      </c>
      <c r="L58" s="40">
        <f t="shared" si="16"/>
        <v>40.14</v>
      </c>
      <c r="M58" s="56">
        <f t="shared" si="2"/>
        <v>0.34816549570647931</v>
      </c>
      <c r="N58" s="63">
        <f t="shared" si="17"/>
        <v>0.25825130283729009</v>
      </c>
      <c r="O58" s="21" t="s">
        <v>212</v>
      </c>
      <c r="P58" s="29">
        <v>9.91</v>
      </c>
      <c r="Q58" s="17">
        <v>50</v>
      </c>
      <c r="R58" s="21" t="s">
        <v>213</v>
      </c>
      <c r="S58" s="29">
        <v>9.7200000000000006</v>
      </c>
      <c r="T58" s="3">
        <v>50</v>
      </c>
      <c r="U58" s="4">
        <v>41792</v>
      </c>
      <c r="V58" s="43"/>
      <c r="W58" s="21" t="s">
        <v>214</v>
      </c>
      <c r="X58" s="29">
        <v>4.6500000000000004</v>
      </c>
      <c r="Y58" s="3">
        <v>25</v>
      </c>
      <c r="Z58" s="4">
        <v>41792</v>
      </c>
      <c r="AA58" s="43"/>
      <c r="AB58" s="17" t="s">
        <v>236</v>
      </c>
    </row>
    <row r="59" spans="1:28" s="3" customFormat="1">
      <c r="A59" s="3" t="s">
        <v>215</v>
      </c>
      <c r="B59" s="3" t="s">
        <v>5</v>
      </c>
      <c r="C59" s="4">
        <v>41792</v>
      </c>
      <c r="D59" s="4">
        <v>41792</v>
      </c>
      <c r="E59" s="4"/>
      <c r="F59" s="17" t="s">
        <v>216</v>
      </c>
      <c r="G59" s="29">
        <v>116.9</v>
      </c>
      <c r="H59" s="40">
        <v>94.7</v>
      </c>
      <c r="I59" s="45" t="s">
        <v>48</v>
      </c>
      <c r="J59" s="29">
        <f t="shared" si="14"/>
        <v>113.81</v>
      </c>
      <c r="K59" s="44">
        <f t="shared" si="15"/>
        <v>92.29</v>
      </c>
      <c r="L59" s="40">
        <f t="shared" si="16"/>
        <v>21.519999999999996</v>
      </c>
      <c r="M59" s="56">
        <f t="shared" si="2"/>
        <v>0.23317802578827604</v>
      </c>
      <c r="N59" s="63">
        <f t="shared" si="17"/>
        <v>0.18908707494947716</v>
      </c>
      <c r="O59" s="21" t="s">
        <v>217</v>
      </c>
      <c r="P59" s="29">
        <v>10.34</v>
      </c>
      <c r="Q59" s="17">
        <v>50</v>
      </c>
      <c r="R59" s="21" t="s">
        <v>218</v>
      </c>
      <c r="S59" s="29">
        <v>9.76</v>
      </c>
      <c r="T59" s="3">
        <v>50</v>
      </c>
      <c r="U59" s="4">
        <v>41792</v>
      </c>
      <c r="V59" s="43"/>
      <c r="W59" s="21" t="s">
        <v>219</v>
      </c>
      <c r="X59" s="29">
        <v>5.0199999999999996</v>
      </c>
      <c r="Y59" s="3">
        <v>25</v>
      </c>
      <c r="Z59" s="4">
        <v>41792</v>
      </c>
      <c r="AA59" s="43"/>
      <c r="AB59" s="17" t="s">
        <v>236</v>
      </c>
    </row>
    <row r="60" spans="1:28" s="3" customFormat="1">
      <c r="A60" s="3" t="s">
        <v>215</v>
      </c>
      <c r="B60" s="3" t="s">
        <v>6</v>
      </c>
      <c r="C60" s="4">
        <v>41792</v>
      </c>
      <c r="D60" s="4">
        <v>41792</v>
      </c>
      <c r="E60" s="4"/>
      <c r="F60" s="17" t="s">
        <v>220</v>
      </c>
      <c r="G60" s="29">
        <v>149.66999999999999</v>
      </c>
      <c r="H60" s="40">
        <v>123.6</v>
      </c>
      <c r="I60" s="45" t="s">
        <v>48</v>
      </c>
      <c r="J60" s="29">
        <f t="shared" si="14"/>
        <v>146.57999999999998</v>
      </c>
      <c r="K60" s="44">
        <f t="shared" si="15"/>
        <v>121.19</v>
      </c>
      <c r="L60" s="40">
        <f t="shared" si="16"/>
        <v>25.389999999999986</v>
      </c>
      <c r="M60" s="56">
        <f t="shared" si="2"/>
        <v>0.20950573479660028</v>
      </c>
      <c r="N60" s="63">
        <f t="shared" si="17"/>
        <v>0.17321599126756712</v>
      </c>
      <c r="O60" s="21" t="s">
        <v>221</v>
      </c>
      <c r="P60" s="29">
        <v>10.86</v>
      </c>
      <c r="Q60" s="17">
        <v>50</v>
      </c>
      <c r="R60" s="21" t="s">
        <v>222</v>
      </c>
      <c r="S60" s="29">
        <v>9.73</v>
      </c>
      <c r="T60" s="3">
        <v>50</v>
      </c>
      <c r="U60" s="4">
        <v>41792</v>
      </c>
      <c r="V60" s="43"/>
      <c r="W60" s="21" t="s">
        <v>223</v>
      </c>
      <c r="X60" s="29">
        <v>4.74</v>
      </c>
      <c r="Y60" s="3">
        <v>25</v>
      </c>
      <c r="Z60" s="4">
        <v>41792</v>
      </c>
      <c r="AA60" s="43"/>
      <c r="AB60" s="17" t="s">
        <v>236</v>
      </c>
    </row>
    <row r="61" spans="1:28" s="3" customFormat="1">
      <c r="A61" s="3" t="s">
        <v>215</v>
      </c>
      <c r="B61" s="3" t="s">
        <v>7</v>
      </c>
      <c r="C61" s="4">
        <v>41792</v>
      </c>
      <c r="D61" s="4">
        <v>41792</v>
      </c>
      <c r="E61" s="4"/>
      <c r="F61" s="17" t="s">
        <v>224</v>
      </c>
      <c r="G61" s="29">
        <v>145.71</v>
      </c>
      <c r="H61" s="40">
        <v>118.3</v>
      </c>
      <c r="I61" s="45" t="s">
        <v>48</v>
      </c>
      <c r="J61" s="29">
        <f t="shared" si="14"/>
        <v>142.62</v>
      </c>
      <c r="K61" s="44">
        <f t="shared" si="15"/>
        <v>115.89</v>
      </c>
      <c r="L61" s="40">
        <f t="shared" si="16"/>
        <v>26.730000000000004</v>
      </c>
      <c r="M61" s="56">
        <f t="shared" si="2"/>
        <v>0.23064975407714214</v>
      </c>
      <c r="N61" s="63">
        <f t="shared" si="17"/>
        <v>0.18742111905763567</v>
      </c>
      <c r="O61" s="21" t="s">
        <v>225</v>
      </c>
      <c r="P61" s="29">
        <v>10.02</v>
      </c>
      <c r="Q61" s="17">
        <v>50</v>
      </c>
      <c r="R61" s="21" t="s">
        <v>226</v>
      </c>
      <c r="S61" s="29">
        <v>9.9</v>
      </c>
      <c r="T61" s="3">
        <v>50</v>
      </c>
      <c r="U61" s="4">
        <v>41792</v>
      </c>
      <c r="V61" s="43"/>
      <c r="W61" s="21" t="s">
        <v>227</v>
      </c>
      <c r="X61" s="29">
        <v>4.88</v>
      </c>
      <c r="Y61" s="3">
        <v>25</v>
      </c>
      <c r="Z61" s="4">
        <v>41792</v>
      </c>
      <c r="AA61" s="43"/>
      <c r="AB61" s="17" t="s">
        <v>236</v>
      </c>
    </row>
    <row r="62" spans="1:28" s="3" customFormat="1">
      <c r="A62" s="3" t="s">
        <v>215</v>
      </c>
      <c r="B62" s="3" t="s">
        <v>8</v>
      </c>
      <c r="C62" s="4">
        <v>41792</v>
      </c>
      <c r="D62" s="4">
        <v>41792</v>
      </c>
      <c r="E62" s="4"/>
      <c r="F62" s="17" t="s">
        <v>228</v>
      </c>
      <c r="G62" s="29">
        <v>134.58000000000001</v>
      </c>
      <c r="H62" s="40">
        <v>109.5</v>
      </c>
      <c r="I62" s="45" t="s">
        <v>48</v>
      </c>
      <c r="J62" s="29">
        <f t="shared" si="14"/>
        <v>131.49</v>
      </c>
      <c r="K62" s="44">
        <f t="shared" si="15"/>
        <v>107.09</v>
      </c>
      <c r="L62" s="40">
        <f t="shared" si="16"/>
        <v>24.400000000000006</v>
      </c>
      <c r="M62" s="56">
        <f t="shared" si="2"/>
        <v>0.22784573723036702</v>
      </c>
      <c r="N62" s="63">
        <f t="shared" si="17"/>
        <v>0.18556544223895355</v>
      </c>
      <c r="O62" s="21" t="s">
        <v>229</v>
      </c>
      <c r="P62" s="29">
        <v>9.7799999999999994</v>
      </c>
      <c r="Q62" s="17">
        <v>50</v>
      </c>
      <c r="R62" s="21" t="s">
        <v>230</v>
      </c>
      <c r="S62" s="29">
        <v>9.7799999999999994</v>
      </c>
      <c r="T62" s="3">
        <v>50</v>
      </c>
      <c r="U62" s="4">
        <v>41792</v>
      </c>
      <c r="V62" s="43"/>
      <c r="W62" s="21" t="s">
        <v>231</v>
      </c>
      <c r="X62" s="29">
        <v>4.87</v>
      </c>
      <c r="Y62" s="3">
        <v>25</v>
      </c>
      <c r="Z62" s="4">
        <v>41792</v>
      </c>
      <c r="AA62" s="43"/>
      <c r="AB62" s="17" t="s">
        <v>236</v>
      </c>
    </row>
    <row r="63" spans="1:28" s="3" customFormat="1">
      <c r="A63" s="3" t="s">
        <v>215</v>
      </c>
      <c r="B63" s="3" t="s">
        <v>9</v>
      </c>
      <c r="C63" s="4">
        <v>41792</v>
      </c>
      <c r="D63" s="4">
        <v>41792</v>
      </c>
      <c r="E63" s="4"/>
      <c r="F63" s="17" t="s">
        <v>232</v>
      </c>
      <c r="G63" s="29">
        <v>127.32</v>
      </c>
      <c r="H63" s="40">
        <v>103.8</v>
      </c>
      <c r="I63" s="45" t="s">
        <v>48</v>
      </c>
      <c r="J63" s="29">
        <f t="shared" si="14"/>
        <v>124.22999999999999</v>
      </c>
      <c r="K63" s="44">
        <f t="shared" si="15"/>
        <v>101.39</v>
      </c>
      <c r="L63" s="40">
        <f t="shared" si="16"/>
        <v>22.839999999999989</v>
      </c>
      <c r="M63" s="56">
        <f t="shared" si="2"/>
        <v>0.22526876417792671</v>
      </c>
      <c r="N63" s="63">
        <f t="shared" si="17"/>
        <v>0.18385253159462281</v>
      </c>
      <c r="O63" s="21" t="s">
        <v>233</v>
      </c>
      <c r="P63" s="29">
        <v>9.67</v>
      </c>
      <c r="Q63" s="17">
        <v>50</v>
      </c>
      <c r="R63" s="21" t="s">
        <v>234</v>
      </c>
      <c r="S63" s="29">
        <v>10.11</v>
      </c>
      <c r="T63" s="3">
        <v>50</v>
      </c>
      <c r="U63" s="4">
        <v>41792</v>
      </c>
      <c r="V63" s="43"/>
      <c r="W63" s="21" t="s">
        <v>235</v>
      </c>
      <c r="X63" s="29">
        <v>4.8600000000000003</v>
      </c>
      <c r="Y63" s="3">
        <v>25</v>
      </c>
      <c r="Z63" s="4">
        <v>41792</v>
      </c>
      <c r="AA63" s="43"/>
      <c r="AB63" s="17" t="s">
        <v>236</v>
      </c>
    </row>
    <row r="64" spans="1:28" s="3" customFormat="1">
      <c r="A64" s="3" t="s">
        <v>173</v>
      </c>
      <c r="B64" s="3" t="s">
        <v>5</v>
      </c>
      <c r="C64" s="4">
        <v>41792</v>
      </c>
      <c r="D64" s="4">
        <v>41792</v>
      </c>
      <c r="E64" s="4"/>
      <c r="F64" s="17" t="s">
        <v>174</v>
      </c>
      <c r="G64" s="29">
        <v>102.06</v>
      </c>
      <c r="H64" s="40">
        <v>82.9</v>
      </c>
      <c r="I64" s="45" t="s">
        <v>48</v>
      </c>
      <c r="J64" s="29">
        <f t="shared" si="14"/>
        <v>98.97</v>
      </c>
      <c r="K64" s="44">
        <f t="shared" ref="K64:K68" si="18">H64-2.41</f>
        <v>80.490000000000009</v>
      </c>
      <c r="L64" s="40">
        <f t="shared" ref="L64:L68" si="19">J64-K64</f>
        <v>18.47999999999999</v>
      </c>
      <c r="M64" s="56">
        <f t="shared" si="2"/>
        <v>0.22959373835259023</v>
      </c>
      <c r="N64" s="63">
        <f t="shared" si="17"/>
        <v>0.18672324946953614</v>
      </c>
      <c r="O64" s="21" t="s">
        <v>175</v>
      </c>
      <c r="P64" s="29">
        <v>10.75</v>
      </c>
      <c r="Q64" s="17">
        <v>50</v>
      </c>
      <c r="R64" s="21" t="s">
        <v>176</v>
      </c>
      <c r="S64" s="29">
        <v>9.5399999999999991</v>
      </c>
      <c r="T64" s="3">
        <v>50</v>
      </c>
      <c r="U64" s="4">
        <v>41792</v>
      </c>
      <c r="V64" s="43"/>
      <c r="W64" s="21" t="s">
        <v>177</v>
      </c>
      <c r="X64" s="29">
        <v>4.8</v>
      </c>
      <c r="Y64" s="3">
        <v>25</v>
      </c>
      <c r="Z64" s="4">
        <v>41792</v>
      </c>
      <c r="AA64" s="43"/>
      <c r="AB64" s="17" t="s">
        <v>236</v>
      </c>
    </row>
    <row r="65" spans="1:28" s="3" customFormat="1">
      <c r="A65" s="3" t="s">
        <v>173</v>
      </c>
      <c r="B65" s="3" t="s">
        <v>6</v>
      </c>
      <c r="C65" s="4">
        <v>41792</v>
      </c>
      <c r="D65" s="4">
        <v>41792</v>
      </c>
      <c r="E65" s="4"/>
      <c r="F65" s="17" t="s">
        <v>178</v>
      </c>
      <c r="G65" s="29">
        <v>134.94999999999999</v>
      </c>
      <c r="H65" s="40">
        <v>110.3</v>
      </c>
      <c r="I65" s="45" t="s">
        <v>48</v>
      </c>
      <c r="J65" s="29">
        <f t="shared" si="14"/>
        <v>131.85999999999999</v>
      </c>
      <c r="K65" s="44">
        <f t="shared" si="18"/>
        <v>107.89</v>
      </c>
      <c r="L65" s="40">
        <f t="shared" si="19"/>
        <v>23.969999999999985</v>
      </c>
      <c r="M65" s="56">
        <f t="shared" si="2"/>
        <v>0.2221707294466585</v>
      </c>
      <c r="N65" s="63">
        <f t="shared" si="17"/>
        <v>0.18178370999544965</v>
      </c>
      <c r="O65" s="21" t="s">
        <v>179</v>
      </c>
      <c r="P65" s="3">
        <v>10.42</v>
      </c>
      <c r="Q65" s="17">
        <v>50</v>
      </c>
      <c r="R65" s="21" t="s">
        <v>180</v>
      </c>
      <c r="S65" s="29">
        <v>9.7899999999999991</v>
      </c>
      <c r="T65" s="3">
        <v>50</v>
      </c>
      <c r="U65" s="4">
        <v>41792</v>
      </c>
      <c r="V65" s="43"/>
      <c r="W65" s="21" t="s">
        <v>181</v>
      </c>
      <c r="X65" s="29">
        <v>4.78</v>
      </c>
      <c r="Y65" s="3">
        <v>25</v>
      </c>
      <c r="Z65" s="4">
        <v>41792</v>
      </c>
      <c r="AA65" s="43"/>
      <c r="AB65" s="17" t="s">
        <v>236</v>
      </c>
    </row>
    <row r="66" spans="1:28" s="3" customFormat="1">
      <c r="A66" s="3" t="s">
        <v>173</v>
      </c>
      <c r="B66" s="3" t="s">
        <v>7</v>
      </c>
      <c r="C66" s="4">
        <v>41792</v>
      </c>
      <c r="D66" s="4">
        <v>41792</v>
      </c>
      <c r="E66" s="4"/>
      <c r="F66" s="17" t="s">
        <v>182</v>
      </c>
      <c r="G66" s="29">
        <v>186.02</v>
      </c>
      <c r="H66" s="40">
        <v>151.5</v>
      </c>
      <c r="I66" s="45" t="s">
        <v>48</v>
      </c>
      <c r="J66" s="29">
        <f t="shared" si="14"/>
        <v>182.93</v>
      </c>
      <c r="K66" s="44">
        <f t="shared" si="18"/>
        <v>149.09</v>
      </c>
      <c r="L66" s="40">
        <f t="shared" si="19"/>
        <v>33.840000000000003</v>
      </c>
      <c r="M66" s="56">
        <f t="shared" si="2"/>
        <v>0.2269769937621571</v>
      </c>
      <c r="N66" s="63">
        <f t="shared" si="17"/>
        <v>0.18498879352757888</v>
      </c>
      <c r="O66" s="21" t="s">
        <v>183</v>
      </c>
      <c r="P66" s="29">
        <v>9.85</v>
      </c>
      <c r="Q66" s="17">
        <v>50</v>
      </c>
      <c r="R66" s="21" t="s">
        <v>184</v>
      </c>
      <c r="S66" s="29">
        <v>9.64</v>
      </c>
      <c r="T66" s="3">
        <v>50</v>
      </c>
      <c r="U66" s="4">
        <v>41792</v>
      </c>
      <c r="V66" s="43"/>
      <c r="W66" s="21" t="s">
        <v>185</v>
      </c>
      <c r="X66" s="29">
        <v>5.29</v>
      </c>
      <c r="Y66" s="3">
        <v>25</v>
      </c>
      <c r="Z66" s="4">
        <v>41792</v>
      </c>
      <c r="AA66" s="43"/>
      <c r="AB66" s="17" t="s">
        <v>236</v>
      </c>
    </row>
    <row r="67" spans="1:28" s="3" customFormat="1">
      <c r="A67" s="3" t="s">
        <v>173</v>
      </c>
      <c r="B67" s="3" t="s">
        <v>8</v>
      </c>
      <c r="C67" s="4">
        <v>41792</v>
      </c>
      <c r="D67" s="4">
        <v>41792</v>
      </c>
      <c r="E67" s="4"/>
      <c r="F67" s="17" t="s">
        <v>186</v>
      </c>
      <c r="G67" s="29">
        <v>151.69</v>
      </c>
      <c r="H67" s="40">
        <v>123.6</v>
      </c>
      <c r="I67" s="45" t="s">
        <v>48</v>
      </c>
      <c r="J67" s="29">
        <f t="shared" si="14"/>
        <v>148.6</v>
      </c>
      <c r="K67" s="44">
        <f t="shared" si="18"/>
        <v>121.19</v>
      </c>
      <c r="L67" s="40">
        <f t="shared" si="19"/>
        <v>27.409999999999997</v>
      </c>
      <c r="M67" s="56">
        <f t="shared" si="2"/>
        <v>0.22617377671425032</v>
      </c>
      <c r="N67" s="63">
        <f t="shared" si="17"/>
        <v>0.18445491251682364</v>
      </c>
      <c r="O67" s="21" t="s">
        <v>187</v>
      </c>
      <c r="P67" s="29">
        <v>10.58</v>
      </c>
      <c r="Q67" s="17">
        <v>50</v>
      </c>
      <c r="R67" s="21" t="s">
        <v>188</v>
      </c>
      <c r="S67" s="29">
        <v>9.6</v>
      </c>
      <c r="T67" s="3">
        <v>50</v>
      </c>
      <c r="U67" s="4">
        <v>41792</v>
      </c>
      <c r="V67" s="43"/>
      <c r="W67" s="21" t="s">
        <v>189</v>
      </c>
      <c r="X67" s="29">
        <v>5.17</v>
      </c>
      <c r="Y67" s="3">
        <v>25</v>
      </c>
      <c r="Z67" s="4">
        <v>41792</v>
      </c>
      <c r="AA67" s="43"/>
      <c r="AB67" s="17" t="s">
        <v>236</v>
      </c>
    </row>
    <row r="68" spans="1:28" s="3" customFormat="1">
      <c r="A68" s="3" t="s">
        <v>173</v>
      </c>
      <c r="B68" s="3" t="s">
        <v>9</v>
      </c>
      <c r="C68" s="4">
        <v>41792</v>
      </c>
      <c r="D68" s="4">
        <v>41792</v>
      </c>
      <c r="E68" s="4"/>
      <c r="F68" s="17" t="s">
        <v>190</v>
      </c>
      <c r="G68" s="29">
        <v>133.80000000000001</v>
      </c>
      <c r="H68" s="40">
        <v>108.5</v>
      </c>
      <c r="I68" s="45" t="s">
        <v>48</v>
      </c>
      <c r="J68" s="29">
        <f t="shared" si="14"/>
        <v>130.71</v>
      </c>
      <c r="K68" s="44">
        <f t="shared" si="18"/>
        <v>106.09</v>
      </c>
      <c r="L68" s="40">
        <f t="shared" si="19"/>
        <v>24.620000000000005</v>
      </c>
      <c r="M68" s="56">
        <f t="shared" si="2"/>
        <v>0.23206711282873035</v>
      </c>
      <c r="N68" s="63">
        <f t="shared" si="17"/>
        <v>0.18835590237931299</v>
      </c>
      <c r="O68" s="21" t="s">
        <v>191</v>
      </c>
      <c r="P68" s="29">
        <v>9.61</v>
      </c>
      <c r="Q68" s="17">
        <v>50</v>
      </c>
      <c r="R68" s="21" t="s">
        <v>192</v>
      </c>
      <c r="S68" s="29">
        <v>9.9600000000000009</v>
      </c>
      <c r="T68" s="3">
        <v>50</v>
      </c>
      <c r="U68" s="4">
        <v>41792</v>
      </c>
      <c r="V68" s="43"/>
      <c r="W68" s="21" t="s">
        <v>193</v>
      </c>
      <c r="X68" s="29">
        <v>5.28</v>
      </c>
      <c r="Y68" s="3">
        <v>25</v>
      </c>
      <c r="Z68" s="4">
        <v>41792</v>
      </c>
      <c r="AA68" s="43"/>
      <c r="AB68" s="17" t="s">
        <v>236</v>
      </c>
    </row>
    <row r="69" spans="1:28" s="3" customFormat="1">
      <c r="A69" s="3" t="s">
        <v>98</v>
      </c>
      <c r="B69" s="3" t="s">
        <v>23</v>
      </c>
      <c r="C69" s="3" t="s">
        <v>23</v>
      </c>
      <c r="D69" s="4">
        <v>41792</v>
      </c>
      <c r="E69" s="4"/>
      <c r="F69" s="17" t="s">
        <v>171</v>
      </c>
      <c r="G69" s="29" t="s">
        <v>23</v>
      </c>
      <c r="H69" s="40" t="s">
        <v>23</v>
      </c>
      <c r="I69" s="45" t="s">
        <v>23</v>
      </c>
      <c r="J69" s="29" t="s">
        <v>23</v>
      </c>
      <c r="K69" s="41" t="s">
        <v>23</v>
      </c>
      <c r="L69" s="41" t="s">
        <v>23</v>
      </c>
      <c r="M69" s="41" t="s">
        <v>23</v>
      </c>
      <c r="N69" s="63" t="s">
        <v>23</v>
      </c>
      <c r="O69" s="3" t="s">
        <v>171</v>
      </c>
      <c r="P69" s="29" t="s">
        <v>23</v>
      </c>
      <c r="Q69" s="17">
        <v>50</v>
      </c>
      <c r="R69" s="3" t="s">
        <v>23</v>
      </c>
      <c r="S69" s="30" t="s">
        <v>23</v>
      </c>
      <c r="T69" s="30" t="s">
        <v>23</v>
      </c>
      <c r="U69" s="30" t="s">
        <v>23</v>
      </c>
      <c r="V69" s="17" t="s">
        <v>23</v>
      </c>
      <c r="W69" s="3" t="s">
        <v>23</v>
      </c>
      <c r="X69" s="30" t="s">
        <v>23</v>
      </c>
      <c r="Y69" s="30" t="s">
        <v>23</v>
      </c>
      <c r="Z69" s="30" t="s">
        <v>23</v>
      </c>
      <c r="AA69" s="17" t="s">
        <v>23</v>
      </c>
      <c r="AB69" s="17" t="s">
        <v>236</v>
      </c>
    </row>
    <row r="70" spans="1:28" s="3" customFormat="1">
      <c r="A70" s="3" t="s">
        <v>98</v>
      </c>
      <c r="B70" s="3" t="s">
        <v>23</v>
      </c>
      <c r="C70" s="3" t="s">
        <v>23</v>
      </c>
      <c r="D70" s="4">
        <v>41792</v>
      </c>
      <c r="E70" s="4"/>
      <c r="F70" s="17" t="s">
        <v>171</v>
      </c>
      <c r="G70" s="29" t="s">
        <v>23</v>
      </c>
      <c r="H70" s="40" t="s">
        <v>23</v>
      </c>
      <c r="I70" s="45" t="s">
        <v>23</v>
      </c>
      <c r="J70" s="29" t="s">
        <v>23</v>
      </c>
      <c r="K70" s="41" t="s">
        <v>23</v>
      </c>
      <c r="L70" s="41" t="s">
        <v>23</v>
      </c>
      <c r="M70" s="41" t="s">
        <v>23</v>
      </c>
      <c r="N70" s="63" t="s">
        <v>23</v>
      </c>
      <c r="O70" s="3" t="s">
        <v>171</v>
      </c>
      <c r="P70" s="29" t="s">
        <v>23</v>
      </c>
      <c r="Q70" s="17">
        <v>50</v>
      </c>
      <c r="R70" s="3" t="s">
        <v>23</v>
      </c>
      <c r="S70" s="30" t="s">
        <v>23</v>
      </c>
      <c r="T70" s="30" t="s">
        <v>23</v>
      </c>
      <c r="U70" s="30" t="s">
        <v>23</v>
      </c>
      <c r="V70" s="17" t="s">
        <v>23</v>
      </c>
      <c r="W70" s="3" t="s">
        <v>23</v>
      </c>
      <c r="X70" s="30" t="s">
        <v>23</v>
      </c>
      <c r="Y70" s="30" t="s">
        <v>23</v>
      </c>
      <c r="Z70" s="30" t="s">
        <v>23</v>
      </c>
      <c r="AA70" s="17" t="s">
        <v>23</v>
      </c>
      <c r="AB70" s="17" t="s">
        <v>236</v>
      </c>
    </row>
    <row r="71" spans="1:28" s="3" customFormat="1">
      <c r="A71" s="3" t="s">
        <v>98</v>
      </c>
      <c r="B71" s="3" t="s">
        <v>23</v>
      </c>
      <c r="C71" s="3" t="s">
        <v>23</v>
      </c>
      <c r="D71" s="4">
        <v>41792</v>
      </c>
      <c r="E71" s="4"/>
      <c r="F71" s="17" t="s">
        <v>171</v>
      </c>
      <c r="G71" s="29" t="s">
        <v>23</v>
      </c>
      <c r="H71" s="40" t="s">
        <v>23</v>
      </c>
      <c r="I71" s="45" t="s">
        <v>23</v>
      </c>
      <c r="J71" s="29" t="s">
        <v>23</v>
      </c>
      <c r="K71" s="41" t="s">
        <v>23</v>
      </c>
      <c r="L71" s="41" t="s">
        <v>23</v>
      </c>
      <c r="M71" s="41" t="s">
        <v>23</v>
      </c>
      <c r="N71" s="63" t="s">
        <v>23</v>
      </c>
      <c r="O71" s="3" t="s">
        <v>171</v>
      </c>
      <c r="P71" s="29" t="s">
        <v>23</v>
      </c>
      <c r="Q71" s="17">
        <v>50</v>
      </c>
      <c r="R71" s="3" t="s">
        <v>23</v>
      </c>
      <c r="S71" s="30" t="s">
        <v>23</v>
      </c>
      <c r="T71" s="30" t="s">
        <v>23</v>
      </c>
      <c r="U71" s="30" t="s">
        <v>23</v>
      </c>
      <c r="V71" s="17" t="s">
        <v>23</v>
      </c>
      <c r="W71" s="3" t="s">
        <v>23</v>
      </c>
      <c r="X71" s="30" t="s">
        <v>23</v>
      </c>
      <c r="Y71" s="30" t="s">
        <v>23</v>
      </c>
      <c r="Z71" s="30" t="s">
        <v>23</v>
      </c>
      <c r="AA71" s="17" t="s">
        <v>23</v>
      </c>
      <c r="AB71" s="17" t="s">
        <v>236</v>
      </c>
    </row>
    <row r="72" spans="1:28" s="3" customFormat="1">
      <c r="A72" s="3" t="s">
        <v>100</v>
      </c>
      <c r="B72" s="3" t="s">
        <v>23</v>
      </c>
      <c r="C72" s="3" t="s">
        <v>23</v>
      </c>
      <c r="D72" s="4">
        <v>41792</v>
      </c>
      <c r="E72" s="4"/>
      <c r="F72" s="17" t="s">
        <v>172</v>
      </c>
      <c r="G72" s="29" t="s">
        <v>23</v>
      </c>
      <c r="H72" s="40" t="s">
        <v>23</v>
      </c>
      <c r="I72" s="45" t="s">
        <v>23</v>
      </c>
      <c r="J72" s="29" t="s">
        <v>23</v>
      </c>
      <c r="K72" s="41" t="s">
        <v>23</v>
      </c>
      <c r="L72" s="41" t="s">
        <v>23</v>
      </c>
      <c r="M72" s="41" t="s">
        <v>23</v>
      </c>
      <c r="N72" s="63" t="s">
        <v>23</v>
      </c>
      <c r="O72" s="3" t="s">
        <v>172</v>
      </c>
      <c r="P72" s="29" t="s">
        <v>23</v>
      </c>
      <c r="Q72" s="17">
        <v>50</v>
      </c>
      <c r="R72" s="3" t="s">
        <v>23</v>
      </c>
      <c r="S72" s="30" t="s">
        <v>23</v>
      </c>
      <c r="T72" s="30" t="s">
        <v>23</v>
      </c>
      <c r="U72" s="30" t="s">
        <v>23</v>
      </c>
      <c r="V72" s="17" t="s">
        <v>23</v>
      </c>
      <c r="W72" s="3" t="s">
        <v>23</v>
      </c>
      <c r="X72" s="30" t="s">
        <v>23</v>
      </c>
      <c r="Y72" s="30" t="s">
        <v>23</v>
      </c>
      <c r="Z72" s="30" t="s">
        <v>23</v>
      </c>
      <c r="AA72" s="17" t="s">
        <v>23</v>
      </c>
      <c r="AB72" s="17" t="s">
        <v>236</v>
      </c>
    </row>
    <row r="73" spans="1:28" s="3" customFormat="1">
      <c r="A73" s="3" t="s">
        <v>100</v>
      </c>
      <c r="B73" s="3" t="s">
        <v>23</v>
      </c>
      <c r="C73" s="3" t="s">
        <v>23</v>
      </c>
      <c r="D73" s="4">
        <v>41792</v>
      </c>
      <c r="E73" s="4"/>
      <c r="F73" s="17" t="s">
        <v>172</v>
      </c>
      <c r="G73" s="29" t="s">
        <v>23</v>
      </c>
      <c r="H73" s="40" t="s">
        <v>23</v>
      </c>
      <c r="I73" s="45" t="s">
        <v>23</v>
      </c>
      <c r="J73" s="29" t="s">
        <v>23</v>
      </c>
      <c r="K73" s="41" t="s">
        <v>23</v>
      </c>
      <c r="L73" s="41" t="s">
        <v>23</v>
      </c>
      <c r="M73" s="41" t="s">
        <v>23</v>
      </c>
      <c r="N73" s="63" t="s">
        <v>23</v>
      </c>
      <c r="O73" s="3" t="s">
        <v>172</v>
      </c>
      <c r="P73" s="29" t="s">
        <v>23</v>
      </c>
      <c r="Q73" s="17">
        <v>50</v>
      </c>
      <c r="R73" s="3" t="s">
        <v>23</v>
      </c>
      <c r="S73" s="30" t="s">
        <v>23</v>
      </c>
      <c r="T73" s="30" t="s">
        <v>23</v>
      </c>
      <c r="U73" s="30" t="s">
        <v>23</v>
      </c>
      <c r="V73" s="17" t="s">
        <v>23</v>
      </c>
      <c r="W73" s="3" t="s">
        <v>23</v>
      </c>
      <c r="X73" s="30" t="s">
        <v>23</v>
      </c>
      <c r="Y73" s="30" t="s">
        <v>23</v>
      </c>
      <c r="Z73" s="30" t="s">
        <v>23</v>
      </c>
      <c r="AA73" s="17" t="s">
        <v>23</v>
      </c>
      <c r="AB73" s="17" t="s">
        <v>236</v>
      </c>
    </row>
    <row r="74" spans="1:28" s="3" customFormat="1">
      <c r="A74" s="3" t="s">
        <v>100</v>
      </c>
      <c r="B74" s="3" t="s">
        <v>23</v>
      </c>
      <c r="C74" s="3" t="s">
        <v>23</v>
      </c>
      <c r="D74" s="4">
        <v>41792</v>
      </c>
      <c r="E74" s="4"/>
      <c r="F74" s="17" t="s">
        <v>172</v>
      </c>
      <c r="G74" s="29" t="s">
        <v>23</v>
      </c>
      <c r="H74" s="40" t="s">
        <v>23</v>
      </c>
      <c r="I74" s="45" t="s">
        <v>23</v>
      </c>
      <c r="J74" s="29" t="s">
        <v>23</v>
      </c>
      <c r="K74" s="41" t="s">
        <v>23</v>
      </c>
      <c r="L74" s="41" t="s">
        <v>23</v>
      </c>
      <c r="M74" s="41" t="s">
        <v>23</v>
      </c>
      <c r="N74" s="63" t="s">
        <v>23</v>
      </c>
      <c r="O74" s="3" t="s">
        <v>172</v>
      </c>
      <c r="P74" s="29" t="s">
        <v>23</v>
      </c>
      <c r="Q74" s="17">
        <v>50</v>
      </c>
      <c r="R74" s="3" t="s">
        <v>23</v>
      </c>
      <c r="S74" s="30" t="s">
        <v>23</v>
      </c>
      <c r="T74" s="30" t="s">
        <v>23</v>
      </c>
      <c r="U74" s="30" t="s">
        <v>23</v>
      </c>
      <c r="V74" s="17" t="s">
        <v>23</v>
      </c>
      <c r="W74" s="3" t="s">
        <v>23</v>
      </c>
      <c r="X74" s="30" t="s">
        <v>23</v>
      </c>
      <c r="Y74" s="30" t="s">
        <v>23</v>
      </c>
      <c r="Z74" s="30" t="s">
        <v>23</v>
      </c>
      <c r="AA74" s="17" t="s">
        <v>23</v>
      </c>
      <c r="AB74" s="17" t="s">
        <v>236</v>
      </c>
    </row>
    <row r="75" spans="1:28" s="19" customFormat="1">
      <c r="F75" s="20"/>
      <c r="G75" s="28"/>
      <c r="H75" s="39"/>
      <c r="I75" s="39"/>
      <c r="J75" s="28"/>
      <c r="K75" s="39"/>
      <c r="L75" s="39"/>
      <c r="M75" s="39"/>
      <c r="N75" s="62"/>
      <c r="P75" s="28"/>
      <c r="Q75" s="20"/>
      <c r="S75" s="28"/>
      <c r="V75" s="20"/>
      <c r="X75" s="28"/>
      <c r="AA75" s="20"/>
      <c r="AB75" s="20"/>
    </row>
    <row r="76" spans="1:28" s="3" customFormat="1">
      <c r="A76" s="3" t="s">
        <v>194</v>
      </c>
      <c r="B76" s="3" t="s">
        <v>5</v>
      </c>
      <c r="C76" s="4">
        <v>41945</v>
      </c>
      <c r="D76" s="4">
        <v>41945</v>
      </c>
      <c r="E76" s="4"/>
      <c r="F76" s="17" t="s">
        <v>237</v>
      </c>
      <c r="G76" s="29">
        <v>143.36000000000001</v>
      </c>
      <c r="H76" s="40">
        <v>111.3</v>
      </c>
      <c r="I76" s="45" t="s">
        <v>48</v>
      </c>
      <c r="J76" s="29">
        <f t="shared" ref="J76:J90" si="20">G76-$J$3</f>
        <v>140.27000000000001</v>
      </c>
      <c r="K76" s="44">
        <f t="shared" ref="K76:K90" si="21">H76-2.41</f>
        <v>108.89</v>
      </c>
      <c r="L76" s="40">
        <f t="shared" ref="L76:L90" si="22">J76-K76</f>
        <v>31.38000000000001</v>
      </c>
      <c r="M76" s="56">
        <f t="shared" ref="M76:M132" si="23">(J76-K76)/(K76)</f>
        <v>0.28818073284966489</v>
      </c>
      <c r="N76" s="63">
        <f t="shared" ref="N76:N90" si="24">M76/(M76+1)</f>
        <v>0.22371141370214592</v>
      </c>
      <c r="O76" s="21" t="s">
        <v>238</v>
      </c>
      <c r="P76" s="29">
        <v>10.37</v>
      </c>
      <c r="Q76" s="17">
        <v>50</v>
      </c>
      <c r="R76" s="21" t="s">
        <v>239</v>
      </c>
      <c r="S76" s="29">
        <v>10.47</v>
      </c>
      <c r="T76" s="3">
        <v>50</v>
      </c>
      <c r="U76" s="4">
        <v>41945</v>
      </c>
      <c r="V76" s="43"/>
      <c r="W76" s="29" t="s">
        <v>283</v>
      </c>
      <c r="X76" s="29" t="s">
        <v>283</v>
      </c>
      <c r="Y76" s="3">
        <v>25</v>
      </c>
      <c r="Z76" s="4">
        <v>41945</v>
      </c>
      <c r="AA76" s="43"/>
      <c r="AB76" s="17" t="s">
        <v>334</v>
      </c>
    </row>
    <row r="77" spans="1:28" s="3" customFormat="1">
      <c r="A77" s="3" t="s">
        <v>194</v>
      </c>
      <c r="B77" s="3" t="s">
        <v>6</v>
      </c>
      <c r="C77" s="4">
        <v>41945</v>
      </c>
      <c r="D77" s="4">
        <v>41945</v>
      </c>
      <c r="E77" s="4"/>
      <c r="F77" s="17" t="s">
        <v>240</v>
      </c>
      <c r="G77" s="29">
        <v>166.1</v>
      </c>
      <c r="H77" s="40">
        <v>130.80000000000001</v>
      </c>
      <c r="I77" s="45" t="s">
        <v>48</v>
      </c>
      <c r="J77" s="29">
        <f t="shared" si="20"/>
        <v>163.01</v>
      </c>
      <c r="K77" s="44">
        <f t="shared" si="21"/>
        <v>128.39000000000001</v>
      </c>
      <c r="L77" s="40">
        <f t="shared" si="22"/>
        <v>34.619999999999976</v>
      </c>
      <c r="M77" s="56">
        <f t="shared" si="23"/>
        <v>0.26964716878261524</v>
      </c>
      <c r="N77" s="63">
        <f t="shared" si="24"/>
        <v>0.2123796086129684</v>
      </c>
      <c r="O77" s="21" t="s">
        <v>241</v>
      </c>
      <c r="P77" s="29">
        <v>10.52</v>
      </c>
      <c r="Q77" s="17">
        <v>50</v>
      </c>
      <c r="R77" s="21" t="s">
        <v>242</v>
      </c>
      <c r="S77" s="29">
        <v>9.89</v>
      </c>
      <c r="T77" s="3">
        <v>50</v>
      </c>
      <c r="U77" s="4">
        <v>41945</v>
      </c>
      <c r="V77" s="43"/>
      <c r="W77" s="29" t="s">
        <v>283</v>
      </c>
      <c r="X77" s="29" t="s">
        <v>283</v>
      </c>
      <c r="Y77" s="3">
        <v>25</v>
      </c>
      <c r="Z77" s="4">
        <v>41945</v>
      </c>
      <c r="AA77" s="43"/>
      <c r="AB77" s="17" t="s">
        <v>334</v>
      </c>
    </row>
    <row r="78" spans="1:28" s="3" customFormat="1">
      <c r="A78" s="3" t="s">
        <v>194</v>
      </c>
      <c r="B78" s="3" t="s">
        <v>7</v>
      </c>
      <c r="C78" s="4">
        <v>41945</v>
      </c>
      <c r="D78" s="4">
        <v>41945</v>
      </c>
      <c r="E78" s="4"/>
      <c r="F78" s="17" t="s">
        <v>243</v>
      </c>
      <c r="G78" s="29">
        <v>141.09</v>
      </c>
      <c r="H78" s="40">
        <v>110.5</v>
      </c>
      <c r="I78" s="45" t="s">
        <v>48</v>
      </c>
      <c r="J78" s="29">
        <f t="shared" si="20"/>
        <v>138</v>
      </c>
      <c r="K78" s="44">
        <f t="shared" si="21"/>
        <v>108.09</v>
      </c>
      <c r="L78" s="40">
        <f t="shared" si="22"/>
        <v>29.909999999999997</v>
      </c>
      <c r="M78" s="56">
        <f t="shared" si="23"/>
        <v>0.27671384956980288</v>
      </c>
      <c r="N78" s="63">
        <f t="shared" si="24"/>
        <v>0.21673913043478257</v>
      </c>
      <c r="O78" s="21" t="s">
        <v>244</v>
      </c>
      <c r="P78" s="29">
        <v>10.08</v>
      </c>
      <c r="Q78" s="17">
        <v>50</v>
      </c>
      <c r="R78" s="21" t="s">
        <v>245</v>
      </c>
      <c r="S78" s="29">
        <v>10.62</v>
      </c>
      <c r="T78" s="3">
        <v>50</v>
      </c>
      <c r="U78" s="4">
        <v>41945</v>
      </c>
      <c r="V78" s="43"/>
      <c r="W78" s="29" t="s">
        <v>283</v>
      </c>
      <c r="X78" s="29" t="s">
        <v>283</v>
      </c>
      <c r="Y78" s="3">
        <v>25</v>
      </c>
      <c r="Z78" s="4">
        <v>41945</v>
      </c>
      <c r="AA78" s="43"/>
      <c r="AB78" s="17" t="s">
        <v>334</v>
      </c>
    </row>
    <row r="79" spans="1:28" s="3" customFormat="1">
      <c r="A79" s="3" t="s">
        <v>194</v>
      </c>
      <c r="B79" s="3" t="s">
        <v>8</v>
      </c>
      <c r="C79" s="4">
        <v>41945</v>
      </c>
      <c r="D79" s="4">
        <v>41945</v>
      </c>
      <c r="E79" s="4"/>
      <c r="F79" s="17" t="s">
        <v>246</v>
      </c>
      <c r="G79" s="29">
        <v>127.66</v>
      </c>
      <c r="H79" s="40">
        <v>98.4</v>
      </c>
      <c r="I79" s="45" t="s">
        <v>48</v>
      </c>
      <c r="J79" s="29">
        <f t="shared" si="20"/>
        <v>124.57</v>
      </c>
      <c r="K79" s="44">
        <f t="shared" si="21"/>
        <v>95.990000000000009</v>
      </c>
      <c r="L79" s="40">
        <f t="shared" si="22"/>
        <v>28.579999999999984</v>
      </c>
      <c r="M79" s="56">
        <f t="shared" si="23"/>
        <v>0.29773934784873407</v>
      </c>
      <c r="N79" s="63">
        <f t="shared" si="24"/>
        <v>0.22942923657381384</v>
      </c>
      <c r="O79" s="21" t="s">
        <v>247</v>
      </c>
      <c r="P79" s="29">
        <v>9.7200000000000006</v>
      </c>
      <c r="Q79" s="17">
        <v>50</v>
      </c>
      <c r="R79" s="21" t="s">
        <v>248</v>
      </c>
      <c r="S79" s="29">
        <v>9.8699999999999992</v>
      </c>
      <c r="T79" s="3">
        <v>50</v>
      </c>
      <c r="U79" s="4">
        <v>41945</v>
      </c>
      <c r="V79" s="43"/>
      <c r="W79" s="29" t="s">
        <v>283</v>
      </c>
      <c r="X79" s="29" t="s">
        <v>283</v>
      </c>
      <c r="Y79" s="3">
        <v>25</v>
      </c>
      <c r="Z79" s="4">
        <v>41945</v>
      </c>
      <c r="AA79" s="43"/>
      <c r="AB79" s="17" t="s">
        <v>334</v>
      </c>
    </row>
    <row r="80" spans="1:28" s="3" customFormat="1">
      <c r="A80" s="3" t="s">
        <v>194</v>
      </c>
      <c r="B80" s="3" t="s">
        <v>9</v>
      </c>
      <c r="C80" s="4">
        <v>41945</v>
      </c>
      <c r="D80" s="4">
        <v>41945</v>
      </c>
      <c r="E80" s="4"/>
      <c r="F80" s="17" t="s">
        <v>249</v>
      </c>
      <c r="G80" s="29">
        <v>145.94999999999999</v>
      </c>
      <c r="H80" s="40">
        <v>104.3</v>
      </c>
      <c r="I80" s="45" t="s">
        <v>48</v>
      </c>
      <c r="J80" s="29">
        <f t="shared" si="20"/>
        <v>142.85999999999999</v>
      </c>
      <c r="K80" s="44">
        <f t="shared" si="21"/>
        <v>101.89</v>
      </c>
      <c r="L80" s="40">
        <f t="shared" si="22"/>
        <v>40.969999999999985</v>
      </c>
      <c r="M80" s="56">
        <f t="shared" si="23"/>
        <v>0.40210030424968085</v>
      </c>
      <c r="N80" s="63">
        <f t="shared" si="24"/>
        <v>0.2867842643147136</v>
      </c>
      <c r="O80" s="21" t="s">
        <v>250</v>
      </c>
      <c r="P80" s="29">
        <v>10.59</v>
      </c>
      <c r="Q80" s="17">
        <v>50</v>
      </c>
      <c r="R80" s="21" t="s">
        <v>251</v>
      </c>
      <c r="S80" s="29">
        <v>9.7899999999999991</v>
      </c>
      <c r="T80" s="3">
        <v>50</v>
      </c>
      <c r="U80" s="4">
        <v>41945</v>
      </c>
      <c r="V80" s="43"/>
      <c r="W80" s="29" t="s">
        <v>283</v>
      </c>
      <c r="X80" s="29" t="s">
        <v>283</v>
      </c>
      <c r="Y80" s="3">
        <v>25</v>
      </c>
      <c r="Z80" s="4">
        <v>41945</v>
      </c>
      <c r="AA80" s="43"/>
      <c r="AB80" s="17" t="s">
        <v>334</v>
      </c>
    </row>
    <row r="81" spans="1:28" s="3" customFormat="1">
      <c r="A81" s="3" t="s">
        <v>52</v>
      </c>
      <c r="B81" s="3" t="s">
        <v>5</v>
      </c>
      <c r="C81" s="4">
        <v>41945</v>
      </c>
      <c r="D81" s="4">
        <v>41945</v>
      </c>
      <c r="E81" s="4"/>
      <c r="F81" s="17" t="s">
        <v>253</v>
      </c>
      <c r="G81" s="29">
        <v>141.62</v>
      </c>
      <c r="H81" s="40">
        <v>119.9</v>
      </c>
      <c r="I81" s="45" t="s">
        <v>48</v>
      </c>
      <c r="J81" s="29">
        <f t="shared" si="20"/>
        <v>138.53</v>
      </c>
      <c r="K81" s="44">
        <f t="shared" si="21"/>
        <v>117.49000000000001</v>
      </c>
      <c r="L81" s="40">
        <f t="shared" si="22"/>
        <v>21.039999999999992</v>
      </c>
      <c r="M81" s="56">
        <f t="shared" si="23"/>
        <v>0.17907907055919645</v>
      </c>
      <c r="N81" s="63">
        <f t="shared" si="24"/>
        <v>0.15188045910633069</v>
      </c>
      <c r="O81" s="21" t="s">
        <v>254</v>
      </c>
      <c r="P81" s="3">
        <v>10.23</v>
      </c>
      <c r="Q81" s="17">
        <v>50</v>
      </c>
      <c r="R81" s="21" t="s">
        <v>255</v>
      </c>
      <c r="S81" s="3">
        <v>9.82</v>
      </c>
      <c r="T81" s="3">
        <v>50</v>
      </c>
      <c r="U81" s="4">
        <v>41945</v>
      </c>
      <c r="V81" s="43"/>
      <c r="W81" s="29" t="s">
        <v>283</v>
      </c>
      <c r="X81" s="29" t="s">
        <v>283</v>
      </c>
      <c r="Y81" s="3">
        <v>25</v>
      </c>
      <c r="Z81" s="4">
        <v>41945</v>
      </c>
      <c r="AA81" s="43"/>
      <c r="AB81" s="17" t="s">
        <v>334</v>
      </c>
    </row>
    <row r="82" spans="1:28" s="3" customFormat="1">
      <c r="A82" s="3" t="s">
        <v>52</v>
      </c>
      <c r="B82" s="3" t="s">
        <v>6</v>
      </c>
      <c r="C82" s="4">
        <v>41945</v>
      </c>
      <c r="D82" s="4">
        <v>41945</v>
      </c>
      <c r="E82" s="4"/>
      <c r="F82" s="17" t="s">
        <v>256</v>
      </c>
      <c r="G82" s="29">
        <v>108.51</v>
      </c>
      <c r="H82" s="40">
        <v>90.8</v>
      </c>
      <c r="I82" s="45" t="s">
        <v>48</v>
      </c>
      <c r="J82" s="29">
        <f t="shared" si="20"/>
        <v>105.42</v>
      </c>
      <c r="K82" s="44">
        <f t="shared" si="21"/>
        <v>88.39</v>
      </c>
      <c r="L82" s="40">
        <f t="shared" si="22"/>
        <v>17.03</v>
      </c>
      <c r="M82" s="56">
        <f t="shared" si="23"/>
        <v>0.19266885394275371</v>
      </c>
      <c r="N82" s="63">
        <f t="shared" si="24"/>
        <v>0.16154429899449821</v>
      </c>
      <c r="O82" s="21" t="s">
        <v>257</v>
      </c>
      <c r="P82" s="29">
        <v>9.82</v>
      </c>
      <c r="Q82" s="17">
        <v>50</v>
      </c>
      <c r="R82" s="21" t="s">
        <v>258</v>
      </c>
      <c r="S82" s="29">
        <v>10.54</v>
      </c>
      <c r="T82" s="3">
        <v>50</v>
      </c>
      <c r="U82" s="4">
        <v>41945</v>
      </c>
      <c r="V82" s="43"/>
      <c r="W82" s="29" t="s">
        <v>283</v>
      </c>
      <c r="X82" s="29" t="s">
        <v>283</v>
      </c>
      <c r="Y82" s="3">
        <v>25</v>
      </c>
      <c r="Z82" s="4">
        <v>41945</v>
      </c>
      <c r="AA82" s="43"/>
      <c r="AB82" s="17" t="s">
        <v>334</v>
      </c>
    </row>
    <row r="83" spans="1:28" s="3" customFormat="1">
      <c r="A83" s="3" t="s">
        <v>52</v>
      </c>
      <c r="B83" s="3" t="s">
        <v>7</v>
      </c>
      <c r="C83" s="4">
        <v>41945</v>
      </c>
      <c r="D83" s="4">
        <v>41945</v>
      </c>
      <c r="E83" s="4"/>
      <c r="F83" s="17" t="s">
        <v>259</v>
      </c>
      <c r="G83" s="29">
        <v>159.44</v>
      </c>
      <c r="H83" s="40">
        <v>132.30000000000001</v>
      </c>
      <c r="I83" s="45" t="s">
        <v>48</v>
      </c>
      <c r="J83" s="29">
        <f t="shared" si="20"/>
        <v>156.35</v>
      </c>
      <c r="K83" s="44">
        <f t="shared" si="21"/>
        <v>129.89000000000001</v>
      </c>
      <c r="L83" s="40">
        <f t="shared" si="22"/>
        <v>26.45999999999998</v>
      </c>
      <c r="M83" s="56">
        <f t="shared" si="23"/>
        <v>0.2037108322426667</v>
      </c>
      <c r="N83" s="63">
        <f t="shared" si="24"/>
        <v>0.16923568915893816</v>
      </c>
      <c r="O83" s="21" t="s">
        <v>260</v>
      </c>
      <c r="P83" s="29">
        <v>9.73</v>
      </c>
      <c r="Q83" s="17">
        <v>50</v>
      </c>
      <c r="R83" s="21" t="s">
        <v>261</v>
      </c>
      <c r="S83" s="29">
        <v>10.35</v>
      </c>
      <c r="T83" s="3">
        <v>50</v>
      </c>
      <c r="U83" s="4">
        <v>41945</v>
      </c>
      <c r="V83" s="43"/>
      <c r="W83" s="29" t="s">
        <v>283</v>
      </c>
      <c r="X83" s="29" t="s">
        <v>283</v>
      </c>
      <c r="Y83" s="3">
        <v>25</v>
      </c>
      <c r="Z83" s="4">
        <v>41945</v>
      </c>
      <c r="AA83" s="43"/>
      <c r="AB83" s="17" t="s">
        <v>334</v>
      </c>
    </row>
    <row r="84" spans="1:28" s="3" customFormat="1">
      <c r="A84" s="3" t="s">
        <v>52</v>
      </c>
      <c r="B84" s="3" t="s">
        <v>8</v>
      </c>
      <c r="C84" s="4">
        <v>41945</v>
      </c>
      <c r="D84" s="4">
        <v>41945</v>
      </c>
      <c r="E84" s="4"/>
      <c r="F84" s="17" t="s">
        <v>262</v>
      </c>
      <c r="G84" s="29">
        <v>119.84</v>
      </c>
      <c r="H84" s="40">
        <v>99</v>
      </c>
      <c r="I84" s="45" t="s">
        <v>48</v>
      </c>
      <c r="J84" s="29">
        <f t="shared" si="20"/>
        <v>116.75</v>
      </c>
      <c r="K84" s="44">
        <f t="shared" si="21"/>
        <v>96.59</v>
      </c>
      <c r="L84" s="40">
        <f t="shared" si="22"/>
        <v>20.159999999999997</v>
      </c>
      <c r="M84" s="56">
        <f t="shared" si="23"/>
        <v>0.20871725851537423</v>
      </c>
      <c r="N84" s="63">
        <f t="shared" si="24"/>
        <v>0.1726766595289079</v>
      </c>
      <c r="O84" s="21" t="s">
        <v>263</v>
      </c>
      <c r="P84" s="29">
        <v>10.029999999999999</v>
      </c>
      <c r="Q84" s="17">
        <v>50</v>
      </c>
      <c r="R84" s="21" t="s">
        <v>264</v>
      </c>
      <c r="S84" s="29">
        <v>9.8699999999999992</v>
      </c>
      <c r="T84" s="3">
        <v>50</v>
      </c>
      <c r="U84" s="4">
        <v>41945</v>
      </c>
      <c r="V84" s="43"/>
      <c r="W84" s="29" t="s">
        <v>283</v>
      </c>
      <c r="X84" s="29" t="s">
        <v>283</v>
      </c>
      <c r="Y84" s="3">
        <v>25</v>
      </c>
      <c r="Z84" s="4">
        <v>41945</v>
      </c>
      <c r="AA84" s="43"/>
      <c r="AB84" s="17" t="s">
        <v>334</v>
      </c>
    </row>
    <row r="85" spans="1:28" s="3" customFormat="1">
      <c r="A85" s="3" t="s">
        <v>52</v>
      </c>
      <c r="B85" s="3" t="s">
        <v>9</v>
      </c>
      <c r="C85" s="4">
        <v>41945</v>
      </c>
      <c r="D85" s="4">
        <v>41945</v>
      </c>
      <c r="E85" s="4"/>
      <c r="F85" s="17" t="s">
        <v>265</v>
      </c>
      <c r="G85" s="29">
        <v>104.29</v>
      </c>
      <c r="H85" s="40">
        <v>86.3</v>
      </c>
      <c r="I85" s="45" t="s">
        <v>48</v>
      </c>
      <c r="J85" s="29">
        <f t="shared" si="20"/>
        <v>101.2</v>
      </c>
      <c r="K85" s="44">
        <f t="shared" si="21"/>
        <v>83.89</v>
      </c>
      <c r="L85" s="40">
        <f t="shared" si="22"/>
        <v>17.310000000000002</v>
      </c>
      <c r="M85" s="56">
        <f t="shared" si="23"/>
        <v>0.20634163785910123</v>
      </c>
      <c r="N85" s="63">
        <f t="shared" si="24"/>
        <v>0.17104743083003954</v>
      </c>
      <c r="O85" s="21" t="s">
        <v>266</v>
      </c>
      <c r="P85" s="29">
        <v>9.65</v>
      </c>
      <c r="Q85" s="17">
        <v>50</v>
      </c>
      <c r="R85" s="21" t="s">
        <v>267</v>
      </c>
      <c r="S85" s="29">
        <v>10.02</v>
      </c>
      <c r="T85" s="3">
        <v>50</v>
      </c>
      <c r="U85" s="4">
        <v>41945</v>
      </c>
      <c r="V85" s="43"/>
      <c r="W85" s="29" t="s">
        <v>283</v>
      </c>
      <c r="X85" s="29" t="s">
        <v>283</v>
      </c>
      <c r="Y85" s="3">
        <v>25</v>
      </c>
      <c r="Z85" s="4">
        <v>41945</v>
      </c>
      <c r="AA85" s="43"/>
      <c r="AB85" s="17" t="s">
        <v>334</v>
      </c>
    </row>
    <row r="86" spans="1:28" s="3" customFormat="1">
      <c r="A86" s="3" t="s">
        <v>69</v>
      </c>
      <c r="B86" s="3" t="s">
        <v>5</v>
      </c>
      <c r="C86" s="4">
        <v>41945</v>
      </c>
      <c r="D86" s="4">
        <v>41945</v>
      </c>
      <c r="E86" s="4"/>
      <c r="F86" s="17" t="s">
        <v>268</v>
      </c>
      <c r="G86" s="29">
        <v>123.02</v>
      </c>
      <c r="H86" s="40">
        <v>100.3</v>
      </c>
      <c r="I86" s="45" t="s">
        <v>48</v>
      </c>
      <c r="J86" s="29">
        <f t="shared" si="20"/>
        <v>119.92999999999999</v>
      </c>
      <c r="K86" s="44">
        <f t="shared" si="21"/>
        <v>97.89</v>
      </c>
      <c r="L86" s="40">
        <f t="shared" si="22"/>
        <v>22.039999999999992</v>
      </c>
      <c r="M86" s="56">
        <f t="shared" si="23"/>
        <v>0.2251506793339462</v>
      </c>
      <c r="N86" s="63">
        <f t="shared" si="24"/>
        <v>0.18377386808971896</v>
      </c>
      <c r="O86" s="21" t="s">
        <v>269</v>
      </c>
      <c r="P86" s="29">
        <v>10.19</v>
      </c>
      <c r="Q86" s="17">
        <v>50</v>
      </c>
      <c r="R86" s="21" t="s">
        <v>270</v>
      </c>
      <c r="S86" s="29">
        <v>10.5</v>
      </c>
      <c r="T86" s="3">
        <v>50</v>
      </c>
      <c r="U86" s="4">
        <v>41945</v>
      </c>
      <c r="V86" s="43"/>
      <c r="W86" s="29" t="s">
        <v>283</v>
      </c>
      <c r="X86" s="29" t="s">
        <v>283</v>
      </c>
      <c r="Y86" s="3">
        <v>25</v>
      </c>
      <c r="Z86" s="4">
        <v>41945</v>
      </c>
      <c r="AA86" s="43"/>
      <c r="AB86" s="17" t="s">
        <v>334</v>
      </c>
    </row>
    <row r="87" spans="1:28" s="3" customFormat="1">
      <c r="A87" s="3" t="s">
        <v>69</v>
      </c>
      <c r="B87" s="3" t="s">
        <v>6</v>
      </c>
      <c r="C87" s="4">
        <v>41945</v>
      </c>
      <c r="D87" s="4">
        <v>41945</v>
      </c>
      <c r="E87" s="4"/>
      <c r="F87" s="17" t="s">
        <v>271</v>
      </c>
      <c r="G87" s="29">
        <v>108.46</v>
      </c>
      <c r="H87" s="40">
        <v>86.6</v>
      </c>
      <c r="I87" s="45" t="s">
        <v>48</v>
      </c>
      <c r="J87" s="29">
        <f t="shared" si="20"/>
        <v>105.36999999999999</v>
      </c>
      <c r="K87" s="44">
        <f t="shared" si="21"/>
        <v>84.19</v>
      </c>
      <c r="L87" s="40">
        <f t="shared" si="22"/>
        <v>21.179999999999993</v>
      </c>
      <c r="M87" s="56">
        <f t="shared" si="23"/>
        <v>0.25157382111889764</v>
      </c>
      <c r="N87" s="63">
        <f t="shared" si="24"/>
        <v>0.20100597893138461</v>
      </c>
      <c r="O87" s="21" t="s">
        <v>272</v>
      </c>
      <c r="P87" s="3">
        <v>9.9700000000000006</v>
      </c>
      <c r="Q87" s="17">
        <v>50</v>
      </c>
      <c r="R87" s="21" t="s">
        <v>273</v>
      </c>
      <c r="S87" s="29">
        <v>9.8800000000000008</v>
      </c>
      <c r="T87" s="3">
        <v>50</v>
      </c>
      <c r="U87" s="4">
        <v>41945</v>
      </c>
      <c r="V87" s="43"/>
      <c r="W87" s="29" t="s">
        <v>283</v>
      </c>
      <c r="X87" s="29" t="s">
        <v>283</v>
      </c>
      <c r="Y87" s="3">
        <v>25</v>
      </c>
      <c r="Z87" s="4">
        <v>41945</v>
      </c>
      <c r="AA87" s="43"/>
      <c r="AB87" s="17" t="s">
        <v>334</v>
      </c>
    </row>
    <row r="88" spans="1:28" s="3" customFormat="1">
      <c r="A88" s="3" t="s">
        <v>69</v>
      </c>
      <c r="B88" s="3" t="s">
        <v>7</v>
      </c>
      <c r="C88" s="4">
        <v>41945</v>
      </c>
      <c r="D88" s="4">
        <v>41945</v>
      </c>
      <c r="E88" s="4"/>
      <c r="F88" s="17" t="s">
        <v>274</v>
      </c>
      <c r="G88" s="29">
        <v>118.12</v>
      </c>
      <c r="H88" s="40">
        <v>94.7</v>
      </c>
      <c r="I88" s="45" t="s">
        <v>48</v>
      </c>
      <c r="J88" s="29">
        <f t="shared" si="20"/>
        <v>115.03</v>
      </c>
      <c r="K88" s="44">
        <f t="shared" si="21"/>
        <v>92.29</v>
      </c>
      <c r="L88" s="40">
        <f t="shared" si="22"/>
        <v>22.739999999999995</v>
      </c>
      <c r="M88" s="56">
        <f t="shared" si="23"/>
        <v>0.24639722613500914</v>
      </c>
      <c r="N88" s="63">
        <f t="shared" si="24"/>
        <v>0.19768755976701727</v>
      </c>
      <c r="O88" s="21" t="s">
        <v>275</v>
      </c>
      <c r="P88" s="29">
        <v>9.5</v>
      </c>
      <c r="Q88" s="17">
        <v>50</v>
      </c>
      <c r="R88" s="21" t="s">
        <v>276</v>
      </c>
      <c r="S88" s="29">
        <v>9.91</v>
      </c>
      <c r="T88" s="3">
        <v>50</v>
      </c>
      <c r="U88" s="4">
        <v>41945</v>
      </c>
      <c r="V88" s="43"/>
      <c r="W88" s="29" t="s">
        <v>283</v>
      </c>
      <c r="X88" s="29" t="s">
        <v>283</v>
      </c>
      <c r="Y88" s="3">
        <v>25</v>
      </c>
      <c r="Z88" s="4">
        <v>41945</v>
      </c>
      <c r="AA88" s="43"/>
      <c r="AB88" s="17" t="s">
        <v>334</v>
      </c>
    </row>
    <row r="89" spans="1:28" s="3" customFormat="1">
      <c r="A89" s="3" t="s">
        <v>69</v>
      </c>
      <c r="B89" s="3" t="s">
        <v>8</v>
      </c>
      <c r="C89" s="4">
        <v>41945</v>
      </c>
      <c r="D89" s="4">
        <v>41945</v>
      </c>
      <c r="E89" s="4"/>
      <c r="F89" s="17" t="s">
        <v>277</v>
      </c>
      <c r="G89" s="29">
        <v>109.93</v>
      </c>
      <c r="H89" s="40">
        <v>88.7</v>
      </c>
      <c r="I89" s="45" t="s">
        <v>48</v>
      </c>
      <c r="J89" s="29">
        <f t="shared" si="20"/>
        <v>106.84</v>
      </c>
      <c r="K89" s="44">
        <f t="shared" si="21"/>
        <v>86.29</v>
      </c>
      <c r="L89" s="40">
        <f t="shared" si="22"/>
        <v>20.549999999999997</v>
      </c>
      <c r="M89" s="56">
        <f t="shared" si="23"/>
        <v>0.23815042299223543</v>
      </c>
      <c r="N89" s="63">
        <f t="shared" si="24"/>
        <v>0.19234369150131031</v>
      </c>
      <c r="O89" s="21" t="s">
        <v>278</v>
      </c>
      <c r="P89" s="29">
        <v>9.75</v>
      </c>
      <c r="Q89" s="17">
        <v>50</v>
      </c>
      <c r="R89" s="21" t="s">
        <v>279</v>
      </c>
      <c r="S89" s="29">
        <v>9.7200000000000006</v>
      </c>
      <c r="T89" s="3">
        <v>50</v>
      </c>
      <c r="U89" s="4">
        <v>41945</v>
      </c>
      <c r="V89" s="43"/>
      <c r="W89" s="29" t="s">
        <v>283</v>
      </c>
      <c r="X89" s="29" t="s">
        <v>283</v>
      </c>
      <c r="Y89" s="3">
        <v>25</v>
      </c>
      <c r="Z89" s="4">
        <v>41945</v>
      </c>
      <c r="AA89" s="43"/>
      <c r="AB89" s="17" t="s">
        <v>334</v>
      </c>
    </row>
    <row r="90" spans="1:28" s="3" customFormat="1">
      <c r="A90" s="3" t="s">
        <v>69</v>
      </c>
      <c r="B90" s="3" t="s">
        <v>9</v>
      </c>
      <c r="C90" s="4">
        <v>41945</v>
      </c>
      <c r="D90" s="4">
        <v>41945</v>
      </c>
      <c r="E90" s="4"/>
      <c r="F90" s="17" t="s">
        <v>280</v>
      </c>
      <c r="G90" s="29">
        <v>149.55000000000001</v>
      </c>
      <c r="H90" s="40">
        <v>118.8</v>
      </c>
      <c r="I90" s="45" t="s">
        <v>48</v>
      </c>
      <c r="J90" s="29">
        <f t="shared" si="20"/>
        <v>146.46</v>
      </c>
      <c r="K90" s="44">
        <f t="shared" si="21"/>
        <v>116.39</v>
      </c>
      <c r="L90" s="40">
        <f t="shared" si="22"/>
        <v>30.070000000000007</v>
      </c>
      <c r="M90" s="56">
        <f t="shared" si="23"/>
        <v>0.25835552882550056</v>
      </c>
      <c r="N90" s="63">
        <f t="shared" si="24"/>
        <v>0.20531203058855665</v>
      </c>
      <c r="O90" s="21" t="s">
        <v>281</v>
      </c>
      <c r="P90" s="29" t="s">
        <v>284</v>
      </c>
      <c r="Q90" s="17">
        <v>50</v>
      </c>
      <c r="R90" s="21" t="s">
        <v>282</v>
      </c>
      <c r="S90" s="29" t="s">
        <v>284</v>
      </c>
      <c r="T90" s="3">
        <v>50</v>
      </c>
      <c r="U90" s="4">
        <v>41945</v>
      </c>
      <c r="V90" s="43"/>
      <c r="W90" s="29" t="s">
        <v>283</v>
      </c>
      <c r="X90" s="29" t="s">
        <v>283</v>
      </c>
      <c r="Y90" s="3">
        <v>25</v>
      </c>
      <c r="Z90" s="4">
        <v>41945</v>
      </c>
      <c r="AA90" s="43"/>
      <c r="AB90" s="17" t="s">
        <v>334</v>
      </c>
    </row>
    <row r="91" spans="1:28" s="3" customFormat="1">
      <c r="A91" s="3" t="s">
        <v>98</v>
      </c>
      <c r="B91" s="3" t="s">
        <v>23</v>
      </c>
      <c r="C91" s="3" t="s">
        <v>23</v>
      </c>
      <c r="D91" s="4">
        <v>41945</v>
      </c>
      <c r="E91" s="4"/>
      <c r="F91" s="17" t="s">
        <v>252</v>
      </c>
      <c r="G91" s="29" t="s">
        <v>23</v>
      </c>
      <c r="H91" s="40" t="s">
        <v>23</v>
      </c>
      <c r="I91" s="45" t="s">
        <v>23</v>
      </c>
      <c r="J91" s="29" t="s">
        <v>23</v>
      </c>
      <c r="K91" s="41" t="s">
        <v>23</v>
      </c>
      <c r="L91" s="41" t="s">
        <v>23</v>
      </c>
      <c r="M91" s="41" t="s">
        <v>23</v>
      </c>
      <c r="N91" s="63" t="s">
        <v>23</v>
      </c>
      <c r="O91" s="3" t="s">
        <v>252</v>
      </c>
      <c r="P91" s="29" t="s">
        <v>23</v>
      </c>
      <c r="Q91" s="17">
        <v>50</v>
      </c>
      <c r="R91" s="3" t="s">
        <v>23</v>
      </c>
      <c r="S91" s="30" t="s">
        <v>23</v>
      </c>
      <c r="T91" s="30" t="s">
        <v>23</v>
      </c>
      <c r="U91" s="30" t="s">
        <v>23</v>
      </c>
      <c r="V91" s="17" t="s">
        <v>23</v>
      </c>
      <c r="W91" s="3" t="s">
        <v>23</v>
      </c>
      <c r="X91" s="30" t="s">
        <v>23</v>
      </c>
      <c r="Y91" s="30" t="s">
        <v>23</v>
      </c>
      <c r="Z91" s="30" t="s">
        <v>23</v>
      </c>
      <c r="AA91" s="17" t="s">
        <v>23</v>
      </c>
      <c r="AB91" s="17" t="s">
        <v>334</v>
      </c>
    </row>
    <row r="92" spans="1:28" s="3" customFormat="1">
      <c r="A92" s="3" t="s">
        <v>98</v>
      </c>
      <c r="B92" s="3" t="s">
        <v>23</v>
      </c>
      <c r="C92" s="3" t="s">
        <v>23</v>
      </c>
      <c r="D92" s="4">
        <v>41945</v>
      </c>
      <c r="E92" s="4"/>
      <c r="F92" s="17" t="s">
        <v>252</v>
      </c>
      <c r="G92" s="29" t="s">
        <v>23</v>
      </c>
      <c r="H92" s="40" t="s">
        <v>23</v>
      </c>
      <c r="I92" s="45" t="s">
        <v>23</v>
      </c>
      <c r="J92" s="29" t="s">
        <v>23</v>
      </c>
      <c r="K92" s="41" t="s">
        <v>23</v>
      </c>
      <c r="L92" s="41" t="s">
        <v>23</v>
      </c>
      <c r="M92" s="41" t="s">
        <v>23</v>
      </c>
      <c r="N92" s="63" t="s">
        <v>23</v>
      </c>
      <c r="O92" s="3" t="s">
        <v>252</v>
      </c>
      <c r="P92" s="29" t="s">
        <v>23</v>
      </c>
      <c r="Q92" s="17">
        <v>50</v>
      </c>
      <c r="R92" s="3" t="s">
        <v>23</v>
      </c>
      <c r="S92" s="30" t="s">
        <v>23</v>
      </c>
      <c r="T92" s="30" t="s">
        <v>23</v>
      </c>
      <c r="U92" s="30" t="s">
        <v>23</v>
      </c>
      <c r="V92" s="17" t="s">
        <v>23</v>
      </c>
      <c r="W92" s="3" t="s">
        <v>23</v>
      </c>
      <c r="X92" s="30" t="s">
        <v>23</v>
      </c>
      <c r="Y92" s="30" t="s">
        <v>23</v>
      </c>
      <c r="Z92" s="30" t="s">
        <v>23</v>
      </c>
      <c r="AA92" s="17" t="s">
        <v>23</v>
      </c>
      <c r="AB92" s="17" t="s">
        <v>334</v>
      </c>
    </row>
    <row r="93" spans="1:28" s="3" customFormat="1">
      <c r="A93" s="3" t="s">
        <v>98</v>
      </c>
      <c r="B93" s="3" t="s">
        <v>23</v>
      </c>
      <c r="C93" s="3" t="s">
        <v>23</v>
      </c>
      <c r="D93" s="4">
        <v>41945</v>
      </c>
      <c r="E93" s="4"/>
      <c r="F93" s="17" t="s">
        <v>252</v>
      </c>
      <c r="G93" s="29" t="s">
        <v>23</v>
      </c>
      <c r="H93" s="40" t="s">
        <v>23</v>
      </c>
      <c r="I93" s="45" t="s">
        <v>23</v>
      </c>
      <c r="J93" s="29" t="s">
        <v>23</v>
      </c>
      <c r="K93" s="41" t="s">
        <v>23</v>
      </c>
      <c r="L93" s="41" t="s">
        <v>23</v>
      </c>
      <c r="M93" s="41" t="s">
        <v>23</v>
      </c>
      <c r="N93" s="63" t="s">
        <v>23</v>
      </c>
      <c r="O93" s="3" t="s">
        <v>252</v>
      </c>
      <c r="P93" s="29" t="s">
        <v>23</v>
      </c>
      <c r="Q93" s="17">
        <v>50</v>
      </c>
      <c r="R93" s="3" t="s">
        <v>23</v>
      </c>
      <c r="S93" s="30" t="s">
        <v>23</v>
      </c>
      <c r="T93" s="30" t="s">
        <v>23</v>
      </c>
      <c r="U93" s="30" t="s">
        <v>23</v>
      </c>
      <c r="V93" s="17" t="s">
        <v>23</v>
      </c>
      <c r="W93" s="3" t="s">
        <v>23</v>
      </c>
      <c r="X93" s="30" t="s">
        <v>23</v>
      </c>
      <c r="Y93" s="30" t="s">
        <v>23</v>
      </c>
      <c r="Z93" s="30" t="s">
        <v>23</v>
      </c>
      <c r="AA93" s="17" t="s">
        <v>23</v>
      </c>
      <c r="AB93" s="17" t="s">
        <v>334</v>
      </c>
    </row>
    <row r="94" spans="1:28" s="19" customFormat="1">
      <c r="F94" s="20"/>
      <c r="G94" s="28"/>
      <c r="H94" s="39"/>
      <c r="I94" s="39"/>
      <c r="J94" s="28"/>
      <c r="K94" s="39"/>
      <c r="L94" s="39"/>
      <c r="M94" s="39"/>
      <c r="N94" s="62"/>
      <c r="P94" s="28"/>
      <c r="Q94" s="20"/>
      <c r="S94" s="28"/>
      <c r="V94" s="20"/>
      <c r="X94" s="28"/>
      <c r="AA94" s="20"/>
      <c r="AB94" s="20"/>
    </row>
    <row r="95" spans="1:28" s="3" customFormat="1">
      <c r="A95" s="3" t="s">
        <v>286</v>
      </c>
      <c r="B95" s="3" t="s">
        <v>5</v>
      </c>
      <c r="C95" s="4">
        <v>41975</v>
      </c>
      <c r="D95" s="4">
        <v>41975</v>
      </c>
      <c r="E95" s="4"/>
      <c r="F95" s="17" t="s">
        <v>287</v>
      </c>
      <c r="G95" s="29">
        <v>121.28</v>
      </c>
      <c r="H95" s="40">
        <v>97.1</v>
      </c>
      <c r="I95" s="45" t="s">
        <v>48</v>
      </c>
      <c r="J95" s="29">
        <f t="shared" ref="J95:J109" si="25">G95-$J$3</f>
        <v>118.19</v>
      </c>
      <c r="K95" s="44">
        <f t="shared" ref="K95:K109" si="26">H95-2.41</f>
        <v>94.69</v>
      </c>
      <c r="L95" s="40">
        <f t="shared" ref="L95:L109" si="27">J95-K95</f>
        <v>23.5</v>
      </c>
      <c r="M95" s="56">
        <f t="shared" si="23"/>
        <v>0.24817826592037173</v>
      </c>
      <c r="N95" s="63">
        <f t="shared" ref="N95:N109" si="28">M95/(M95+1)</f>
        <v>0.19883238852694812</v>
      </c>
      <c r="O95" s="21" t="s">
        <v>288</v>
      </c>
      <c r="P95" s="29">
        <v>9.81</v>
      </c>
      <c r="Q95" s="17">
        <v>50</v>
      </c>
      <c r="R95" s="21" t="s">
        <v>289</v>
      </c>
      <c r="S95" s="29">
        <v>9.69</v>
      </c>
      <c r="T95" s="3">
        <v>50</v>
      </c>
      <c r="U95" s="4">
        <v>41975</v>
      </c>
      <c r="V95" s="43"/>
      <c r="W95" s="29" t="s">
        <v>283</v>
      </c>
      <c r="X95" s="29" t="s">
        <v>283</v>
      </c>
      <c r="Y95" s="3">
        <v>25</v>
      </c>
      <c r="Z95" s="4">
        <v>41975</v>
      </c>
      <c r="AA95" s="43"/>
      <c r="AB95" s="17" t="s">
        <v>333</v>
      </c>
    </row>
    <row r="96" spans="1:28" s="3" customFormat="1">
      <c r="A96" s="3" t="s">
        <v>286</v>
      </c>
      <c r="B96" s="3" t="s">
        <v>6</v>
      </c>
      <c r="C96" s="4">
        <v>41975</v>
      </c>
      <c r="D96" s="4">
        <v>41975</v>
      </c>
      <c r="E96" s="4"/>
      <c r="F96" s="17" t="s">
        <v>290</v>
      </c>
      <c r="G96" s="29">
        <v>126.46</v>
      </c>
      <c r="H96" s="40">
        <v>99.2</v>
      </c>
      <c r="I96" s="45" t="s">
        <v>48</v>
      </c>
      <c r="J96" s="29">
        <f t="shared" si="25"/>
        <v>123.36999999999999</v>
      </c>
      <c r="K96" s="44">
        <f t="shared" si="26"/>
        <v>96.79</v>
      </c>
      <c r="L96" s="40">
        <f t="shared" si="27"/>
        <v>26.579999999999984</v>
      </c>
      <c r="M96" s="56">
        <f t="shared" si="23"/>
        <v>0.27461514619278832</v>
      </c>
      <c r="N96" s="63">
        <f t="shared" si="28"/>
        <v>0.21544946097106252</v>
      </c>
      <c r="O96" s="21" t="s">
        <v>291</v>
      </c>
      <c r="P96" s="29">
        <v>9.66</v>
      </c>
      <c r="Q96" s="17">
        <v>50</v>
      </c>
      <c r="R96" s="21" t="s">
        <v>292</v>
      </c>
      <c r="S96" s="29">
        <v>9.7100000000000009</v>
      </c>
      <c r="T96" s="3">
        <v>50</v>
      </c>
      <c r="U96" s="4">
        <v>41975</v>
      </c>
      <c r="V96" s="43"/>
      <c r="W96" s="29" t="s">
        <v>283</v>
      </c>
      <c r="X96" s="29" t="s">
        <v>283</v>
      </c>
      <c r="Y96" s="3">
        <v>25</v>
      </c>
      <c r="Z96" s="4">
        <v>41975</v>
      </c>
      <c r="AA96" s="43"/>
      <c r="AB96" s="17" t="s">
        <v>333</v>
      </c>
    </row>
    <row r="97" spans="1:28" s="3" customFormat="1">
      <c r="A97" s="3" t="s">
        <v>286</v>
      </c>
      <c r="B97" s="3" t="s">
        <v>7</v>
      </c>
      <c r="C97" s="4">
        <v>41975</v>
      </c>
      <c r="D97" s="4">
        <v>41975</v>
      </c>
      <c r="E97" s="4"/>
      <c r="F97" s="17" t="s">
        <v>293</v>
      </c>
      <c r="G97" s="29">
        <v>153.02000000000001</v>
      </c>
      <c r="H97" s="40">
        <v>123.6</v>
      </c>
      <c r="I97" s="45" t="s">
        <v>48</v>
      </c>
      <c r="J97" s="29">
        <f t="shared" si="25"/>
        <v>149.93</v>
      </c>
      <c r="K97" s="44">
        <f t="shared" si="26"/>
        <v>121.19</v>
      </c>
      <c r="L97" s="40">
        <f t="shared" si="27"/>
        <v>28.740000000000009</v>
      </c>
      <c r="M97" s="56">
        <f t="shared" si="23"/>
        <v>0.23714827956101997</v>
      </c>
      <c r="N97" s="63">
        <f t="shared" si="28"/>
        <v>0.19168945507903692</v>
      </c>
      <c r="O97" s="21" t="s">
        <v>294</v>
      </c>
      <c r="P97" s="29">
        <v>9.76</v>
      </c>
      <c r="Q97" s="17">
        <v>50</v>
      </c>
      <c r="R97" s="21" t="s">
        <v>295</v>
      </c>
      <c r="S97" s="29">
        <v>9.8000000000000007</v>
      </c>
      <c r="T97" s="3">
        <v>50</v>
      </c>
      <c r="U97" s="4">
        <v>41975</v>
      </c>
      <c r="V97" s="43"/>
      <c r="W97" s="29" t="s">
        <v>283</v>
      </c>
      <c r="X97" s="29" t="s">
        <v>283</v>
      </c>
      <c r="Y97" s="3">
        <v>25</v>
      </c>
      <c r="Z97" s="4">
        <v>41975</v>
      </c>
      <c r="AA97" s="43"/>
      <c r="AB97" s="17" t="s">
        <v>333</v>
      </c>
    </row>
    <row r="98" spans="1:28" s="3" customFormat="1">
      <c r="A98" s="3" t="s">
        <v>286</v>
      </c>
      <c r="B98" s="3" t="s">
        <v>8</v>
      </c>
      <c r="C98" s="4">
        <v>41975</v>
      </c>
      <c r="D98" s="4">
        <v>41975</v>
      </c>
      <c r="E98" s="4"/>
      <c r="F98" s="17" t="s">
        <v>296</v>
      </c>
      <c r="G98" s="29">
        <v>130.54</v>
      </c>
      <c r="H98" s="40">
        <v>103.8</v>
      </c>
      <c r="I98" s="45" t="s">
        <v>48</v>
      </c>
      <c r="J98" s="29">
        <f t="shared" si="25"/>
        <v>127.44999999999999</v>
      </c>
      <c r="K98" s="44">
        <f t="shared" si="26"/>
        <v>101.39</v>
      </c>
      <c r="L98" s="40">
        <f t="shared" si="27"/>
        <v>26.059999999999988</v>
      </c>
      <c r="M98" s="56">
        <f t="shared" si="23"/>
        <v>0.25702732024854508</v>
      </c>
      <c r="N98" s="63">
        <f t="shared" si="28"/>
        <v>0.20447234209493909</v>
      </c>
      <c r="O98" s="21" t="s">
        <v>297</v>
      </c>
      <c r="P98" s="29">
        <v>10.45</v>
      </c>
      <c r="Q98" s="17">
        <v>50</v>
      </c>
      <c r="R98" s="21" t="s">
        <v>298</v>
      </c>
      <c r="S98" s="29">
        <v>9.81</v>
      </c>
      <c r="T98" s="3">
        <v>50</v>
      </c>
      <c r="U98" s="4">
        <v>41975</v>
      </c>
      <c r="V98" s="43"/>
      <c r="W98" s="29" t="s">
        <v>283</v>
      </c>
      <c r="X98" s="29" t="s">
        <v>283</v>
      </c>
      <c r="Y98" s="3">
        <v>25</v>
      </c>
      <c r="Z98" s="4">
        <v>41975</v>
      </c>
      <c r="AA98" s="43"/>
      <c r="AB98" s="17" t="s">
        <v>333</v>
      </c>
    </row>
    <row r="99" spans="1:28" s="3" customFormat="1">
      <c r="A99" s="3" t="s">
        <v>286</v>
      </c>
      <c r="B99" s="3" t="s">
        <v>9</v>
      </c>
      <c r="C99" s="4">
        <v>41975</v>
      </c>
      <c r="D99" s="4">
        <v>41975</v>
      </c>
      <c r="E99" s="4"/>
      <c r="F99" s="17" t="s">
        <v>299</v>
      </c>
      <c r="G99" s="29">
        <v>133.91999999999999</v>
      </c>
      <c r="H99" s="40">
        <v>107.2</v>
      </c>
      <c r="I99" s="45" t="s">
        <v>48</v>
      </c>
      <c r="J99" s="29">
        <f t="shared" si="25"/>
        <v>130.82999999999998</v>
      </c>
      <c r="K99" s="44">
        <f t="shared" si="26"/>
        <v>104.79</v>
      </c>
      <c r="L99" s="40">
        <f t="shared" si="27"/>
        <v>26.039999999999978</v>
      </c>
      <c r="M99" s="56">
        <f t="shared" si="23"/>
        <v>0.24849699398797573</v>
      </c>
      <c r="N99" s="63">
        <f t="shared" si="28"/>
        <v>0.19903691813804159</v>
      </c>
      <c r="O99" s="21" t="s">
        <v>300</v>
      </c>
      <c r="P99" s="29">
        <v>9.61</v>
      </c>
      <c r="Q99" s="17">
        <v>50</v>
      </c>
      <c r="R99" s="21" t="s">
        <v>301</v>
      </c>
      <c r="S99" s="29">
        <v>9.92</v>
      </c>
      <c r="T99" s="3">
        <v>50</v>
      </c>
      <c r="U99" s="4">
        <v>41975</v>
      </c>
      <c r="V99" s="43"/>
      <c r="W99" s="29" t="s">
        <v>283</v>
      </c>
      <c r="X99" s="29" t="s">
        <v>283</v>
      </c>
      <c r="Y99" s="3">
        <v>25</v>
      </c>
      <c r="Z99" s="4">
        <v>41975</v>
      </c>
      <c r="AA99" s="43"/>
      <c r="AB99" s="17" t="s">
        <v>333</v>
      </c>
    </row>
    <row r="100" spans="1:28" s="3" customFormat="1">
      <c r="A100" s="3" t="s">
        <v>148</v>
      </c>
      <c r="B100" s="3" t="s">
        <v>5</v>
      </c>
      <c r="C100" s="4">
        <v>41975</v>
      </c>
      <c r="D100" s="4">
        <v>41975</v>
      </c>
      <c r="E100" s="4"/>
      <c r="F100" s="17" t="s">
        <v>302</v>
      </c>
      <c r="G100" s="29">
        <v>138.74</v>
      </c>
      <c r="H100" s="40">
        <v>108.9</v>
      </c>
      <c r="I100" s="45" t="s">
        <v>48</v>
      </c>
      <c r="J100" s="29">
        <f t="shared" si="25"/>
        <v>135.65</v>
      </c>
      <c r="K100" s="44">
        <f t="shared" si="26"/>
        <v>106.49000000000001</v>
      </c>
      <c r="L100" s="40">
        <f t="shared" si="27"/>
        <v>29.159999999999997</v>
      </c>
      <c r="M100" s="56">
        <f t="shared" si="23"/>
        <v>0.27382852850032863</v>
      </c>
      <c r="N100" s="63">
        <f t="shared" si="28"/>
        <v>0.2149649834131957</v>
      </c>
      <c r="O100" s="21" t="s">
        <v>303</v>
      </c>
      <c r="P100" s="3">
        <v>9.42</v>
      </c>
      <c r="Q100" s="17">
        <v>50</v>
      </c>
      <c r="R100" s="21" t="s">
        <v>304</v>
      </c>
      <c r="S100" s="3">
        <v>9.85</v>
      </c>
      <c r="T100" s="3">
        <v>50</v>
      </c>
      <c r="U100" s="4">
        <v>41975</v>
      </c>
      <c r="V100" s="43"/>
      <c r="W100" s="29" t="s">
        <v>283</v>
      </c>
      <c r="X100" s="29" t="s">
        <v>283</v>
      </c>
      <c r="Y100" s="3">
        <v>25</v>
      </c>
      <c r="Z100" s="4">
        <v>41975</v>
      </c>
      <c r="AA100" s="43"/>
      <c r="AB100" s="17" t="s">
        <v>333</v>
      </c>
    </row>
    <row r="101" spans="1:28" s="3" customFormat="1">
      <c r="A101" s="3" t="s">
        <v>148</v>
      </c>
      <c r="B101" s="3" t="s">
        <v>6</v>
      </c>
      <c r="C101" s="4">
        <v>41975</v>
      </c>
      <c r="D101" s="4">
        <v>41975</v>
      </c>
      <c r="E101" s="4"/>
      <c r="F101" s="17" t="s">
        <v>305</v>
      </c>
      <c r="G101" s="29">
        <v>150.49</v>
      </c>
      <c r="H101" s="40">
        <v>119.2</v>
      </c>
      <c r="I101" s="45" t="s">
        <v>48</v>
      </c>
      <c r="J101" s="29">
        <f t="shared" si="25"/>
        <v>147.4</v>
      </c>
      <c r="K101" s="44">
        <f t="shared" si="26"/>
        <v>116.79</v>
      </c>
      <c r="L101" s="40">
        <f t="shared" si="27"/>
        <v>30.61</v>
      </c>
      <c r="M101" s="56">
        <f t="shared" si="23"/>
        <v>0.26209435739361242</v>
      </c>
      <c r="N101" s="63">
        <f t="shared" si="28"/>
        <v>0.20766621438263227</v>
      </c>
      <c r="O101" s="21" t="s">
        <v>306</v>
      </c>
      <c r="P101" s="29">
        <v>10.19</v>
      </c>
      <c r="Q101" s="17">
        <v>50</v>
      </c>
      <c r="R101" s="21" t="s">
        <v>307</v>
      </c>
      <c r="S101" s="29">
        <v>10.45</v>
      </c>
      <c r="T101" s="3">
        <v>50</v>
      </c>
      <c r="U101" s="4">
        <v>41975</v>
      </c>
      <c r="V101" s="43"/>
      <c r="W101" s="29" t="s">
        <v>283</v>
      </c>
      <c r="X101" s="29" t="s">
        <v>283</v>
      </c>
      <c r="Y101" s="3">
        <v>25</v>
      </c>
      <c r="Z101" s="4">
        <v>41975</v>
      </c>
      <c r="AA101" s="43"/>
      <c r="AB101" s="17" t="s">
        <v>333</v>
      </c>
    </row>
    <row r="102" spans="1:28" s="3" customFormat="1">
      <c r="A102" s="3" t="s">
        <v>148</v>
      </c>
      <c r="B102" s="3" t="s">
        <v>7</v>
      </c>
      <c r="C102" s="4">
        <v>41975</v>
      </c>
      <c r="D102" s="4">
        <v>41975</v>
      </c>
      <c r="E102" s="4"/>
      <c r="F102" s="17" t="s">
        <v>308</v>
      </c>
      <c r="G102" s="29">
        <v>122.77</v>
      </c>
      <c r="H102" s="40">
        <v>96.7</v>
      </c>
      <c r="I102" s="45" t="s">
        <v>48</v>
      </c>
      <c r="J102" s="29">
        <f t="shared" si="25"/>
        <v>119.67999999999999</v>
      </c>
      <c r="K102" s="44">
        <f t="shared" si="26"/>
        <v>94.29</v>
      </c>
      <c r="L102" s="40">
        <f t="shared" si="27"/>
        <v>25.389999999999986</v>
      </c>
      <c r="M102" s="56">
        <f t="shared" si="23"/>
        <v>0.26927563898610651</v>
      </c>
      <c r="N102" s="63">
        <f t="shared" si="28"/>
        <v>0.21214906417112286</v>
      </c>
      <c r="O102" s="21" t="s">
        <v>309</v>
      </c>
      <c r="P102" s="29">
        <v>9.59</v>
      </c>
      <c r="Q102" s="17">
        <v>50</v>
      </c>
      <c r="R102" s="21" t="s">
        <v>310</v>
      </c>
      <c r="S102" s="29">
        <v>9.68</v>
      </c>
      <c r="T102" s="3">
        <v>50</v>
      </c>
      <c r="U102" s="4">
        <v>41975</v>
      </c>
      <c r="V102" s="43"/>
      <c r="W102" s="29" t="s">
        <v>283</v>
      </c>
      <c r="X102" s="29" t="s">
        <v>283</v>
      </c>
      <c r="Y102" s="3">
        <v>25</v>
      </c>
      <c r="Z102" s="4">
        <v>41975</v>
      </c>
      <c r="AA102" s="43"/>
      <c r="AB102" s="17" t="s">
        <v>333</v>
      </c>
    </row>
    <row r="103" spans="1:28" s="3" customFormat="1">
      <c r="A103" s="3" t="s">
        <v>148</v>
      </c>
      <c r="B103" s="3" t="s">
        <v>8</v>
      </c>
      <c r="C103" s="4">
        <v>41975</v>
      </c>
      <c r="D103" s="4">
        <v>41975</v>
      </c>
      <c r="E103" s="4"/>
      <c r="F103" s="17" t="s">
        <v>311</v>
      </c>
      <c r="G103" s="29">
        <v>153.49</v>
      </c>
      <c r="H103" s="40">
        <v>122.2</v>
      </c>
      <c r="I103" s="45" t="s">
        <v>48</v>
      </c>
      <c r="J103" s="29">
        <f t="shared" si="25"/>
        <v>150.4</v>
      </c>
      <c r="K103" s="44">
        <f t="shared" si="26"/>
        <v>119.79</v>
      </c>
      <c r="L103" s="40">
        <f t="shared" si="27"/>
        <v>30.61</v>
      </c>
      <c r="M103" s="56">
        <f t="shared" si="23"/>
        <v>0.25553051172885882</v>
      </c>
      <c r="N103" s="63">
        <f t="shared" si="28"/>
        <v>0.20352393617021275</v>
      </c>
      <c r="O103" s="21" t="s">
        <v>312</v>
      </c>
      <c r="P103" s="29">
        <v>10.56</v>
      </c>
      <c r="Q103" s="17">
        <v>50</v>
      </c>
      <c r="R103" s="21" t="s">
        <v>313</v>
      </c>
      <c r="S103" s="29">
        <v>9.5</v>
      </c>
      <c r="T103" s="3">
        <v>50</v>
      </c>
      <c r="U103" s="4">
        <v>41975</v>
      </c>
      <c r="V103" s="43"/>
      <c r="W103" s="29" t="s">
        <v>283</v>
      </c>
      <c r="X103" s="29" t="s">
        <v>283</v>
      </c>
      <c r="Y103" s="3">
        <v>25</v>
      </c>
      <c r="Z103" s="4">
        <v>41975</v>
      </c>
      <c r="AA103" s="43"/>
      <c r="AB103" s="17" t="s">
        <v>333</v>
      </c>
    </row>
    <row r="104" spans="1:28" s="3" customFormat="1">
      <c r="A104" s="3" t="s">
        <v>148</v>
      </c>
      <c r="B104" s="3" t="s">
        <v>9</v>
      </c>
      <c r="C104" s="4">
        <v>41975</v>
      </c>
      <c r="D104" s="4">
        <v>41975</v>
      </c>
      <c r="E104" s="4"/>
      <c r="F104" s="17" t="s">
        <v>314</v>
      </c>
      <c r="G104" s="29">
        <v>158.44999999999999</v>
      </c>
      <c r="H104" s="40">
        <v>125.7</v>
      </c>
      <c r="I104" s="45" t="s">
        <v>48</v>
      </c>
      <c r="J104" s="29">
        <f t="shared" si="25"/>
        <v>155.35999999999999</v>
      </c>
      <c r="K104" s="44">
        <f t="shared" si="26"/>
        <v>123.29</v>
      </c>
      <c r="L104" s="40">
        <f t="shared" si="27"/>
        <v>32.069999999999979</v>
      </c>
      <c r="M104" s="56">
        <f t="shared" si="23"/>
        <v>0.26011841998540008</v>
      </c>
      <c r="N104" s="63">
        <f t="shared" si="28"/>
        <v>0.20642378990731192</v>
      </c>
      <c r="O104" s="21" t="s">
        <v>315</v>
      </c>
      <c r="P104" s="29">
        <v>10.45</v>
      </c>
      <c r="Q104" s="17">
        <v>50</v>
      </c>
      <c r="R104" s="21" t="s">
        <v>316</v>
      </c>
      <c r="S104" s="29">
        <v>10.050000000000001</v>
      </c>
      <c r="T104" s="3">
        <v>50</v>
      </c>
      <c r="U104" s="4">
        <v>41975</v>
      </c>
      <c r="V104" s="43"/>
      <c r="W104" s="29" t="s">
        <v>283</v>
      </c>
      <c r="X104" s="29" t="s">
        <v>283</v>
      </c>
      <c r="Y104" s="3">
        <v>25</v>
      </c>
      <c r="Z104" s="4">
        <v>41975</v>
      </c>
      <c r="AA104" s="43"/>
      <c r="AB104" s="17" t="s">
        <v>333</v>
      </c>
    </row>
    <row r="105" spans="1:28" s="3" customFormat="1">
      <c r="A105" s="3" t="s">
        <v>317</v>
      </c>
      <c r="B105" s="3" t="s">
        <v>5</v>
      </c>
      <c r="C105" s="4">
        <v>41975</v>
      </c>
      <c r="D105" s="4">
        <v>41975</v>
      </c>
      <c r="E105" s="4"/>
      <c r="F105" s="17" t="s">
        <v>318</v>
      </c>
      <c r="G105" s="29">
        <v>169.78</v>
      </c>
      <c r="H105" s="40">
        <v>142.30000000000001</v>
      </c>
      <c r="I105" s="45" t="s">
        <v>48</v>
      </c>
      <c r="J105" s="29">
        <f t="shared" si="25"/>
        <v>166.69</v>
      </c>
      <c r="K105" s="44">
        <f t="shared" si="26"/>
        <v>139.89000000000001</v>
      </c>
      <c r="L105" s="40">
        <f t="shared" si="27"/>
        <v>26.799999999999983</v>
      </c>
      <c r="M105" s="56">
        <f t="shared" si="23"/>
        <v>0.19157909786260618</v>
      </c>
      <c r="N105" s="63">
        <f t="shared" si="28"/>
        <v>0.16077749115123871</v>
      </c>
      <c r="O105" s="21" t="s">
        <v>319</v>
      </c>
      <c r="P105" s="29">
        <v>9.65</v>
      </c>
      <c r="Q105" s="17">
        <v>50</v>
      </c>
      <c r="R105" s="21" t="s">
        <v>320</v>
      </c>
      <c r="S105" s="29">
        <v>9.61</v>
      </c>
      <c r="T105" s="3">
        <v>50</v>
      </c>
      <c r="U105" s="4">
        <v>41975</v>
      </c>
      <c r="V105" s="43"/>
      <c r="W105" s="29" t="s">
        <v>283</v>
      </c>
      <c r="X105" s="29" t="s">
        <v>283</v>
      </c>
      <c r="Y105" s="3">
        <v>25</v>
      </c>
      <c r="Z105" s="4">
        <v>41975</v>
      </c>
      <c r="AA105" s="43"/>
      <c r="AB105" s="17" t="s">
        <v>333</v>
      </c>
    </row>
    <row r="106" spans="1:28" s="3" customFormat="1">
      <c r="A106" s="3" t="s">
        <v>317</v>
      </c>
      <c r="B106" s="3" t="s">
        <v>6</v>
      </c>
      <c r="C106" s="4">
        <v>41975</v>
      </c>
      <c r="D106" s="4">
        <v>41975</v>
      </c>
      <c r="E106" s="4"/>
      <c r="F106" s="17" t="s">
        <v>321</v>
      </c>
      <c r="G106" s="29">
        <v>133.22</v>
      </c>
      <c r="H106" s="40">
        <v>109.9</v>
      </c>
      <c r="I106" s="45" t="s">
        <v>48</v>
      </c>
      <c r="J106" s="29">
        <f t="shared" si="25"/>
        <v>130.13</v>
      </c>
      <c r="K106" s="44">
        <f t="shared" si="26"/>
        <v>107.49000000000001</v>
      </c>
      <c r="L106" s="40">
        <f t="shared" si="27"/>
        <v>22.639999999999986</v>
      </c>
      <c r="M106" s="56">
        <f t="shared" si="23"/>
        <v>0.21062424411573155</v>
      </c>
      <c r="N106" s="63">
        <f t="shared" si="28"/>
        <v>0.17397986628755849</v>
      </c>
      <c r="O106" s="21" t="s">
        <v>322</v>
      </c>
      <c r="P106" s="3">
        <v>9.6</v>
      </c>
      <c r="Q106" s="17">
        <v>50</v>
      </c>
      <c r="R106" s="21" t="s">
        <v>323</v>
      </c>
      <c r="S106" s="29">
        <v>10.17</v>
      </c>
      <c r="T106" s="3">
        <v>50</v>
      </c>
      <c r="U106" s="4">
        <v>41975</v>
      </c>
      <c r="V106" s="43"/>
      <c r="W106" s="29" t="s">
        <v>283</v>
      </c>
      <c r="X106" s="29" t="s">
        <v>283</v>
      </c>
      <c r="Y106" s="3">
        <v>25</v>
      </c>
      <c r="Z106" s="4">
        <v>41975</v>
      </c>
      <c r="AA106" s="43"/>
      <c r="AB106" s="17" t="s">
        <v>333</v>
      </c>
    </row>
    <row r="107" spans="1:28" s="3" customFormat="1">
      <c r="A107" s="3" t="s">
        <v>317</v>
      </c>
      <c r="B107" s="3" t="s">
        <v>7</v>
      </c>
      <c r="C107" s="4">
        <v>41975</v>
      </c>
      <c r="D107" s="4">
        <v>41975</v>
      </c>
      <c r="E107" s="4"/>
      <c r="F107" s="17" t="s">
        <v>324</v>
      </c>
      <c r="G107" s="29">
        <v>149.76</v>
      </c>
      <c r="H107" s="40">
        <v>126.1</v>
      </c>
      <c r="I107" s="45" t="s">
        <v>48</v>
      </c>
      <c r="J107" s="29">
        <f t="shared" si="25"/>
        <v>146.66999999999999</v>
      </c>
      <c r="K107" s="44">
        <f t="shared" si="26"/>
        <v>123.69</v>
      </c>
      <c r="L107" s="40">
        <f t="shared" si="27"/>
        <v>22.97999999999999</v>
      </c>
      <c r="M107" s="56">
        <f t="shared" si="23"/>
        <v>0.18578704826582579</v>
      </c>
      <c r="N107" s="63">
        <f t="shared" si="28"/>
        <v>0.15667825731233379</v>
      </c>
      <c r="O107" s="21" t="s">
        <v>325</v>
      </c>
      <c r="P107" s="29">
        <v>9.5</v>
      </c>
      <c r="Q107" s="17">
        <v>50</v>
      </c>
      <c r="R107" s="21" t="s">
        <v>326</v>
      </c>
      <c r="S107" s="29">
        <v>10.06</v>
      </c>
      <c r="T107" s="3">
        <v>50</v>
      </c>
      <c r="U107" s="4">
        <v>41975</v>
      </c>
      <c r="V107" s="43"/>
      <c r="W107" s="29" t="s">
        <v>283</v>
      </c>
      <c r="X107" s="29" t="s">
        <v>283</v>
      </c>
      <c r="Y107" s="3">
        <v>25</v>
      </c>
      <c r="Z107" s="4">
        <v>41975</v>
      </c>
      <c r="AA107" s="43"/>
      <c r="AB107" s="17" t="s">
        <v>333</v>
      </c>
    </row>
    <row r="108" spans="1:28" s="3" customFormat="1">
      <c r="A108" s="3" t="s">
        <v>317</v>
      </c>
      <c r="B108" s="3" t="s">
        <v>8</v>
      </c>
      <c r="C108" s="4">
        <v>41975</v>
      </c>
      <c r="D108" s="4">
        <v>41975</v>
      </c>
      <c r="E108" s="4"/>
      <c r="F108" s="17" t="s">
        <v>327</v>
      </c>
      <c r="G108" s="29">
        <v>130.63999999999999</v>
      </c>
      <c r="H108" s="40">
        <v>108.6</v>
      </c>
      <c r="I108" s="45" t="s">
        <v>48</v>
      </c>
      <c r="J108" s="29">
        <f t="shared" si="25"/>
        <v>127.54999999999998</v>
      </c>
      <c r="K108" s="44">
        <f t="shared" si="26"/>
        <v>106.19</v>
      </c>
      <c r="L108" s="40">
        <f t="shared" si="27"/>
        <v>21.359999999999985</v>
      </c>
      <c r="M108" s="56">
        <f t="shared" si="23"/>
        <v>0.20114888407571321</v>
      </c>
      <c r="N108" s="63">
        <f t="shared" si="28"/>
        <v>0.1674637397099176</v>
      </c>
      <c r="O108" s="21" t="s">
        <v>328</v>
      </c>
      <c r="P108" s="29">
        <v>9.7100000000000009</v>
      </c>
      <c r="Q108" s="17">
        <v>50</v>
      </c>
      <c r="R108" s="21" t="s">
        <v>329</v>
      </c>
      <c r="S108" s="29">
        <v>10.19</v>
      </c>
      <c r="T108" s="3">
        <v>50</v>
      </c>
      <c r="U108" s="4">
        <v>41975</v>
      </c>
      <c r="V108" s="43"/>
      <c r="W108" s="29" t="s">
        <v>283</v>
      </c>
      <c r="X108" s="29" t="s">
        <v>283</v>
      </c>
      <c r="Y108" s="3">
        <v>25</v>
      </c>
      <c r="Z108" s="4">
        <v>41975</v>
      </c>
      <c r="AA108" s="43"/>
      <c r="AB108" s="17" t="s">
        <v>333</v>
      </c>
    </row>
    <row r="109" spans="1:28" s="3" customFormat="1">
      <c r="A109" s="3" t="s">
        <v>317</v>
      </c>
      <c r="B109" s="3" t="s">
        <v>9</v>
      </c>
      <c r="C109" s="4">
        <v>41975</v>
      </c>
      <c r="D109" s="4">
        <v>41975</v>
      </c>
      <c r="E109" s="4"/>
      <c r="F109" s="17" t="s">
        <v>330</v>
      </c>
      <c r="G109" s="29">
        <v>166.35</v>
      </c>
      <c r="H109" s="40">
        <v>140.19999999999999</v>
      </c>
      <c r="I109" s="45" t="s">
        <v>48</v>
      </c>
      <c r="J109" s="29">
        <f t="shared" si="25"/>
        <v>163.26</v>
      </c>
      <c r="K109" s="44">
        <f t="shared" si="26"/>
        <v>137.79</v>
      </c>
      <c r="L109" s="40">
        <f t="shared" si="27"/>
        <v>25.47</v>
      </c>
      <c r="M109" s="56">
        <f t="shared" si="23"/>
        <v>0.18484650555192686</v>
      </c>
      <c r="N109" s="63">
        <f t="shared" si="28"/>
        <v>0.15600882028665933</v>
      </c>
      <c r="O109" s="21" t="s">
        <v>331</v>
      </c>
      <c r="P109" s="29">
        <v>10.15</v>
      </c>
      <c r="Q109" s="17">
        <v>50</v>
      </c>
      <c r="R109" s="21" t="s">
        <v>332</v>
      </c>
      <c r="S109" s="29">
        <v>10.45</v>
      </c>
      <c r="T109" s="3">
        <v>50</v>
      </c>
      <c r="U109" s="4">
        <v>41975</v>
      </c>
      <c r="V109" s="43"/>
      <c r="W109" s="29" t="s">
        <v>283</v>
      </c>
      <c r="X109" s="29" t="s">
        <v>283</v>
      </c>
      <c r="Y109" s="3">
        <v>25</v>
      </c>
      <c r="Z109" s="4">
        <v>41975</v>
      </c>
      <c r="AA109" s="43"/>
      <c r="AB109" s="17" t="s">
        <v>333</v>
      </c>
    </row>
    <row r="110" spans="1:28" s="3" customFormat="1">
      <c r="A110" s="3" t="s">
        <v>98</v>
      </c>
      <c r="B110" s="3" t="s">
        <v>23</v>
      </c>
      <c r="C110" s="3" t="s">
        <v>23</v>
      </c>
      <c r="D110" s="4">
        <v>41975</v>
      </c>
      <c r="E110" s="4"/>
      <c r="F110" s="17" t="s">
        <v>285</v>
      </c>
      <c r="G110" s="29" t="s">
        <v>23</v>
      </c>
      <c r="H110" s="40" t="s">
        <v>23</v>
      </c>
      <c r="I110" s="45" t="s">
        <v>23</v>
      </c>
      <c r="J110" s="29" t="s">
        <v>23</v>
      </c>
      <c r="K110" s="41" t="s">
        <v>23</v>
      </c>
      <c r="L110" s="41" t="s">
        <v>23</v>
      </c>
      <c r="M110" s="41" t="s">
        <v>23</v>
      </c>
      <c r="N110" s="63" t="s">
        <v>23</v>
      </c>
      <c r="O110" s="3" t="s">
        <v>285</v>
      </c>
      <c r="P110" s="29" t="s">
        <v>23</v>
      </c>
      <c r="Q110" s="17">
        <v>50</v>
      </c>
      <c r="R110" s="3" t="s">
        <v>23</v>
      </c>
      <c r="S110" s="30" t="s">
        <v>23</v>
      </c>
      <c r="T110" s="30" t="s">
        <v>23</v>
      </c>
      <c r="U110" s="30" t="s">
        <v>23</v>
      </c>
      <c r="V110" s="17" t="s">
        <v>23</v>
      </c>
      <c r="W110" s="3" t="s">
        <v>23</v>
      </c>
      <c r="X110" s="30" t="s">
        <v>23</v>
      </c>
      <c r="Y110" s="30" t="s">
        <v>23</v>
      </c>
      <c r="Z110" s="30" t="s">
        <v>23</v>
      </c>
      <c r="AA110" s="17" t="s">
        <v>23</v>
      </c>
      <c r="AB110" s="17" t="s">
        <v>333</v>
      </c>
    </row>
    <row r="111" spans="1:28" s="3" customFormat="1">
      <c r="A111" s="3" t="s">
        <v>98</v>
      </c>
      <c r="B111" s="3" t="s">
        <v>23</v>
      </c>
      <c r="C111" s="3" t="s">
        <v>23</v>
      </c>
      <c r="D111" s="4">
        <v>41975</v>
      </c>
      <c r="E111" s="4"/>
      <c r="F111" s="17" t="s">
        <v>285</v>
      </c>
      <c r="G111" s="29" t="s">
        <v>23</v>
      </c>
      <c r="H111" s="40" t="s">
        <v>23</v>
      </c>
      <c r="I111" s="45" t="s">
        <v>23</v>
      </c>
      <c r="J111" s="29" t="s">
        <v>23</v>
      </c>
      <c r="K111" s="41" t="s">
        <v>23</v>
      </c>
      <c r="L111" s="41" t="s">
        <v>23</v>
      </c>
      <c r="M111" s="41" t="s">
        <v>23</v>
      </c>
      <c r="N111" s="63" t="s">
        <v>23</v>
      </c>
      <c r="O111" s="3" t="s">
        <v>285</v>
      </c>
      <c r="P111" s="29" t="s">
        <v>23</v>
      </c>
      <c r="Q111" s="17">
        <v>50</v>
      </c>
      <c r="R111" s="3" t="s">
        <v>23</v>
      </c>
      <c r="S111" s="30" t="s">
        <v>23</v>
      </c>
      <c r="T111" s="30" t="s">
        <v>23</v>
      </c>
      <c r="U111" s="30" t="s">
        <v>23</v>
      </c>
      <c r="V111" s="17" t="s">
        <v>23</v>
      </c>
      <c r="W111" s="3" t="s">
        <v>23</v>
      </c>
      <c r="X111" s="30" t="s">
        <v>23</v>
      </c>
      <c r="Y111" s="30" t="s">
        <v>23</v>
      </c>
      <c r="Z111" s="30" t="s">
        <v>23</v>
      </c>
      <c r="AA111" s="17" t="s">
        <v>23</v>
      </c>
      <c r="AB111" s="17" t="s">
        <v>333</v>
      </c>
    </row>
    <row r="112" spans="1:28" s="3" customFormat="1">
      <c r="A112" s="3" t="s">
        <v>98</v>
      </c>
      <c r="B112" s="3" t="s">
        <v>23</v>
      </c>
      <c r="C112" s="3" t="s">
        <v>23</v>
      </c>
      <c r="D112" s="4">
        <v>41975</v>
      </c>
      <c r="E112" s="4"/>
      <c r="F112" s="17" t="s">
        <v>285</v>
      </c>
      <c r="G112" s="29" t="s">
        <v>23</v>
      </c>
      <c r="H112" s="40" t="s">
        <v>23</v>
      </c>
      <c r="I112" s="45" t="s">
        <v>23</v>
      </c>
      <c r="J112" s="29" t="s">
        <v>23</v>
      </c>
      <c r="K112" s="41" t="s">
        <v>23</v>
      </c>
      <c r="L112" s="41" t="s">
        <v>23</v>
      </c>
      <c r="M112" s="41" t="s">
        <v>23</v>
      </c>
      <c r="N112" s="63" t="s">
        <v>23</v>
      </c>
      <c r="O112" s="3" t="s">
        <v>285</v>
      </c>
      <c r="P112" s="29" t="s">
        <v>23</v>
      </c>
      <c r="Q112" s="17">
        <v>50</v>
      </c>
      <c r="R112" s="3" t="s">
        <v>23</v>
      </c>
      <c r="S112" s="30" t="s">
        <v>23</v>
      </c>
      <c r="T112" s="30" t="s">
        <v>23</v>
      </c>
      <c r="U112" s="30" t="s">
        <v>23</v>
      </c>
      <c r="V112" s="17" t="s">
        <v>23</v>
      </c>
      <c r="W112" s="3" t="s">
        <v>23</v>
      </c>
      <c r="X112" s="30" t="s">
        <v>23</v>
      </c>
      <c r="Y112" s="30" t="s">
        <v>23</v>
      </c>
      <c r="Z112" s="30" t="s">
        <v>23</v>
      </c>
      <c r="AA112" s="17" t="s">
        <v>23</v>
      </c>
      <c r="AB112" s="17" t="s">
        <v>333</v>
      </c>
    </row>
    <row r="113" spans="1:28" s="19" customFormat="1">
      <c r="F113" s="20"/>
      <c r="G113" s="28"/>
      <c r="H113" s="39"/>
      <c r="I113" s="39"/>
      <c r="J113" s="28"/>
      <c r="K113" s="39"/>
      <c r="L113" s="39"/>
      <c r="M113" s="39"/>
      <c r="N113" s="62"/>
      <c r="P113" s="28"/>
      <c r="Q113" s="20"/>
      <c r="S113" s="28"/>
      <c r="V113" s="20"/>
      <c r="X113" s="28"/>
      <c r="AA113" s="20"/>
      <c r="AB113" s="20"/>
    </row>
    <row r="114" spans="1:28" s="3" customFormat="1">
      <c r="A114" s="3" t="s">
        <v>286</v>
      </c>
      <c r="B114" s="3" t="s">
        <v>5</v>
      </c>
      <c r="C114" s="4" t="s">
        <v>335</v>
      </c>
      <c r="D114" s="4" t="s">
        <v>335</v>
      </c>
      <c r="E114" s="4"/>
      <c r="F114" s="17" t="s">
        <v>336</v>
      </c>
      <c r="G114" s="29">
        <v>138.77000000000001</v>
      </c>
      <c r="H114" s="40">
        <v>108.1</v>
      </c>
      <c r="I114" s="45" t="s">
        <v>48</v>
      </c>
      <c r="J114" s="29">
        <f t="shared" ref="J114:J123" si="29">G114-$J$3</f>
        <v>135.68</v>
      </c>
      <c r="K114" s="44">
        <f t="shared" ref="K114:K123" si="30">H114-2.41</f>
        <v>105.69</v>
      </c>
      <c r="L114" s="40">
        <f t="shared" ref="L114:L123" si="31">J114-K114</f>
        <v>29.990000000000009</v>
      </c>
      <c r="M114" s="56">
        <f t="shared" si="23"/>
        <v>0.28375437600529863</v>
      </c>
      <c r="N114" s="63">
        <f t="shared" ref="N114:N123" si="32">M114/(M114+1)</f>
        <v>0.22103478773584914</v>
      </c>
      <c r="O114" s="21" t="s">
        <v>337</v>
      </c>
      <c r="P114" s="29">
        <v>9.67</v>
      </c>
      <c r="Q114" s="17">
        <v>50</v>
      </c>
      <c r="R114" s="21" t="s">
        <v>338</v>
      </c>
      <c r="S114" s="29">
        <v>9.93</v>
      </c>
      <c r="T114" s="3">
        <v>50</v>
      </c>
      <c r="U114" s="4" t="s">
        <v>335</v>
      </c>
      <c r="V114" s="43"/>
      <c r="W114" s="29" t="s">
        <v>283</v>
      </c>
      <c r="X114" s="29" t="s">
        <v>283</v>
      </c>
      <c r="Y114" s="3">
        <v>25</v>
      </c>
      <c r="Z114" s="4" t="s">
        <v>335</v>
      </c>
      <c r="AA114" s="43"/>
      <c r="AB114" s="17" t="s">
        <v>384</v>
      </c>
    </row>
    <row r="115" spans="1:28" s="3" customFormat="1">
      <c r="A115" s="3" t="s">
        <v>286</v>
      </c>
      <c r="B115" s="3" t="s">
        <v>6</v>
      </c>
      <c r="C115" s="4" t="s">
        <v>335</v>
      </c>
      <c r="D115" s="4" t="s">
        <v>335</v>
      </c>
      <c r="E115" s="4"/>
      <c r="F115" s="17" t="s">
        <v>339</v>
      </c>
      <c r="G115" s="29">
        <v>159.09</v>
      </c>
      <c r="H115" s="40">
        <v>122.6</v>
      </c>
      <c r="I115" s="45" t="s">
        <v>48</v>
      </c>
      <c r="J115" s="29">
        <f t="shared" si="29"/>
        <v>156</v>
      </c>
      <c r="K115" s="44">
        <f t="shared" si="30"/>
        <v>120.19</v>
      </c>
      <c r="L115" s="40">
        <f t="shared" si="31"/>
        <v>35.81</v>
      </c>
      <c r="M115" s="56">
        <f t="shared" si="23"/>
        <v>0.29794492054247446</v>
      </c>
      <c r="N115" s="63">
        <f t="shared" si="32"/>
        <v>0.22955128205128209</v>
      </c>
      <c r="O115" s="21" t="s">
        <v>340</v>
      </c>
      <c r="P115" s="29">
        <v>10.02</v>
      </c>
      <c r="Q115" s="17">
        <v>50</v>
      </c>
      <c r="R115" s="21" t="s">
        <v>341</v>
      </c>
      <c r="S115" s="29">
        <v>9.68</v>
      </c>
      <c r="T115" s="3">
        <v>50</v>
      </c>
      <c r="U115" s="4" t="s">
        <v>335</v>
      </c>
      <c r="V115" s="43"/>
      <c r="W115" s="29" t="s">
        <v>283</v>
      </c>
      <c r="X115" s="29" t="s">
        <v>283</v>
      </c>
      <c r="Y115" s="3">
        <v>25</v>
      </c>
      <c r="Z115" s="4" t="s">
        <v>335</v>
      </c>
      <c r="AA115" s="43"/>
      <c r="AB115" s="17" t="s">
        <v>384</v>
      </c>
    </row>
    <row r="116" spans="1:28" s="3" customFormat="1">
      <c r="A116" s="3" t="s">
        <v>286</v>
      </c>
      <c r="B116" s="3" t="s">
        <v>7</v>
      </c>
      <c r="C116" s="4" t="s">
        <v>335</v>
      </c>
      <c r="D116" s="4" t="s">
        <v>335</v>
      </c>
      <c r="E116" s="4"/>
      <c r="F116" s="17" t="s">
        <v>342</v>
      </c>
      <c r="G116" s="29">
        <v>129.91</v>
      </c>
      <c r="H116" s="40">
        <v>102.8</v>
      </c>
      <c r="I116" s="45" t="s">
        <v>48</v>
      </c>
      <c r="J116" s="29">
        <f t="shared" si="29"/>
        <v>126.82</v>
      </c>
      <c r="K116" s="44">
        <f t="shared" si="30"/>
        <v>100.39</v>
      </c>
      <c r="L116" s="40">
        <f t="shared" si="31"/>
        <v>26.429999999999993</v>
      </c>
      <c r="M116" s="56">
        <f t="shared" si="23"/>
        <v>0.26327323438589495</v>
      </c>
      <c r="N116" s="63">
        <f t="shared" si="32"/>
        <v>0.2084056142564264</v>
      </c>
      <c r="O116" s="21" t="s">
        <v>343</v>
      </c>
      <c r="P116" s="29">
        <v>10</v>
      </c>
      <c r="Q116" s="17">
        <v>50</v>
      </c>
      <c r="R116" s="21" t="s">
        <v>344</v>
      </c>
      <c r="S116" s="29">
        <v>10.07</v>
      </c>
      <c r="T116" s="3">
        <v>50</v>
      </c>
      <c r="U116" s="4" t="s">
        <v>335</v>
      </c>
      <c r="V116" s="43"/>
      <c r="W116" s="29" t="s">
        <v>283</v>
      </c>
      <c r="X116" s="29" t="s">
        <v>283</v>
      </c>
      <c r="Y116" s="3">
        <v>25</v>
      </c>
      <c r="Z116" s="4" t="s">
        <v>335</v>
      </c>
      <c r="AA116" s="43"/>
      <c r="AB116" s="17" t="s">
        <v>384</v>
      </c>
    </row>
    <row r="117" spans="1:28" s="3" customFormat="1">
      <c r="A117" s="3" t="s">
        <v>286</v>
      </c>
      <c r="B117" s="3" t="s">
        <v>8</v>
      </c>
      <c r="C117" s="4" t="s">
        <v>335</v>
      </c>
      <c r="D117" s="4" t="s">
        <v>335</v>
      </c>
      <c r="E117" s="4"/>
      <c r="F117" s="17" t="s">
        <v>345</v>
      </c>
      <c r="G117" s="29">
        <v>124.57</v>
      </c>
      <c r="H117" s="40">
        <v>97.1</v>
      </c>
      <c r="I117" s="45" t="s">
        <v>48</v>
      </c>
      <c r="J117" s="29">
        <f t="shared" si="29"/>
        <v>121.47999999999999</v>
      </c>
      <c r="K117" s="44">
        <f t="shared" si="30"/>
        <v>94.69</v>
      </c>
      <c r="L117" s="40">
        <f t="shared" si="31"/>
        <v>26.789999999999992</v>
      </c>
      <c r="M117" s="56">
        <f t="shared" si="23"/>
        <v>0.28292322314922369</v>
      </c>
      <c r="N117" s="63">
        <f t="shared" si="32"/>
        <v>0.22053012841620012</v>
      </c>
      <c r="O117" s="21" t="s">
        <v>346</v>
      </c>
      <c r="P117" s="29">
        <v>9.9</v>
      </c>
      <c r="Q117" s="17">
        <v>50</v>
      </c>
      <c r="R117" s="21" t="s">
        <v>347</v>
      </c>
      <c r="S117" s="29">
        <v>10.24</v>
      </c>
      <c r="T117" s="3">
        <v>50</v>
      </c>
      <c r="U117" s="4" t="s">
        <v>335</v>
      </c>
      <c r="V117" s="43"/>
      <c r="W117" s="29" t="s">
        <v>283</v>
      </c>
      <c r="X117" s="29" t="s">
        <v>283</v>
      </c>
      <c r="Y117" s="3">
        <v>25</v>
      </c>
      <c r="Z117" s="4" t="s">
        <v>335</v>
      </c>
      <c r="AA117" s="43"/>
      <c r="AB117" s="17" t="s">
        <v>384</v>
      </c>
    </row>
    <row r="118" spans="1:28" s="3" customFormat="1">
      <c r="A118" s="3" t="s">
        <v>286</v>
      </c>
      <c r="B118" s="3" t="s">
        <v>9</v>
      </c>
      <c r="C118" s="4" t="s">
        <v>335</v>
      </c>
      <c r="D118" s="4" t="s">
        <v>335</v>
      </c>
      <c r="E118" s="4"/>
      <c r="F118" s="17" t="s">
        <v>348</v>
      </c>
      <c r="G118" s="29">
        <v>116.56</v>
      </c>
      <c r="H118" s="40">
        <v>93.5</v>
      </c>
      <c r="I118" s="45" t="s">
        <v>48</v>
      </c>
      <c r="J118" s="29">
        <f t="shared" si="29"/>
        <v>113.47</v>
      </c>
      <c r="K118" s="44">
        <f t="shared" si="30"/>
        <v>91.09</v>
      </c>
      <c r="L118" s="40">
        <f t="shared" si="31"/>
        <v>22.379999999999995</v>
      </c>
      <c r="M118" s="56">
        <f t="shared" si="23"/>
        <v>0.24569107476122509</v>
      </c>
      <c r="N118" s="63">
        <f t="shared" si="32"/>
        <v>0.19723274874416141</v>
      </c>
      <c r="O118" s="21" t="s">
        <v>349</v>
      </c>
      <c r="P118" s="29">
        <v>10.48</v>
      </c>
      <c r="Q118" s="17">
        <v>50</v>
      </c>
      <c r="R118" s="21" t="s">
        <v>350</v>
      </c>
      <c r="S118" s="29">
        <v>10.47</v>
      </c>
      <c r="T118" s="3">
        <v>50</v>
      </c>
      <c r="U118" s="4" t="s">
        <v>335</v>
      </c>
      <c r="V118" s="43"/>
      <c r="W118" s="29" t="s">
        <v>283</v>
      </c>
      <c r="X118" s="29" t="s">
        <v>283</v>
      </c>
      <c r="Y118" s="3">
        <v>25</v>
      </c>
      <c r="Z118" s="4" t="s">
        <v>335</v>
      </c>
      <c r="AA118" s="43"/>
      <c r="AB118" s="17" t="s">
        <v>384</v>
      </c>
    </row>
    <row r="119" spans="1:28" s="3" customFormat="1">
      <c r="A119" s="3" t="s">
        <v>52</v>
      </c>
      <c r="B119" s="3" t="s">
        <v>5</v>
      </c>
      <c r="C119" s="4" t="s">
        <v>335</v>
      </c>
      <c r="D119" s="4" t="s">
        <v>335</v>
      </c>
      <c r="E119" s="4"/>
      <c r="F119" s="17" t="s">
        <v>352</v>
      </c>
      <c r="G119" s="29">
        <v>159.69</v>
      </c>
      <c r="H119" s="40">
        <v>133.5</v>
      </c>
      <c r="I119" s="45" t="s">
        <v>48</v>
      </c>
      <c r="J119" s="29">
        <f t="shared" si="29"/>
        <v>156.6</v>
      </c>
      <c r="K119" s="44">
        <f t="shared" si="30"/>
        <v>131.09</v>
      </c>
      <c r="L119" s="40">
        <f t="shared" si="31"/>
        <v>25.509999999999991</v>
      </c>
      <c r="M119" s="56">
        <f t="shared" si="23"/>
        <v>0.19459913036844909</v>
      </c>
      <c r="N119" s="63">
        <f t="shared" si="32"/>
        <v>0.16289910600255422</v>
      </c>
      <c r="O119" s="21" t="s">
        <v>353</v>
      </c>
      <c r="P119" s="3">
        <v>10.65</v>
      </c>
      <c r="Q119" s="17">
        <v>50</v>
      </c>
      <c r="R119" s="21" t="s">
        <v>354</v>
      </c>
      <c r="S119" s="3">
        <v>9.85</v>
      </c>
      <c r="T119" s="3">
        <v>50</v>
      </c>
      <c r="U119" s="4" t="s">
        <v>335</v>
      </c>
      <c r="V119" s="43"/>
      <c r="W119" s="29" t="s">
        <v>283</v>
      </c>
      <c r="X119" s="29" t="s">
        <v>283</v>
      </c>
      <c r="Y119" s="3">
        <v>25</v>
      </c>
      <c r="Z119" s="4" t="s">
        <v>335</v>
      </c>
      <c r="AA119" s="43"/>
      <c r="AB119" s="17" t="s">
        <v>384</v>
      </c>
    </row>
    <row r="120" spans="1:28" s="3" customFormat="1">
      <c r="A120" s="3" t="s">
        <v>52</v>
      </c>
      <c r="B120" s="3" t="s">
        <v>6</v>
      </c>
      <c r="C120" s="4" t="s">
        <v>335</v>
      </c>
      <c r="D120" s="4" t="s">
        <v>335</v>
      </c>
      <c r="E120" s="4"/>
      <c r="F120" s="17" t="s">
        <v>355</v>
      </c>
      <c r="G120" s="29">
        <v>141.15</v>
      </c>
      <c r="H120" s="40">
        <v>116.3</v>
      </c>
      <c r="I120" s="45" t="s">
        <v>48</v>
      </c>
      <c r="J120" s="29">
        <f t="shared" si="29"/>
        <v>138.06</v>
      </c>
      <c r="K120" s="44">
        <f t="shared" si="30"/>
        <v>113.89</v>
      </c>
      <c r="L120" s="40">
        <f t="shared" si="31"/>
        <v>24.17</v>
      </c>
      <c r="M120" s="56">
        <f t="shared" si="23"/>
        <v>0.21222231978224604</v>
      </c>
      <c r="N120" s="63">
        <f t="shared" si="32"/>
        <v>0.175068810662031</v>
      </c>
      <c r="O120" s="21" t="s">
        <v>356</v>
      </c>
      <c r="P120" s="29">
        <v>10.4</v>
      </c>
      <c r="Q120" s="17">
        <v>50</v>
      </c>
      <c r="R120" s="21" t="s">
        <v>357</v>
      </c>
      <c r="S120" s="29">
        <v>9.6199999999999992</v>
      </c>
      <c r="T120" s="3">
        <v>50</v>
      </c>
      <c r="U120" s="4" t="s">
        <v>335</v>
      </c>
      <c r="V120" s="43"/>
      <c r="W120" s="29" t="s">
        <v>283</v>
      </c>
      <c r="X120" s="29" t="s">
        <v>283</v>
      </c>
      <c r="Y120" s="3">
        <v>25</v>
      </c>
      <c r="Z120" s="4" t="s">
        <v>335</v>
      </c>
      <c r="AA120" s="43"/>
      <c r="AB120" s="17" t="s">
        <v>384</v>
      </c>
    </row>
    <row r="121" spans="1:28" s="3" customFormat="1">
      <c r="A121" s="3" t="s">
        <v>52</v>
      </c>
      <c r="B121" s="3" t="s">
        <v>7</v>
      </c>
      <c r="C121" s="4" t="s">
        <v>335</v>
      </c>
      <c r="D121" s="4" t="s">
        <v>335</v>
      </c>
      <c r="E121" s="4"/>
      <c r="F121" s="17" t="s">
        <v>358</v>
      </c>
      <c r="G121" s="29">
        <v>166.74</v>
      </c>
      <c r="H121" s="40">
        <v>135.6</v>
      </c>
      <c r="I121" s="45" t="s">
        <v>48</v>
      </c>
      <c r="J121" s="29">
        <f t="shared" si="29"/>
        <v>163.65</v>
      </c>
      <c r="K121" s="44">
        <f t="shared" si="30"/>
        <v>133.19</v>
      </c>
      <c r="L121" s="40">
        <f t="shared" si="31"/>
        <v>30.460000000000008</v>
      </c>
      <c r="M121" s="56">
        <f t="shared" si="23"/>
        <v>0.22869584803663945</v>
      </c>
      <c r="N121" s="63">
        <f t="shared" si="32"/>
        <v>0.1861289336999695</v>
      </c>
      <c r="O121" s="21" t="s">
        <v>359</v>
      </c>
      <c r="P121" s="29">
        <v>10.5</v>
      </c>
      <c r="Q121" s="17">
        <v>50</v>
      </c>
      <c r="R121" s="21" t="s">
        <v>360</v>
      </c>
      <c r="S121" s="29">
        <v>9.94</v>
      </c>
      <c r="T121" s="3">
        <v>50</v>
      </c>
      <c r="U121" s="4" t="s">
        <v>335</v>
      </c>
      <c r="V121" s="43"/>
      <c r="W121" s="29" t="s">
        <v>283</v>
      </c>
      <c r="X121" s="29" t="s">
        <v>283</v>
      </c>
      <c r="Y121" s="3">
        <v>25</v>
      </c>
      <c r="Z121" s="4" t="s">
        <v>335</v>
      </c>
      <c r="AA121" s="43"/>
      <c r="AB121" s="17" t="s">
        <v>384</v>
      </c>
    </row>
    <row r="122" spans="1:28" s="3" customFormat="1">
      <c r="A122" s="3" t="s">
        <v>52</v>
      </c>
      <c r="B122" s="3" t="s">
        <v>8</v>
      </c>
      <c r="C122" s="4" t="s">
        <v>335</v>
      </c>
      <c r="D122" s="4" t="s">
        <v>335</v>
      </c>
      <c r="E122" s="4"/>
      <c r="F122" s="17" t="s">
        <v>361</v>
      </c>
      <c r="G122" s="29">
        <v>181.94</v>
      </c>
      <c r="H122" s="40">
        <v>151.6</v>
      </c>
      <c r="I122" s="45" t="s">
        <v>48</v>
      </c>
      <c r="J122" s="29">
        <f t="shared" si="29"/>
        <v>178.85</v>
      </c>
      <c r="K122" s="44">
        <f t="shared" si="30"/>
        <v>149.19</v>
      </c>
      <c r="L122" s="40">
        <f t="shared" si="31"/>
        <v>29.659999999999997</v>
      </c>
      <c r="M122" s="56">
        <f t="shared" si="23"/>
        <v>0.19880689054226153</v>
      </c>
      <c r="N122" s="63">
        <f t="shared" si="32"/>
        <v>0.16583729382163823</v>
      </c>
      <c r="O122" s="21" t="s">
        <v>362</v>
      </c>
      <c r="P122" s="29">
        <v>10.18</v>
      </c>
      <c r="Q122" s="17">
        <v>50</v>
      </c>
      <c r="R122" s="21" t="s">
        <v>363</v>
      </c>
      <c r="S122" s="29">
        <v>10.25</v>
      </c>
      <c r="T122" s="3">
        <v>50</v>
      </c>
      <c r="U122" s="4" t="s">
        <v>335</v>
      </c>
      <c r="V122" s="43"/>
      <c r="W122" s="29" t="s">
        <v>283</v>
      </c>
      <c r="X122" s="29" t="s">
        <v>283</v>
      </c>
      <c r="Y122" s="3">
        <v>25</v>
      </c>
      <c r="Z122" s="4" t="s">
        <v>335</v>
      </c>
      <c r="AA122" s="43"/>
      <c r="AB122" s="17" t="s">
        <v>384</v>
      </c>
    </row>
    <row r="123" spans="1:28" s="3" customFormat="1">
      <c r="A123" s="3" t="s">
        <v>52</v>
      </c>
      <c r="B123" s="3" t="s">
        <v>9</v>
      </c>
      <c r="C123" s="4" t="s">
        <v>335</v>
      </c>
      <c r="D123" s="4" t="s">
        <v>335</v>
      </c>
      <c r="E123" s="4"/>
      <c r="F123" s="17" t="s">
        <v>364</v>
      </c>
      <c r="G123" s="29">
        <v>144.36000000000001</v>
      </c>
      <c r="H123" s="40">
        <v>117.1</v>
      </c>
      <c r="I123" s="45" t="s">
        <v>48</v>
      </c>
      <c r="J123" s="29">
        <f t="shared" si="29"/>
        <v>141.27000000000001</v>
      </c>
      <c r="K123" s="44">
        <f t="shared" si="30"/>
        <v>114.69</v>
      </c>
      <c r="L123" s="40">
        <f t="shared" si="31"/>
        <v>26.580000000000013</v>
      </c>
      <c r="M123" s="56">
        <f t="shared" si="23"/>
        <v>0.23175516609992164</v>
      </c>
      <c r="N123" s="63">
        <f t="shared" si="32"/>
        <v>0.18815035039286482</v>
      </c>
      <c r="O123" s="21" t="s">
        <v>365</v>
      </c>
      <c r="P123" s="29">
        <v>10.15</v>
      </c>
      <c r="Q123" s="17">
        <v>50</v>
      </c>
      <c r="R123" s="21" t="s">
        <v>366</v>
      </c>
      <c r="S123" s="29">
        <v>10.07</v>
      </c>
      <c r="T123" s="3">
        <v>50</v>
      </c>
      <c r="U123" s="4" t="s">
        <v>335</v>
      </c>
      <c r="V123" s="43"/>
      <c r="W123" s="29" t="s">
        <v>283</v>
      </c>
      <c r="X123" s="29" t="s">
        <v>283</v>
      </c>
      <c r="Y123" s="3">
        <v>25</v>
      </c>
      <c r="Z123" s="4" t="s">
        <v>335</v>
      </c>
      <c r="AA123" s="43"/>
      <c r="AB123" s="17" t="s">
        <v>384</v>
      </c>
    </row>
    <row r="124" spans="1:28" s="3" customFormat="1">
      <c r="A124" s="3" t="s">
        <v>98</v>
      </c>
      <c r="B124" s="3" t="s">
        <v>23</v>
      </c>
      <c r="C124" s="3" t="s">
        <v>23</v>
      </c>
      <c r="D124" s="4" t="s">
        <v>335</v>
      </c>
      <c r="E124" s="4"/>
      <c r="F124" s="17" t="s">
        <v>351</v>
      </c>
      <c r="G124" s="29" t="s">
        <v>23</v>
      </c>
      <c r="H124" s="40" t="s">
        <v>23</v>
      </c>
      <c r="I124" s="45" t="s">
        <v>23</v>
      </c>
      <c r="J124" s="29" t="s">
        <v>23</v>
      </c>
      <c r="K124" s="41" t="s">
        <v>23</v>
      </c>
      <c r="L124" s="41" t="s">
        <v>23</v>
      </c>
      <c r="M124" s="41" t="s">
        <v>23</v>
      </c>
      <c r="N124" s="63" t="s">
        <v>23</v>
      </c>
      <c r="O124" s="3" t="s">
        <v>351</v>
      </c>
      <c r="P124" s="29" t="s">
        <v>23</v>
      </c>
      <c r="Q124" s="17">
        <v>50</v>
      </c>
      <c r="R124" s="3" t="s">
        <v>23</v>
      </c>
      <c r="S124" s="30" t="s">
        <v>23</v>
      </c>
      <c r="T124" s="30" t="s">
        <v>23</v>
      </c>
      <c r="U124" s="30" t="s">
        <v>23</v>
      </c>
      <c r="V124" s="17" t="s">
        <v>23</v>
      </c>
      <c r="W124" s="3" t="s">
        <v>23</v>
      </c>
      <c r="X124" s="30" t="s">
        <v>23</v>
      </c>
      <c r="Y124" s="30" t="s">
        <v>23</v>
      </c>
      <c r="Z124" s="30" t="s">
        <v>23</v>
      </c>
      <c r="AA124" s="17" t="s">
        <v>23</v>
      </c>
      <c r="AB124" s="17" t="s">
        <v>384</v>
      </c>
    </row>
    <row r="125" spans="1:28" s="3" customFormat="1">
      <c r="A125" s="3" t="s">
        <v>98</v>
      </c>
      <c r="B125" s="3" t="s">
        <v>23</v>
      </c>
      <c r="C125" s="3" t="s">
        <v>23</v>
      </c>
      <c r="D125" s="4" t="s">
        <v>335</v>
      </c>
      <c r="E125" s="4"/>
      <c r="F125" s="17" t="s">
        <v>351</v>
      </c>
      <c r="G125" s="29" t="s">
        <v>23</v>
      </c>
      <c r="H125" s="40" t="s">
        <v>23</v>
      </c>
      <c r="I125" s="45" t="s">
        <v>23</v>
      </c>
      <c r="J125" s="29" t="s">
        <v>23</v>
      </c>
      <c r="K125" s="41" t="s">
        <v>23</v>
      </c>
      <c r="L125" s="41" t="s">
        <v>23</v>
      </c>
      <c r="M125" s="41" t="s">
        <v>23</v>
      </c>
      <c r="N125" s="63" t="s">
        <v>23</v>
      </c>
      <c r="O125" s="3" t="s">
        <v>351</v>
      </c>
      <c r="P125" s="29" t="s">
        <v>23</v>
      </c>
      <c r="Q125" s="17">
        <v>50</v>
      </c>
      <c r="R125" s="3" t="s">
        <v>23</v>
      </c>
      <c r="S125" s="30" t="s">
        <v>23</v>
      </c>
      <c r="T125" s="30" t="s">
        <v>23</v>
      </c>
      <c r="U125" s="30" t="s">
        <v>23</v>
      </c>
      <c r="V125" s="17" t="s">
        <v>23</v>
      </c>
      <c r="W125" s="3" t="s">
        <v>23</v>
      </c>
      <c r="X125" s="30" t="s">
        <v>23</v>
      </c>
      <c r="Y125" s="30" t="s">
        <v>23</v>
      </c>
      <c r="Z125" s="30" t="s">
        <v>23</v>
      </c>
      <c r="AA125" s="17" t="s">
        <v>23</v>
      </c>
      <c r="AB125" s="17" t="s">
        <v>384</v>
      </c>
    </row>
    <row r="126" spans="1:28" s="3" customFormat="1">
      <c r="A126" s="3" t="s">
        <v>98</v>
      </c>
      <c r="B126" s="3" t="s">
        <v>23</v>
      </c>
      <c r="C126" s="3" t="s">
        <v>23</v>
      </c>
      <c r="D126" s="4" t="s">
        <v>335</v>
      </c>
      <c r="E126" s="4"/>
      <c r="F126" s="17" t="s">
        <v>351</v>
      </c>
      <c r="G126" s="29" t="s">
        <v>23</v>
      </c>
      <c r="H126" s="40" t="s">
        <v>23</v>
      </c>
      <c r="I126" s="45" t="s">
        <v>23</v>
      </c>
      <c r="J126" s="29" t="s">
        <v>23</v>
      </c>
      <c r="K126" s="41" t="s">
        <v>23</v>
      </c>
      <c r="L126" s="41" t="s">
        <v>23</v>
      </c>
      <c r="M126" s="41" t="s">
        <v>23</v>
      </c>
      <c r="N126" s="63" t="s">
        <v>23</v>
      </c>
      <c r="O126" s="3" t="s">
        <v>351</v>
      </c>
      <c r="P126" s="29" t="s">
        <v>23</v>
      </c>
      <c r="Q126" s="17">
        <v>50</v>
      </c>
      <c r="R126" s="3" t="s">
        <v>23</v>
      </c>
      <c r="S126" s="30" t="s">
        <v>23</v>
      </c>
      <c r="T126" s="30" t="s">
        <v>23</v>
      </c>
      <c r="U126" s="30" t="s">
        <v>23</v>
      </c>
      <c r="V126" s="17" t="s">
        <v>23</v>
      </c>
      <c r="W126" s="3" t="s">
        <v>23</v>
      </c>
      <c r="X126" s="30" t="s">
        <v>23</v>
      </c>
      <c r="Y126" s="30" t="s">
        <v>23</v>
      </c>
      <c r="Z126" s="30" t="s">
        <v>23</v>
      </c>
      <c r="AA126" s="17" t="s">
        <v>23</v>
      </c>
      <c r="AB126" s="17" t="s">
        <v>384</v>
      </c>
    </row>
    <row r="127" spans="1:28" s="19" customFormat="1">
      <c r="F127" s="20"/>
      <c r="G127" s="28"/>
      <c r="H127" s="39"/>
      <c r="I127" s="39"/>
      <c r="J127" s="28"/>
      <c r="K127" s="39"/>
      <c r="L127" s="39"/>
      <c r="M127" s="39"/>
      <c r="N127" s="62"/>
      <c r="P127" s="28"/>
      <c r="Q127" s="20"/>
      <c r="S127" s="28"/>
      <c r="V127" s="20"/>
      <c r="X127" s="28"/>
      <c r="AA127" s="20"/>
      <c r="AB127" s="20"/>
    </row>
    <row r="128" spans="1:28" s="3" customFormat="1">
      <c r="A128" s="3" t="s">
        <v>52</v>
      </c>
      <c r="B128" s="3" t="s">
        <v>5</v>
      </c>
      <c r="C128" s="4" t="s">
        <v>367</v>
      </c>
      <c r="D128" s="4" t="s">
        <v>367</v>
      </c>
      <c r="E128" s="4"/>
      <c r="F128" s="17" t="s">
        <v>368</v>
      </c>
      <c r="G128" s="29">
        <v>158.38999999999999</v>
      </c>
      <c r="H128" s="40">
        <v>123.6</v>
      </c>
      <c r="I128" s="45" t="s">
        <v>48</v>
      </c>
      <c r="J128" s="29">
        <f>G128-$J$3</f>
        <v>155.29999999999998</v>
      </c>
      <c r="K128" s="44">
        <f t="shared" ref="K128:K132" si="33">H128-2.41</f>
        <v>121.19</v>
      </c>
      <c r="L128" s="40">
        <f t="shared" ref="L128:L132" si="34">J128-K128</f>
        <v>34.109999999999985</v>
      </c>
      <c r="M128" s="56">
        <f t="shared" si="23"/>
        <v>0.28145886624308925</v>
      </c>
      <c r="N128" s="63">
        <f t="shared" ref="N128:N132" si="35">M128/(M128+1)</f>
        <v>0.21963940759819697</v>
      </c>
      <c r="O128" s="21" t="s">
        <v>369</v>
      </c>
      <c r="P128" s="3">
        <v>9.94</v>
      </c>
      <c r="Q128" s="17">
        <v>50</v>
      </c>
      <c r="R128" s="21" t="s">
        <v>370</v>
      </c>
      <c r="S128" s="3">
        <v>10.199999999999999</v>
      </c>
      <c r="T128" s="3">
        <v>50</v>
      </c>
      <c r="U128" s="4" t="s">
        <v>367</v>
      </c>
      <c r="V128" s="43"/>
      <c r="W128" s="29" t="s">
        <v>283</v>
      </c>
      <c r="X128" s="29" t="s">
        <v>283</v>
      </c>
      <c r="Y128" s="3">
        <v>25</v>
      </c>
      <c r="Z128" s="4" t="s">
        <v>367</v>
      </c>
      <c r="AA128" s="43"/>
      <c r="AB128" s="17"/>
    </row>
    <row r="129" spans="1:28" s="3" customFormat="1">
      <c r="A129" s="3" t="s">
        <v>52</v>
      </c>
      <c r="B129" s="3" t="s">
        <v>6</v>
      </c>
      <c r="C129" s="4" t="s">
        <v>367</v>
      </c>
      <c r="D129" s="4" t="s">
        <v>367</v>
      </c>
      <c r="E129" s="4"/>
      <c r="F129" s="17" t="s">
        <v>371</v>
      </c>
      <c r="G129" s="29">
        <v>170.5</v>
      </c>
      <c r="H129" s="40">
        <v>135.19999999999999</v>
      </c>
      <c r="I129" s="45" t="s">
        <v>48</v>
      </c>
      <c r="J129" s="29">
        <f>G129-$J$3</f>
        <v>167.41</v>
      </c>
      <c r="K129" s="44">
        <f t="shared" si="33"/>
        <v>132.79</v>
      </c>
      <c r="L129" s="40">
        <f t="shared" si="34"/>
        <v>34.620000000000005</v>
      </c>
      <c r="M129" s="56">
        <f t="shared" si="23"/>
        <v>0.26071240304239784</v>
      </c>
      <c r="N129" s="63">
        <f t="shared" si="35"/>
        <v>0.206797682336778</v>
      </c>
      <c r="O129" s="21" t="s">
        <v>372</v>
      </c>
      <c r="P129" s="29">
        <v>10.02</v>
      </c>
      <c r="Q129" s="17">
        <v>50</v>
      </c>
      <c r="R129" s="21" t="s">
        <v>373</v>
      </c>
      <c r="S129" s="29">
        <v>10.220000000000001</v>
      </c>
      <c r="T129" s="3">
        <v>50</v>
      </c>
      <c r="U129" s="4" t="s">
        <v>367</v>
      </c>
      <c r="V129" s="43"/>
      <c r="W129" s="29" t="s">
        <v>283</v>
      </c>
      <c r="X129" s="29" t="s">
        <v>283</v>
      </c>
      <c r="Y129" s="3">
        <v>25</v>
      </c>
      <c r="Z129" s="4" t="s">
        <v>367</v>
      </c>
      <c r="AA129" s="43"/>
      <c r="AB129" s="17"/>
    </row>
    <row r="130" spans="1:28" s="3" customFormat="1">
      <c r="A130" s="3" t="s">
        <v>52</v>
      </c>
      <c r="B130" s="3" t="s">
        <v>7</v>
      </c>
      <c r="C130" s="4" t="s">
        <v>367</v>
      </c>
      <c r="D130" s="4" t="s">
        <v>367</v>
      </c>
      <c r="E130" s="4"/>
      <c r="F130" s="17" t="s">
        <v>374</v>
      </c>
      <c r="G130" s="29">
        <v>120.55</v>
      </c>
      <c r="H130" s="40">
        <v>92.7</v>
      </c>
      <c r="I130" s="45" t="s">
        <v>48</v>
      </c>
      <c r="J130" s="29">
        <f>G130-$J$3</f>
        <v>117.46</v>
      </c>
      <c r="K130" s="44">
        <f t="shared" si="33"/>
        <v>90.29</v>
      </c>
      <c r="L130" s="40">
        <f t="shared" si="34"/>
        <v>27.169999999999987</v>
      </c>
      <c r="M130" s="56">
        <f t="shared" si="23"/>
        <v>0.30091926016170101</v>
      </c>
      <c r="N130" s="63">
        <f t="shared" si="35"/>
        <v>0.23131278733185756</v>
      </c>
      <c r="O130" s="21" t="s">
        <v>375</v>
      </c>
      <c r="P130" s="29">
        <v>9.69</v>
      </c>
      <c r="Q130" s="17">
        <v>50</v>
      </c>
      <c r="R130" s="21" t="s">
        <v>376</v>
      </c>
      <c r="S130" s="29">
        <v>10.26</v>
      </c>
      <c r="T130" s="3">
        <v>50</v>
      </c>
      <c r="U130" s="4" t="s">
        <v>367</v>
      </c>
      <c r="V130" s="43"/>
      <c r="W130" s="29" t="s">
        <v>283</v>
      </c>
      <c r="X130" s="29" t="s">
        <v>283</v>
      </c>
      <c r="Y130" s="3">
        <v>25</v>
      </c>
      <c r="Z130" s="4" t="s">
        <v>367</v>
      </c>
      <c r="AA130" s="43"/>
      <c r="AB130" s="17"/>
    </row>
    <row r="131" spans="1:28" s="3" customFormat="1">
      <c r="A131" s="3" t="s">
        <v>52</v>
      </c>
      <c r="B131" s="3" t="s">
        <v>8</v>
      </c>
      <c r="C131" s="4" t="s">
        <v>367</v>
      </c>
      <c r="D131" s="4" t="s">
        <v>367</v>
      </c>
      <c r="E131" s="4"/>
      <c r="F131" s="17" t="s">
        <v>377</v>
      </c>
      <c r="G131" s="29">
        <v>173.96</v>
      </c>
      <c r="H131" s="40">
        <v>139.80000000000001</v>
      </c>
      <c r="I131" s="45" t="s">
        <v>48</v>
      </c>
      <c r="J131" s="29">
        <f>G131-$J$3</f>
        <v>170.87</v>
      </c>
      <c r="K131" s="44">
        <f t="shared" si="33"/>
        <v>137.39000000000001</v>
      </c>
      <c r="L131" s="40">
        <f t="shared" si="34"/>
        <v>33.47999999999999</v>
      </c>
      <c r="M131" s="56">
        <f t="shared" si="23"/>
        <v>0.2436858577771307</v>
      </c>
      <c r="N131" s="63">
        <f t="shared" si="35"/>
        <v>0.19593843272663419</v>
      </c>
      <c r="O131" s="21" t="s">
        <v>378</v>
      </c>
      <c r="P131" s="29">
        <v>9.73</v>
      </c>
      <c r="Q131" s="17">
        <v>50</v>
      </c>
      <c r="R131" s="21" t="s">
        <v>379</v>
      </c>
      <c r="S131" s="29">
        <v>9.7799999999999994</v>
      </c>
      <c r="T131" s="3">
        <v>50</v>
      </c>
      <c r="U131" s="4" t="s">
        <v>367</v>
      </c>
      <c r="V131" s="43"/>
      <c r="W131" s="29" t="s">
        <v>283</v>
      </c>
      <c r="X131" s="29" t="s">
        <v>283</v>
      </c>
      <c r="Y131" s="3">
        <v>25</v>
      </c>
      <c r="Z131" s="4" t="s">
        <v>367</v>
      </c>
      <c r="AA131" s="43"/>
      <c r="AB131" s="17"/>
    </row>
    <row r="132" spans="1:28" s="3" customFormat="1">
      <c r="A132" s="3" t="s">
        <v>52</v>
      </c>
      <c r="B132" s="3" t="s">
        <v>9</v>
      </c>
      <c r="C132" s="4" t="s">
        <v>367</v>
      </c>
      <c r="D132" s="4" t="s">
        <v>367</v>
      </c>
      <c r="E132" s="4"/>
      <c r="F132" s="17" t="s">
        <v>380</v>
      </c>
      <c r="G132" s="29">
        <v>172.44</v>
      </c>
      <c r="H132" s="40">
        <v>136.30000000000001</v>
      </c>
      <c r="I132" s="45" t="s">
        <v>48</v>
      </c>
      <c r="J132" s="29">
        <f>G132-$J$3</f>
        <v>169.35</v>
      </c>
      <c r="K132" s="44">
        <f t="shared" si="33"/>
        <v>133.89000000000001</v>
      </c>
      <c r="L132" s="40">
        <f t="shared" si="34"/>
        <v>35.45999999999998</v>
      </c>
      <c r="M132" s="56">
        <f t="shared" si="23"/>
        <v>0.26484427515124337</v>
      </c>
      <c r="N132" s="63">
        <f t="shared" si="35"/>
        <v>0.20938883968113362</v>
      </c>
      <c r="O132" s="21" t="s">
        <v>381</v>
      </c>
      <c r="P132" s="29">
        <v>10.050000000000001</v>
      </c>
      <c r="Q132" s="17">
        <v>50</v>
      </c>
      <c r="R132" s="21" t="s">
        <v>382</v>
      </c>
      <c r="S132" s="29">
        <v>10.4</v>
      </c>
      <c r="T132" s="3">
        <v>50</v>
      </c>
      <c r="U132" s="4" t="s">
        <v>367</v>
      </c>
      <c r="V132" s="43"/>
      <c r="W132" s="29" t="s">
        <v>283</v>
      </c>
      <c r="X132" s="29" t="s">
        <v>283</v>
      </c>
      <c r="Y132" s="3">
        <v>25</v>
      </c>
      <c r="Z132" s="4" t="s">
        <v>367</v>
      </c>
      <c r="AA132" s="43"/>
      <c r="AB132" s="17"/>
    </row>
    <row r="133" spans="1:28" s="3" customFormat="1">
      <c r="A133" s="3" t="s">
        <v>98</v>
      </c>
      <c r="B133" s="3" t="s">
        <v>23</v>
      </c>
      <c r="C133" s="3" t="s">
        <v>23</v>
      </c>
      <c r="D133" s="4" t="s">
        <v>367</v>
      </c>
      <c r="E133" s="4"/>
      <c r="F133" s="17" t="s">
        <v>383</v>
      </c>
      <c r="G133" s="29" t="s">
        <v>23</v>
      </c>
      <c r="H133" s="40" t="s">
        <v>23</v>
      </c>
      <c r="I133" s="45" t="s">
        <v>23</v>
      </c>
      <c r="J133" s="29" t="s">
        <v>23</v>
      </c>
      <c r="K133" s="41" t="s">
        <v>23</v>
      </c>
      <c r="L133" s="41" t="s">
        <v>23</v>
      </c>
      <c r="M133" s="41" t="s">
        <v>23</v>
      </c>
      <c r="N133" s="63" t="s">
        <v>23</v>
      </c>
      <c r="O133" s="3" t="s">
        <v>383</v>
      </c>
      <c r="P133" s="29" t="s">
        <v>23</v>
      </c>
      <c r="Q133" s="17">
        <v>50</v>
      </c>
      <c r="R133" s="3" t="s">
        <v>23</v>
      </c>
      <c r="S133" s="30" t="s">
        <v>23</v>
      </c>
      <c r="T133" s="30" t="s">
        <v>23</v>
      </c>
      <c r="U133" s="30" t="s">
        <v>23</v>
      </c>
      <c r="V133" s="17" t="s">
        <v>23</v>
      </c>
      <c r="W133" s="3" t="s">
        <v>23</v>
      </c>
      <c r="X133" s="30" t="s">
        <v>23</v>
      </c>
      <c r="Y133" s="30" t="s">
        <v>23</v>
      </c>
      <c r="Z133" s="30" t="s">
        <v>23</v>
      </c>
      <c r="AA133" s="17" t="s">
        <v>23</v>
      </c>
      <c r="AB133" s="17"/>
    </row>
    <row r="134" spans="1:28" s="3" customFormat="1">
      <c r="A134" s="3" t="s">
        <v>98</v>
      </c>
      <c r="B134" s="3" t="s">
        <v>23</v>
      </c>
      <c r="C134" s="3" t="s">
        <v>23</v>
      </c>
      <c r="D134" s="4" t="s">
        <v>367</v>
      </c>
      <c r="E134" s="4"/>
      <c r="F134" s="17" t="s">
        <v>383</v>
      </c>
      <c r="G134" s="29" t="s">
        <v>23</v>
      </c>
      <c r="H134" s="40" t="s">
        <v>23</v>
      </c>
      <c r="I134" s="45" t="s">
        <v>23</v>
      </c>
      <c r="J134" s="29" t="s">
        <v>23</v>
      </c>
      <c r="K134" s="41" t="s">
        <v>23</v>
      </c>
      <c r="L134" s="41" t="s">
        <v>23</v>
      </c>
      <c r="M134" s="41" t="s">
        <v>23</v>
      </c>
      <c r="N134" s="63" t="s">
        <v>23</v>
      </c>
      <c r="O134" s="3" t="s">
        <v>383</v>
      </c>
      <c r="P134" s="29" t="s">
        <v>23</v>
      </c>
      <c r="Q134" s="17">
        <v>50</v>
      </c>
      <c r="R134" s="3" t="s">
        <v>23</v>
      </c>
      <c r="S134" s="30" t="s">
        <v>23</v>
      </c>
      <c r="T134" s="30" t="s">
        <v>23</v>
      </c>
      <c r="U134" s="30" t="s">
        <v>23</v>
      </c>
      <c r="V134" s="17" t="s">
        <v>23</v>
      </c>
      <c r="W134" s="3" t="s">
        <v>23</v>
      </c>
      <c r="X134" s="30" t="s">
        <v>23</v>
      </c>
      <c r="Y134" s="30" t="s">
        <v>23</v>
      </c>
      <c r="Z134" s="30" t="s">
        <v>23</v>
      </c>
      <c r="AA134" s="17" t="s">
        <v>23</v>
      </c>
      <c r="AB134" s="17"/>
    </row>
    <row r="135" spans="1:28" s="3" customFormat="1">
      <c r="A135" s="3" t="s">
        <v>98</v>
      </c>
      <c r="B135" s="3" t="s">
        <v>23</v>
      </c>
      <c r="C135" s="3" t="s">
        <v>23</v>
      </c>
      <c r="D135" s="4" t="s">
        <v>367</v>
      </c>
      <c r="E135" s="4"/>
      <c r="F135" s="17" t="s">
        <v>383</v>
      </c>
      <c r="G135" s="29" t="s">
        <v>23</v>
      </c>
      <c r="H135" s="40" t="s">
        <v>23</v>
      </c>
      <c r="I135" s="45" t="s">
        <v>23</v>
      </c>
      <c r="J135" s="29" t="s">
        <v>23</v>
      </c>
      <c r="K135" s="41" t="s">
        <v>23</v>
      </c>
      <c r="L135" s="41" t="s">
        <v>23</v>
      </c>
      <c r="M135" s="41" t="s">
        <v>23</v>
      </c>
      <c r="N135" s="63" t="s">
        <v>23</v>
      </c>
      <c r="O135" s="3" t="s">
        <v>383</v>
      </c>
      <c r="P135" s="29" t="s">
        <v>23</v>
      </c>
      <c r="Q135" s="17">
        <v>50</v>
      </c>
      <c r="R135" s="3" t="s">
        <v>23</v>
      </c>
      <c r="S135" s="30" t="s">
        <v>23</v>
      </c>
      <c r="T135" s="30" t="s">
        <v>23</v>
      </c>
      <c r="U135" s="30" t="s">
        <v>23</v>
      </c>
      <c r="V135" s="17" t="s">
        <v>23</v>
      </c>
      <c r="W135" s="3" t="s">
        <v>23</v>
      </c>
      <c r="X135" s="30" t="s">
        <v>23</v>
      </c>
      <c r="Y135" s="30" t="s">
        <v>23</v>
      </c>
      <c r="Z135" s="30" t="s">
        <v>23</v>
      </c>
      <c r="AA135" s="17" t="s">
        <v>23</v>
      </c>
      <c r="AB135" s="17"/>
    </row>
    <row r="136" spans="1:28" s="19" customFormat="1">
      <c r="F136" s="20"/>
      <c r="G136" s="28"/>
      <c r="H136" s="39"/>
      <c r="I136" s="39"/>
      <c r="J136" s="28"/>
      <c r="K136" s="39"/>
      <c r="L136" s="39"/>
      <c r="M136" s="39"/>
      <c r="N136" s="62"/>
      <c r="P136" s="28"/>
      <c r="Q136" s="20"/>
      <c r="S136" s="28"/>
      <c r="V136" s="20"/>
      <c r="X136" s="28"/>
      <c r="AA136" s="20"/>
      <c r="AB136" s="20"/>
    </row>
    <row r="137" spans="1:28" s="3" customFormat="1">
      <c r="A137" s="3" t="s">
        <v>286</v>
      </c>
      <c r="B137" s="3" t="s">
        <v>5</v>
      </c>
      <c r="C137" s="4" t="s">
        <v>385</v>
      </c>
      <c r="D137" s="4" t="s">
        <v>385</v>
      </c>
      <c r="E137" s="4"/>
      <c r="F137" s="17" t="s">
        <v>386</v>
      </c>
      <c r="G137" s="29">
        <v>138.77000000000001</v>
      </c>
      <c r="H137" s="40">
        <v>124.7</v>
      </c>
      <c r="I137" s="45" t="s">
        <v>48</v>
      </c>
      <c r="J137" s="29">
        <f t="shared" ref="J137:J146" si="36">G137-$J$3</f>
        <v>135.68</v>
      </c>
      <c r="K137" s="44">
        <f t="shared" ref="K137:K146" si="37">H137-2.41</f>
        <v>122.29</v>
      </c>
      <c r="L137" s="40">
        <f t="shared" ref="L137:L146" si="38">J137-K137</f>
        <v>13.39</v>
      </c>
      <c r="M137" s="56">
        <f t="shared" ref="M137:M199" si="39">(J137-K137)/(K137)</f>
        <v>0.10949382615095266</v>
      </c>
      <c r="N137" s="63">
        <f t="shared" ref="N137:N146" si="40">M137/(M137+1)</f>
        <v>9.8688089622641514E-2</v>
      </c>
      <c r="O137" s="21" t="s">
        <v>387</v>
      </c>
      <c r="P137" s="29">
        <v>9.7100000000000009</v>
      </c>
      <c r="Q137" s="17">
        <v>50</v>
      </c>
      <c r="R137" s="21" t="s">
        <v>388</v>
      </c>
      <c r="S137" s="29">
        <v>10.33</v>
      </c>
      <c r="T137" s="3">
        <v>50</v>
      </c>
      <c r="U137" s="4" t="s">
        <v>385</v>
      </c>
      <c r="V137" s="43"/>
      <c r="W137" s="29" t="s">
        <v>283</v>
      </c>
      <c r="X137" s="29" t="s">
        <v>283</v>
      </c>
      <c r="Y137" s="3">
        <v>25</v>
      </c>
      <c r="Z137" s="4" t="s">
        <v>385</v>
      </c>
      <c r="AA137" s="43"/>
      <c r="AB137" s="17" t="s">
        <v>384</v>
      </c>
    </row>
    <row r="138" spans="1:28" s="3" customFormat="1">
      <c r="A138" s="3" t="s">
        <v>286</v>
      </c>
      <c r="B138" s="3" t="s">
        <v>6</v>
      </c>
      <c r="C138" s="4" t="s">
        <v>385</v>
      </c>
      <c r="D138" s="4" t="s">
        <v>385</v>
      </c>
      <c r="E138" s="4"/>
      <c r="F138" s="17" t="s">
        <v>389</v>
      </c>
      <c r="G138" s="29">
        <v>159.09</v>
      </c>
      <c r="H138" s="40">
        <v>94.6</v>
      </c>
      <c r="I138" s="45" t="s">
        <v>48</v>
      </c>
      <c r="J138" s="29">
        <f t="shared" si="36"/>
        <v>156</v>
      </c>
      <c r="K138" s="44">
        <f t="shared" si="37"/>
        <v>92.19</v>
      </c>
      <c r="L138" s="40">
        <f t="shared" si="38"/>
        <v>63.81</v>
      </c>
      <c r="M138" s="56">
        <f t="shared" si="39"/>
        <v>0.69215750081353733</v>
      </c>
      <c r="N138" s="63">
        <f t="shared" si="40"/>
        <v>0.40903846153846157</v>
      </c>
      <c r="O138" s="21" t="s">
        <v>390</v>
      </c>
      <c r="P138" s="29">
        <v>10.26</v>
      </c>
      <c r="Q138" s="17">
        <v>50</v>
      </c>
      <c r="R138" s="21" t="s">
        <v>391</v>
      </c>
      <c r="S138" s="29">
        <v>10.119999999999999</v>
      </c>
      <c r="T138" s="3">
        <v>50</v>
      </c>
      <c r="U138" s="4" t="s">
        <v>385</v>
      </c>
      <c r="V138" s="43"/>
      <c r="W138" s="29" t="s">
        <v>283</v>
      </c>
      <c r="X138" s="29" t="s">
        <v>283</v>
      </c>
      <c r="Y138" s="3">
        <v>25</v>
      </c>
      <c r="Z138" s="4" t="s">
        <v>385</v>
      </c>
      <c r="AA138" s="43"/>
      <c r="AB138" s="17" t="s">
        <v>384</v>
      </c>
    </row>
    <row r="139" spans="1:28" s="3" customFormat="1">
      <c r="A139" s="3" t="s">
        <v>286</v>
      </c>
      <c r="B139" s="3" t="s">
        <v>7</v>
      </c>
      <c r="C139" s="4" t="s">
        <v>385</v>
      </c>
      <c r="D139" s="4" t="s">
        <v>385</v>
      </c>
      <c r="E139" s="4"/>
      <c r="F139" s="17" t="s">
        <v>392</v>
      </c>
      <c r="G139" s="29">
        <v>129.91</v>
      </c>
      <c r="H139" s="40">
        <v>115.7</v>
      </c>
      <c r="I139" s="45" t="s">
        <v>48</v>
      </c>
      <c r="J139" s="29">
        <f t="shared" si="36"/>
        <v>126.82</v>
      </c>
      <c r="K139" s="44">
        <f t="shared" si="37"/>
        <v>113.29</v>
      </c>
      <c r="L139" s="40">
        <f t="shared" si="38"/>
        <v>13.529999999999987</v>
      </c>
      <c r="M139" s="56">
        <f t="shared" si="39"/>
        <v>0.11942801659458016</v>
      </c>
      <c r="N139" s="63">
        <f t="shared" si="40"/>
        <v>0.10668664248541229</v>
      </c>
      <c r="O139" s="21" t="s">
        <v>393</v>
      </c>
      <c r="P139" s="29">
        <v>10.23</v>
      </c>
      <c r="Q139" s="17">
        <v>50</v>
      </c>
      <c r="R139" s="21" t="s">
        <v>394</v>
      </c>
      <c r="S139" s="29">
        <v>10.39</v>
      </c>
      <c r="T139" s="3">
        <v>50</v>
      </c>
      <c r="U139" s="4" t="s">
        <v>385</v>
      </c>
      <c r="V139" s="43"/>
      <c r="W139" s="29" t="s">
        <v>283</v>
      </c>
      <c r="X139" s="29" t="s">
        <v>283</v>
      </c>
      <c r="Y139" s="3">
        <v>25</v>
      </c>
      <c r="Z139" s="4" t="s">
        <v>385</v>
      </c>
      <c r="AA139" s="43"/>
      <c r="AB139" s="17" t="s">
        <v>384</v>
      </c>
    </row>
    <row r="140" spans="1:28" s="3" customFormat="1">
      <c r="A140" s="3" t="s">
        <v>286</v>
      </c>
      <c r="B140" s="3" t="s">
        <v>8</v>
      </c>
      <c r="C140" s="4" t="s">
        <v>385</v>
      </c>
      <c r="D140" s="4" t="s">
        <v>385</v>
      </c>
      <c r="E140" s="4"/>
      <c r="F140" s="17" t="s">
        <v>395</v>
      </c>
      <c r="G140" s="29">
        <v>124.57</v>
      </c>
      <c r="H140" s="40">
        <v>121.3</v>
      </c>
      <c r="I140" s="45" t="s">
        <v>48</v>
      </c>
      <c r="J140" s="29">
        <f t="shared" si="36"/>
        <v>121.47999999999999</v>
      </c>
      <c r="K140" s="44">
        <f t="shared" si="37"/>
        <v>118.89</v>
      </c>
      <c r="L140" s="40">
        <f t="shared" si="38"/>
        <v>2.5899999999999892</v>
      </c>
      <c r="M140" s="56">
        <f t="shared" si="39"/>
        <v>2.1784843132307084E-2</v>
      </c>
      <c r="N140" s="63">
        <f t="shared" si="40"/>
        <v>2.1320381955877422E-2</v>
      </c>
      <c r="O140" s="21" t="s">
        <v>396</v>
      </c>
      <c r="P140" s="29">
        <v>9.74</v>
      </c>
      <c r="Q140" s="17">
        <v>50</v>
      </c>
      <c r="R140" s="21" t="s">
        <v>397</v>
      </c>
      <c r="S140" s="29">
        <v>10.34</v>
      </c>
      <c r="T140" s="3">
        <v>50</v>
      </c>
      <c r="U140" s="4" t="s">
        <v>385</v>
      </c>
      <c r="V140" s="43"/>
      <c r="W140" s="29" t="s">
        <v>283</v>
      </c>
      <c r="X140" s="29" t="s">
        <v>283</v>
      </c>
      <c r="Y140" s="3">
        <v>25</v>
      </c>
      <c r="Z140" s="4" t="s">
        <v>385</v>
      </c>
      <c r="AA140" s="43"/>
      <c r="AB140" s="17" t="s">
        <v>384</v>
      </c>
    </row>
    <row r="141" spans="1:28" s="3" customFormat="1">
      <c r="A141" s="3" t="s">
        <v>286</v>
      </c>
      <c r="B141" s="3" t="s">
        <v>9</v>
      </c>
      <c r="C141" s="4" t="s">
        <v>385</v>
      </c>
      <c r="D141" s="4" t="s">
        <v>385</v>
      </c>
      <c r="E141" s="4"/>
      <c r="F141" s="17" t="s">
        <v>398</v>
      </c>
      <c r="G141" s="29">
        <v>116.56</v>
      </c>
      <c r="H141" s="40">
        <v>126.1</v>
      </c>
      <c r="I141" s="45" t="s">
        <v>48</v>
      </c>
      <c r="J141" s="29">
        <f>G141-$J$3</f>
        <v>113.47</v>
      </c>
      <c r="K141" s="44">
        <f t="shared" si="37"/>
        <v>123.69</v>
      </c>
      <c r="L141" s="40">
        <f t="shared" si="38"/>
        <v>-10.219999999999999</v>
      </c>
      <c r="M141" s="56">
        <f t="shared" si="39"/>
        <v>-8.2625919637804177E-2</v>
      </c>
      <c r="N141" s="63">
        <f t="shared" si="40"/>
        <v>-9.0067859346082649E-2</v>
      </c>
      <c r="O141" s="21" t="s">
        <v>399</v>
      </c>
      <c r="P141" s="29">
        <v>9.93</v>
      </c>
      <c r="Q141" s="17">
        <v>50</v>
      </c>
      <c r="R141" s="21" t="s">
        <v>400</v>
      </c>
      <c r="S141" s="29">
        <v>10</v>
      </c>
      <c r="T141" s="3">
        <v>50</v>
      </c>
      <c r="U141" s="4" t="s">
        <v>385</v>
      </c>
      <c r="V141" s="43"/>
      <c r="W141" s="29" t="s">
        <v>283</v>
      </c>
      <c r="X141" s="29" t="s">
        <v>283</v>
      </c>
      <c r="Y141" s="3">
        <v>25</v>
      </c>
      <c r="Z141" s="4" t="s">
        <v>385</v>
      </c>
      <c r="AA141" s="43"/>
      <c r="AB141" s="17" t="s">
        <v>384</v>
      </c>
    </row>
    <row r="142" spans="1:28" s="3" customFormat="1">
      <c r="A142" s="3" t="s">
        <v>148</v>
      </c>
      <c r="B142" s="3" t="s">
        <v>5</v>
      </c>
      <c r="C142" s="4" t="s">
        <v>385</v>
      </c>
      <c r="D142" s="4" t="s">
        <v>385</v>
      </c>
      <c r="E142" s="4"/>
      <c r="F142" s="17" t="s">
        <v>402</v>
      </c>
      <c r="G142" s="29">
        <v>159.69</v>
      </c>
      <c r="H142" s="40">
        <v>107.2</v>
      </c>
      <c r="I142" s="45" t="s">
        <v>48</v>
      </c>
      <c r="J142" s="29">
        <f t="shared" si="36"/>
        <v>156.6</v>
      </c>
      <c r="K142" s="44">
        <f t="shared" si="37"/>
        <v>104.79</v>
      </c>
      <c r="L142" s="40">
        <f t="shared" si="38"/>
        <v>51.809999999999988</v>
      </c>
      <c r="M142" s="56">
        <f t="shared" si="39"/>
        <v>0.4944174062410534</v>
      </c>
      <c r="N142" s="63">
        <f t="shared" si="40"/>
        <v>0.33084291187739456</v>
      </c>
      <c r="O142" s="21" t="s">
        <v>403</v>
      </c>
      <c r="P142" s="3">
        <v>10.039999999999999</v>
      </c>
      <c r="Q142" s="17">
        <v>50</v>
      </c>
      <c r="R142" s="21" t="s">
        <v>404</v>
      </c>
      <c r="S142" s="3">
        <v>9.74</v>
      </c>
      <c r="T142" s="3">
        <v>50</v>
      </c>
      <c r="U142" s="4" t="s">
        <v>385</v>
      </c>
      <c r="V142" s="43"/>
      <c r="W142" s="29" t="s">
        <v>283</v>
      </c>
      <c r="X142" s="29" t="s">
        <v>283</v>
      </c>
      <c r="Y142" s="3">
        <v>25</v>
      </c>
      <c r="Z142" s="4" t="s">
        <v>385</v>
      </c>
      <c r="AA142" s="43"/>
      <c r="AB142" s="17" t="s">
        <v>384</v>
      </c>
    </row>
    <row r="143" spans="1:28" s="3" customFormat="1">
      <c r="A143" s="3" t="s">
        <v>148</v>
      </c>
      <c r="B143" s="3" t="s">
        <v>6</v>
      </c>
      <c r="C143" s="4" t="s">
        <v>385</v>
      </c>
      <c r="D143" s="4" t="s">
        <v>385</v>
      </c>
      <c r="E143" s="4"/>
      <c r="F143" s="17" t="s">
        <v>405</v>
      </c>
      <c r="G143" s="29">
        <v>141.15</v>
      </c>
      <c r="H143" s="40">
        <v>101.7</v>
      </c>
      <c r="I143" s="45" t="s">
        <v>48</v>
      </c>
      <c r="J143" s="29">
        <f t="shared" si="36"/>
        <v>138.06</v>
      </c>
      <c r="K143" s="44">
        <f t="shared" si="37"/>
        <v>99.29</v>
      </c>
      <c r="L143" s="40">
        <f t="shared" si="38"/>
        <v>38.769999999999996</v>
      </c>
      <c r="M143" s="56">
        <f t="shared" si="39"/>
        <v>0.39047235371135053</v>
      </c>
      <c r="N143" s="63">
        <f t="shared" si="40"/>
        <v>0.28081993336230621</v>
      </c>
      <c r="O143" s="21" t="s">
        <v>406</v>
      </c>
      <c r="P143" s="29">
        <v>9.86</v>
      </c>
      <c r="Q143" s="17">
        <v>50</v>
      </c>
      <c r="R143" s="21" t="s">
        <v>407</v>
      </c>
      <c r="S143" s="29">
        <v>9.7799999999999994</v>
      </c>
      <c r="T143" s="3">
        <v>50</v>
      </c>
      <c r="U143" s="4" t="s">
        <v>385</v>
      </c>
      <c r="V143" s="43"/>
      <c r="W143" s="29" t="s">
        <v>283</v>
      </c>
      <c r="X143" s="29" t="s">
        <v>283</v>
      </c>
      <c r="Y143" s="3">
        <v>25</v>
      </c>
      <c r="Z143" s="4" t="s">
        <v>385</v>
      </c>
      <c r="AA143" s="43"/>
      <c r="AB143" s="17" t="s">
        <v>384</v>
      </c>
    </row>
    <row r="144" spans="1:28" s="3" customFormat="1">
      <c r="A144" s="3" t="s">
        <v>148</v>
      </c>
      <c r="B144" s="3" t="s">
        <v>7</v>
      </c>
      <c r="C144" s="4" t="s">
        <v>385</v>
      </c>
      <c r="D144" s="4" t="s">
        <v>385</v>
      </c>
      <c r="E144" s="4"/>
      <c r="F144" s="17" t="s">
        <v>408</v>
      </c>
      <c r="G144" s="29">
        <v>166.74</v>
      </c>
      <c r="H144" s="40">
        <v>142</v>
      </c>
      <c r="I144" s="45" t="s">
        <v>48</v>
      </c>
      <c r="J144" s="29">
        <f t="shared" si="36"/>
        <v>163.65</v>
      </c>
      <c r="K144" s="44">
        <f t="shared" si="37"/>
        <v>139.59</v>
      </c>
      <c r="L144" s="40">
        <f t="shared" si="38"/>
        <v>24.060000000000002</v>
      </c>
      <c r="M144" s="56">
        <f t="shared" si="39"/>
        <v>0.17236191704276813</v>
      </c>
      <c r="N144" s="63">
        <f t="shared" si="40"/>
        <v>0.14702108157653529</v>
      </c>
      <c r="O144" s="21" t="s">
        <v>409</v>
      </c>
      <c r="P144" s="29">
        <v>10.26</v>
      </c>
      <c r="Q144" s="17">
        <v>50</v>
      </c>
      <c r="R144" s="21" t="s">
        <v>410</v>
      </c>
      <c r="S144" s="29">
        <v>10.33</v>
      </c>
      <c r="T144" s="3">
        <v>50</v>
      </c>
      <c r="U144" s="4" t="s">
        <v>385</v>
      </c>
      <c r="V144" s="43"/>
      <c r="W144" s="29" t="s">
        <v>283</v>
      </c>
      <c r="X144" s="29" t="s">
        <v>283</v>
      </c>
      <c r="Y144" s="3">
        <v>25</v>
      </c>
      <c r="Z144" s="4" t="s">
        <v>385</v>
      </c>
      <c r="AA144" s="43"/>
      <c r="AB144" s="17" t="s">
        <v>384</v>
      </c>
    </row>
    <row r="145" spans="1:28" s="3" customFormat="1">
      <c r="A145" s="3" t="s">
        <v>148</v>
      </c>
      <c r="B145" s="3" t="s">
        <v>8</v>
      </c>
      <c r="C145" s="4" t="s">
        <v>385</v>
      </c>
      <c r="D145" s="4" t="s">
        <v>385</v>
      </c>
      <c r="E145" s="4"/>
      <c r="F145" s="17" t="s">
        <v>411</v>
      </c>
      <c r="G145" s="29">
        <v>181.94</v>
      </c>
      <c r="H145" s="40">
        <v>114.6</v>
      </c>
      <c r="I145" s="45" t="s">
        <v>48</v>
      </c>
      <c r="J145" s="29">
        <f t="shared" si="36"/>
        <v>178.85</v>
      </c>
      <c r="K145" s="44">
        <f t="shared" si="37"/>
        <v>112.19</v>
      </c>
      <c r="L145" s="40">
        <f t="shared" si="38"/>
        <v>66.66</v>
      </c>
      <c r="M145" s="56">
        <f t="shared" si="39"/>
        <v>0.5941706034405918</v>
      </c>
      <c r="N145" s="63">
        <f t="shared" si="40"/>
        <v>0.37271456527816604</v>
      </c>
      <c r="O145" s="21" t="s">
        <v>412</v>
      </c>
      <c r="P145" s="29">
        <v>10.039999999999999</v>
      </c>
      <c r="Q145" s="17">
        <v>50</v>
      </c>
      <c r="R145" s="21" t="s">
        <v>413</v>
      </c>
      <c r="S145" s="29">
        <v>10.26</v>
      </c>
      <c r="T145" s="3">
        <v>50</v>
      </c>
      <c r="U145" s="4" t="s">
        <v>385</v>
      </c>
      <c r="V145" s="43"/>
      <c r="W145" s="29" t="s">
        <v>283</v>
      </c>
      <c r="X145" s="29" t="s">
        <v>283</v>
      </c>
      <c r="Y145" s="3">
        <v>25</v>
      </c>
      <c r="Z145" s="4" t="s">
        <v>385</v>
      </c>
      <c r="AA145" s="43"/>
      <c r="AB145" s="17" t="s">
        <v>384</v>
      </c>
    </row>
    <row r="146" spans="1:28" s="3" customFormat="1">
      <c r="A146" s="3" t="s">
        <v>148</v>
      </c>
      <c r="B146" s="3" t="s">
        <v>9</v>
      </c>
      <c r="C146" s="4" t="s">
        <v>385</v>
      </c>
      <c r="D146" s="4" t="s">
        <v>385</v>
      </c>
      <c r="E146" s="4"/>
      <c r="F146" s="17" t="s">
        <v>414</v>
      </c>
      <c r="G146" s="29">
        <v>144.36000000000001</v>
      </c>
      <c r="H146" s="40">
        <v>100.7</v>
      </c>
      <c r="I146" s="45" t="s">
        <v>48</v>
      </c>
      <c r="J146" s="29">
        <f t="shared" si="36"/>
        <v>141.27000000000001</v>
      </c>
      <c r="K146" s="44">
        <f t="shared" si="37"/>
        <v>98.29</v>
      </c>
      <c r="L146" s="40">
        <f t="shared" si="38"/>
        <v>42.980000000000004</v>
      </c>
      <c r="M146" s="56">
        <f t="shared" si="39"/>
        <v>0.43727744429748705</v>
      </c>
      <c r="N146" s="63">
        <f t="shared" si="40"/>
        <v>0.30424010759538472</v>
      </c>
      <c r="O146" s="21" t="s">
        <v>415</v>
      </c>
      <c r="P146" s="29">
        <v>10.11</v>
      </c>
      <c r="Q146" s="17">
        <v>50</v>
      </c>
      <c r="R146" s="21" t="s">
        <v>416</v>
      </c>
      <c r="S146" s="29">
        <v>10.16</v>
      </c>
      <c r="T146" s="3">
        <v>50</v>
      </c>
      <c r="U146" s="4" t="s">
        <v>385</v>
      </c>
      <c r="V146" s="43"/>
      <c r="W146" s="29" t="s">
        <v>283</v>
      </c>
      <c r="X146" s="29" t="s">
        <v>283</v>
      </c>
      <c r="Y146" s="3">
        <v>25</v>
      </c>
      <c r="Z146" s="4" t="s">
        <v>385</v>
      </c>
      <c r="AA146" s="43"/>
      <c r="AB146" s="17" t="s">
        <v>384</v>
      </c>
    </row>
    <row r="147" spans="1:28" s="3" customFormat="1">
      <c r="A147" s="3" t="s">
        <v>98</v>
      </c>
      <c r="B147" s="3" t="s">
        <v>23</v>
      </c>
      <c r="C147" s="3" t="s">
        <v>23</v>
      </c>
      <c r="D147" s="4" t="s">
        <v>385</v>
      </c>
      <c r="E147" s="4"/>
      <c r="F147" s="17" t="s">
        <v>401</v>
      </c>
      <c r="G147" s="29" t="s">
        <v>23</v>
      </c>
      <c r="H147" s="40" t="s">
        <v>23</v>
      </c>
      <c r="I147" s="45" t="s">
        <v>23</v>
      </c>
      <c r="J147" s="29" t="s">
        <v>23</v>
      </c>
      <c r="K147" s="41" t="s">
        <v>23</v>
      </c>
      <c r="L147" s="41" t="s">
        <v>23</v>
      </c>
      <c r="M147" s="41" t="s">
        <v>23</v>
      </c>
      <c r="N147" s="63" t="s">
        <v>23</v>
      </c>
      <c r="O147" s="3" t="s">
        <v>401</v>
      </c>
      <c r="P147" s="29" t="s">
        <v>23</v>
      </c>
      <c r="Q147" s="17">
        <v>50</v>
      </c>
      <c r="R147" s="3" t="s">
        <v>23</v>
      </c>
      <c r="S147" s="30" t="s">
        <v>23</v>
      </c>
      <c r="T147" s="30" t="s">
        <v>23</v>
      </c>
      <c r="U147" s="30" t="s">
        <v>23</v>
      </c>
      <c r="V147" s="17" t="s">
        <v>23</v>
      </c>
      <c r="W147" s="3" t="s">
        <v>23</v>
      </c>
      <c r="X147" s="30" t="s">
        <v>23</v>
      </c>
      <c r="Y147" s="30" t="s">
        <v>23</v>
      </c>
      <c r="Z147" s="30" t="s">
        <v>23</v>
      </c>
      <c r="AA147" s="17" t="s">
        <v>23</v>
      </c>
      <c r="AB147" s="17" t="s">
        <v>384</v>
      </c>
    </row>
    <row r="148" spans="1:28" s="3" customFormat="1">
      <c r="A148" s="3" t="s">
        <v>98</v>
      </c>
      <c r="B148" s="3" t="s">
        <v>23</v>
      </c>
      <c r="C148" s="3" t="s">
        <v>23</v>
      </c>
      <c r="D148" s="4" t="s">
        <v>385</v>
      </c>
      <c r="E148" s="4"/>
      <c r="F148" s="17" t="s">
        <v>401</v>
      </c>
      <c r="G148" s="29" t="s">
        <v>23</v>
      </c>
      <c r="H148" s="40" t="s">
        <v>23</v>
      </c>
      <c r="I148" s="45" t="s">
        <v>23</v>
      </c>
      <c r="J148" s="29" t="s">
        <v>23</v>
      </c>
      <c r="K148" s="41" t="s">
        <v>23</v>
      </c>
      <c r="L148" s="41" t="s">
        <v>23</v>
      </c>
      <c r="M148" s="41" t="s">
        <v>23</v>
      </c>
      <c r="N148" s="63" t="s">
        <v>23</v>
      </c>
      <c r="O148" s="3" t="s">
        <v>401</v>
      </c>
      <c r="P148" s="29" t="s">
        <v>23</v>
      </c>
      <c r="Q148" s="17">
        <v>50</v>
      </c>
      <c r="R148" s="3" t="s">
        <v>23</v>
      </c>
      <c r="S148" s="30" t="s">
        <v>23</v>
      </c>
      <c r="T148" s="30" t="s">
        <v>23</v>
      </c>
      <c r="U148" s="30" t="s">
        <v>23</v>
      </c>
      <c r="V148" s="17" t="s">
        <v>23</v>
      </c>
      <c r="W148" s="3" t="s">
        <v>23</v>
      </c>
      <c r="X148" s="30" t="s">
        <v>23</v>
      </c>
      <c r="Y148" s="30" t="s">
        <v>23</v>
      </c>
      <c r="Z148" s="30" t="s">
        <v>23</v>
      </c>
      <c r="AA148" s="17" t="s">
        <v>23</v>
      </c>
      <c r="AB148" s="17" t="s">
        <v>384</v>
      </c>
    </row>
    <row r="149" spans="1:28" s="3" customFormat="1">
      <c r="A149" s="3" t="s">
        <v>98</v>
      </c>
      <c r="B149" s="3" t="s">
        <v>23</v>
      </c>
      <c r="C149" s="3" t="s">
        <v>23</v>
      </c>
      <c r="D149" s="4" t="s">
        <v>385</v>
      </c>
      <c r="E149" s="4"/>
      <c r="F149" s="17" t="s">
        <v>401</v>
      </c>
      <c r="G149" s="29" t="s">
        <v>23</v>
      </c>
      <c r="H149" s="40" t="s">
        <v>23</v>
      </c>
      <c r="I149" s="45" t="s">
        <v>23</v>
      </c>
      <c r="J149" s="29" t="s">
        <v>23</v>
      </c>
      <c r="K149" s="41" t="s">
        <v>23</v>
      </c>
      <c r="L149" s="41" t="s">
        <v>23</v>
      </c>
      <c r="M149" s="41" t="s">
        <v>23</v>
      </c>
      <c r="N149" s="63" t="s">
        <v>23</v>
      </c>
      <c r="O149" s="3" t="s">
        <v>401</v>
      </c>
      <c r="P149" s="29" t="s">
        <v>23</v>
      </c>
      <c r="Q149" s="17">
        <v>50</v>
      </c>
      <c r="R149" s="3" t="s">
        <v>23</v>
      </c>
      <c r="S149" s="30" t="s">
        <v>23</v>
      </c>
      <c r="T149" s="30" t="s">
        <v>23</v>
      </c>
      <c r="U149" s="30" t="s">
        <v>23</v>
      </c>
      <c r="V149" s="17" t="s">
        <v>23</v>
      </c>
      <c r="W149" s="3" t="s">
        <v>23</v>
      </c>
      <c r="X149" s="30" t="s">
        <v>23</v>
      </c>
      <c r="Y149" s="30" t="s">
        <v>23</v>
      </c>
      <c r="Z149" s="30" t="s">
        <v>23</v>
      </c>
      <c r="AA149" s="17" t="s">
        <v>23</v>
      </c>
      <c r="AB149" s="17" t="s">
        <v>384</v>
      </c>
    </row>
    <row r="150" spans="1:28" s="19" customFormat="1">
      <c r="F150" s="20"/>
      <c r="G150" s="28"/>
      <c r="H150" s="39"/>
      <c r="I150" s="39"/>
      <c r="J150" s="28"/>
      <c r="K150" s="39"/>
      <c r="L150" s="39"/>
      <c r="M150" s="39"/>
      <c r="N150" s="62"/>
      <c r="P150" s="28"/>
      <c r="Q150" s="20"/>
      <c r="S150" s="28"/>
      <c r="V150" s="20"/>
      <c r="X150" s="28"/>
      <c r="AA150" s="20"/>
      <c r="AB150" s="20"/>
    </row>
    <row r="151" spans="1:28" s="3" customFormat="1">
      <c r="A151" s="3" t="s">
        <v>52</v>
      </c>
      <c r="B151" s="3" t="s">
        <v>5</v>
      </c>
      <c r="C151" s="4" t="s">
        <v>418</v>
      </c>
      <c r="D151" s="4" t="s">
        <v>418</v>
      </c>
      <c r="E151" s="4"/>
      <c r="F151" s="17" t="s">
        <v>419</v>
      </c>
      <c r="G151" s="29">
        <v>160.05000000000001</v>
      </c>
      <c r="H151" s="40">
        <v>130.9</v>
      </c>
      <c r="I151" s="45" t="s">
        <v>48</v>
      </c>
      <c r="J151" s="29">
        <f>G151-$J$3</f>
        <v>156.96</v>
      </c>
      <c r="K151" s="44">
        <f t="shared" ref="K151:K155" si="41">H151-2.41</f>
        <v>128.49</v>
      </c>
      <c r="L151" s="40">
        <f t="shared" ref="L151:L155" si="42">J151-K151</f>
        <v>28.47</v>
      </c>
      <c r="M151" s="56">
        <f t="shared" si="39"/>
        <v>0.2215736633201027</v>
      </c>
      <c r="N151" s="63">
        <f t="shared" ref="N151:N155" si="43">M151/(M151+1)</f>
        <v>0.18138379204892965</v>
      </c>
      <c r="O151" s="21" t="s">
        <v>420</v>
      </c>
      <c r="P151" s="30" t="s">
        <v>23</v>
      </c>
      <c r="Q151" s="17">
        <v>50</v>
      </c>
      <c r="R151" s="21" t="s">
        <v>421</v>
      </c>
      <c r="S151" s="30" t="s">
        <v>23</v>
      </c>
      <c r="T151" s="3">
        <v>50</v>
      </c>
      <c r="U151" s="4" t="s">
        <v>418</v>
      </c>
      <c r="V151" s="43"/>
      <c r="W151" s="29" t="s">
        <v>283</v>
      </c>
      <c r="X151" s="29" t="s">
        <v>283</v>
      </c>
      <c r="Y151" s="3">
        <v>25</v>
      </c>
      <c r="Z151" s="4" t="s">
        <v>418</v>
      </c>
      <c r="AA151" s="43"/>
      <c r="AB151" s="17" t="s">
        <v>417</v>
      </c>
    </row>
    <row r="152" spans="1:28" s="3" customFormat="1">
      <c r="A152" s="3" t="s">
        <v>52</v>
      </c>
      <c r="B152" s="3" t="s">
        <v>6</v>
      </c>
      <c r="C152" s="4" t="s">
        <v>418</v>
      </c>
      <c r="D152" s="4" t="s">
        <v>418</v>
      </c>
      <c r="E152" s="4"/>
      <c r="F152" s="17" t="s">
        <v>422</v>
      </c>
      <c r="G152" s="29">
        <v>146.80000000000001</v>
      </c>
      <c r="H152" s="40">
        <v>119.4</v>
      </c>
      <c r="I152" s="45" t="s">
        <v>48</v>
      </c>
      <c r="J152" s="29">
        <f>G152-$J$3</f>
        <v>143.71</v>
      </c>
      <c r="K152" s="44">
        <f t="shared" si="41"/>
        <v>116.99000000000001</v>
      </c>
      <c r="L152" s="40">
        <f t="shared" si="42"/>
        <v>26.72</v>
      </c>
      <c r="M152" s="56">
        <f t="shared" si="39"/>
        <v>0.2283955893666125</v>
      </c>
      <c r="N152" s="63">
        <f t="shared" si="43"/>
        <v>0.18592999791246256</v>
      </c>
      <c r="O152" s="21" t="s">
        <v>423</v>
      </c>
      <c r="P152" s="30" t="s">
        <v>23</v>
      </c>
      <c r="Q152" s="17">
        <v>50</v>
      </c>
      <c r="R152" s="21" t="s">
        <v>424</v>
      </c>
      <c r="S152" s="30" t="s">
        <v>23</v>
      </c>
      <c r="T152" s="3">
        <v>50</v>
      </c>
      <c r="U152" s="4" t="s">
        <v>418</v>
      </c>
      <c r="V152" s="43"/>
      <c r="W152" s="29" t="s">
        <v>283</v>
      </c>
      <c r="X152" s="29" t="s">
        <v>283</v>
      </c>
      <c r="Y152" s="3">
        <v>25</v>
      </c>
      <c r="Z152" s="4" t="s">
        <v>418</v>
      </c>
      <c r="AA152" s="43"/>
      <c r="AB152" s="17" t="s">
        <v>417</v>
      </c>
    </row>
    <row r="153" spans="1:28" s="3" customFormat="1">
      <c r="A153" s="3" t="s">
        <v>52</v>
      </c>
      <c r="B153" s="3" t="s">
        <v>7</v>
      </c>
      <c r="C153" s="4" t="s">
        <v>418</v>
      </c>
      <c r="D153" s="4" t="s">
        <v>418</v>
      </c>
      <c r="E153" s="4"/>
      <c r="F153" s="17" t="s">
        <v>425</v>
      </c>
      <c r="G153" s="29">
        <v>149.72</v>
      </c>
      <c r="H153" s="40">
        <v>118.2</v>
      </c>
      <c r="I153" s="45" t="s">
        <v>48</v>
      </c>
      <c r="J153" s="29">
        <f>G153-$J$3</f>
        <v>146.63</v>
      </c>
      <c r="K153" s="44">
        <f t="shared" si="41"/>
        <v>115.79</v>
      </c>
      <c r="L153" s="40">
        <f t="shared" si="42"/>
        <v>30.839999999999989</v>
      </c>
      <c r="M153" s="56">
        <f t="shared" si="39"/>
        <v>0.26634424388980038</v>
      </c>
      <c r="N153" s="63">
        <f t="shared" si="43"/>
        <v>0.21032530859987714</v>
      </c>
      <c r="O153" s="21" t="s">
        <v>426</v>
      </c>
      <c r="P153" s="30" t="s">
        <v>23</v>
      </c>
      <c r="Q153" s="17">
        <v>50</v>
      </c>
      <c r="R153" s="21" t="s">
        <v>427</v>
      </c>
      <c r="S153" s="30" t="s">
        <v>23</v>
      </c>
      <c r="T153" s="3">
        <v>50</v>
      </c>
      <c r="U153" s="4" t="s">
        <v>418</v>
      </c>
      <c r="V153" s="43"/>
      <c r="W153" s="29" t="s">
        <v>283</v>
      </c>
      <c r="X153" s="29" t="s">
        <v>283</v>
      </c>
      <c r="Y153" s="3">
        <v>25</v>
      </c>
      <c r="Z153" s="4" t="s">
        <v>418</v>
      </c>
      <c r="AA153" s="43"/>
      <c r="AB153" s="17" t="s">
        <v>417</v>
      </c>
    </row>
    <row r="154" spans="1:28" s="3" customFormat="1">
      <c r="A154" s="3" t="s">
        <v>52</v>
      </c>
      <c r="B154" s="3" t="s">
        <v>8</v>
      </c>
      <c r="C154" s="4" t="s">
        <v>418</v>
      </c>
      <c r="D154" s="4" t="s">
        <v>418</v>
      </c>
      <c r="E154" s="4"/>
      <c r="F154" s="17" t="s">
        <v>428</v>
      </c>
      <c r="G154" s="29">
        <v>143.11000000000001</v>
      </c>
      <c r="H154" s="40">
        <v>117.6</v>
      </c>
      <c r="I154" s="45" t="s">
        <v>48</v>
      </c>
      <c r="J154" s="29">
        <f>G154-$J$3</f>
        <v>140.02000000000001</v>
      </c>
      <c r="K154" s="44">
        <f t="shared" si="41"/>
        <v>115.19</v>
      </c>
      <c r="L154" s="40">
        <f t="shared" si="42"/>
        <v>24.830000000000013</v>
      </c>
      <c r="M154" s="56">
        <f t="shared" si="39"/>
        <v>0.2155569059814221</v>
      </c>
      <c r="N154" s="63">
        <f t="shared" si="43"/>
        <v>0.17733180974146556</v>
      </c>
      <c r="O154" s="21" t="s">
        <v>429</v>
      </c>
      <c r="P154" s="30" t="s">
        <v>23</v>
      </c>
      <c r="Q154" s="17">
        <v>50</v>
      </c>
      <c r="R154" s="21" t="s">
        <v>430</v>
      </c>
      <c r="S154" s="30" t="s">
        <v>23</v>
      </c>
      <c r="T154" s="3">
        <v>50</v>
      </c>
      <c r="U154" s="4" t="s">
        <v>418</v>
      </c>
      <c r="V154" s="43"/>
      <c r="W154" s="29" t="s">
        <v>283</v>
      </c>
      <c r="X154" s="29" t="s">
        <v>283</v>
      </c>
      <c r="Y154" s="3">
        <v>25</v>
      </c>
      <c r="Z154" s="4" t="s">
        <v>418</v>
      </c>
      <c r="AA154" s="43"/>
      <c r="AB154" s="17" t="s">
        <v>417</v>
      </c>
    </row>
    <row r="155" spans="1:28" s="3" customFormat="1">
      <c r="A155" s="3" t="s">
        <v>52</v>
      </c>
      <c r="B155" s="3" t="s">
        <v>9</v>
      </c>
      <c r="C155" s="4" t="s">
        <v>418</v>
      </c>
      <c r="D155" s="4" t="s">
        <v>418</v>
      </c>
      <c r="E155" s="4"/>
      <c r="F155" s="17" t="s">
        <v>431</v>
      </c>
      <c r="G155" s="29">
        <v>155.71</v>
      </c>
      <c r="H155" s="40">
        <v>126.8</v>
      </c>
      <c r="I155" s="45" t="s">
        <v>48</v>
      </c>
      <c r="J155" s="29">
        <f>G155-$J$3</f>
        <v>152.62</v>
      </c>
      <c r="K155" s="44">
        <f t="shared" si="41"/>
        <v>124.39</v>
      </c>
      <c r="L155" s="40">
        <f t="shared" si="42"/>
        <v>28.230000000000004</v>
      </c>
      <c r="M155" s="56">
        <f t="shared" si="39"/>
        <v>0.22694750381863496</v>
      </c>
      <c r="N155" s="63">
        <f t="shared" si="43"/>
        <v>0.18496920456034596</v>
      </c>
      <c r="O155" s="21" t="s">
        <v>432</v>
      </c>
      <c r="P155" s="30" t="s">
        <v>23</v>
      </c>
      <c r="Q155" s="17">
        <v>50</v>
      </c>
      <c r="R155" s="21" t="s">
        <v>433</v>
      </c>
      <c r="S155" s="30" t="s">
        <v>23</v>
      </c>
      <c r="T155" s="3">
        <v>50</v>
      </c>
      <c r="U155" s="4" t="s">
        <v>418</v>
      </c>
      <c r="V155" s="43"/>
      <c r="W155" s="29" t="s">
        <v>283</v>
      </c>
      <c r="X155" s="29" t="s">
        <v>283</v>
      </c>
      <c r="Y155" s="3">
        <v>25</v>
      </c>
      <c r="Z155" s="4" t="s">
        <v>418</v>
      </c>
      <c r="AA155" s="43"/>
      <c r="AB155" s="17" t="s">
        <v>417</v>
      </c>
    </row>
    <row r="156" spans="1:28" s="19" customFormat="1">
      <c r="F156" s="20"/>
      <c r="G156" s="28"/>
      <c r="H156" s="39"/>
      <c r="I156" s="39"/>
      <c r="J156" s="28"/>
      <c r="K156" s="39"/>
      <c r="L156" s="39"/>
      <c r="M156" s="39"/>
      <c r="N156" s="62"/>
      <c r="P156" s="28"/>
      <c r="Q156" s="20"/>
      <c r="S156" s="28"/>
      <c r="V156" s="20"/>
      <c r="X156" s="28"/>
      <c r="AA156" s="20"/>
      <c r="AB156" s="20"/>
    </row>
    <row r="157" spans="1:28" s="3" customFormat="1">
      <c r="A157" s="3" t="s">
        <v>286</v>
      </c>
      <c r="B157" s="3" t="s">
        <v>5</v>
      </c>
      <c r="C157" s="4" t="s">
        <v>434</v>
      </c>
      <c r="D157" s="4" t="s">
        <v>434</v>
      </c>
      <c r="E157" s="4"/>
      <c r="F157" s="17" t="s">
        <v>435</v>
      </c>
      <c r="G157" s="29">
        <v>153.74</v>
      </c>
      <c r="H157" s="40">
        <v>111.5</v>
      </c>
      <c r="I157" s="45" t="s">
        <v>48</v>
      </c>
      <c r="J157" s="29">
        <f t="shared" ref="J157:J161" si="44">G157-$J$3</f>
        <v>150.65</v>
      </c>
      <c r="K157" s="44">
        <f t="shared" ref="K157:K161" si="45">H157-2.41</f>
        <v>109.09</v>
      </c>
      <c r="L157" s="40">
        <f t="shared" ref="L157:L161" si="46">J157-K157</f>
        <v>41.56</v>
      </c>
      <c r="M157" s="56">
        <f t="shared" si="39"/>
        <v>0.38096984141534512</v>
      </c>
      <c r="N157" s="63">
        <f>M157/(M157+1)</f>
        <v>0.27587122469299702</v>
      </c>
      <c r="O157" s="21" t="s">
        <v>436</v>
      </c>
      <c r="P157" s="3">
        <v>9.73</v>
      </c>
      <c r="Q157" s="17">
        <v>50</v>
      </c>
      <c r="R157" s="21" t="s">
        <v>437</v>
      </c>
      <c r="S157" s="3">
        <v>10.01</v>
      </c>
      <c r="T157" s="3">
        <v>50</v>
      </c>
      <c r="U157" s="4" t="s">
        <v>434</v>
      </c>
      <c r="V157" s="43"/>
      <c r="W157" s="29" t="s">
        <v>283</v>
      </c>
      <c r="X157" s="29" t="s">
        <v>283</v>
      </c>
      <c r="Y157" s="3">
        <v>25</v>
      </c>
      <c r="Z157" s="4" t="s">
        <v>434</v>
      </c>
      <c r="AA157" s="43"/>
      <c r="AB157" s="17"/>
    </row>
    <row r="158" spans="1:28" s="3" customFormat="1">
      <c r="A158" s="3" t="s">
        <v>286</v>
      </c>
      <c r="B158" s="3" t="s">
        <v>6</v>
      </c>
      <c r="C158" s="4" t="s">
        <v>434</v>
      </c>
      <c r="D158" s="4" t="s">
        <v>434</v>
      </c>
      <c r="E158" s="4"/>
      <c r="F158" s="17" t="s">
        <v>438</v>
      </c>
      <c r="G158" s="29">
        <v>159.47</v>
      </c>
      <c r="H158" s="40">
        <v>115.8</v>
      </c>
      <c r="I158" s="45" t="s">
        <v>48</v>
      </c>
      <c r="J158" s="29">
        <f t="shared" si="44"/>
        <v>156.38</v>
      </c>
      <c r="K158" s="44">
        <f t="shared" si="45"/>
        <v>113.39</v>
      </c>
      <c r="L158" s="40">
        <f t="shared" si="46"/>
        <v>42.989999999999995</v>
      </c>
      <c r="M158" s="56">
        <f t="shared" si="39"/>
        <v>0.37913396243054936</v>
      </c>
      <c r="N158" s="63">
        <f t="shared" ref="N157:N161" si="47">M158/(M158+1)</f>
        <v>0.27490727714541496</v>
      </c>
      <c r="O158" s="21" t="s">
        <v>439</v>
      </c>
      <c r="P158" s="29">
        <v>9.77</v>
      </c>
      <c r="Q158" s="17">
        <v>50</v>
      </c>
      <c r="R158" s="21" t="s">
        <v>440</v>
      </c>
      <c r="S158" s="29">
        <v>9.8699999999999992</v>
      </c>
      <c r="T158" s="3">
        <v>50</v>
      </c>
      <c r="U158" s="4" t="s">
        <v>434</v>
      </c>
      <c r="V158" s="43"/>
      <c r="W158" s="29" t="s">
        <v>283</v>
      </c>
      <c r="X158" s="29" t="s">
        <v>283</v>
      </c>
      <c r="Y158" s="3">
        <v>25</v>
      </c>
      <c r="Z158" s="4" t="s">
        <v>434</v>
      </c>
      <c r="AA158" s="43"/>
      <c r="AB158" s="17"/>
    </row>
    <row r="159" spans="1:28" s="3" customFormat="1">
      <c r="A159" s="3" t="s">
        <v>286</v>
      </c>
      <c r="B159" s="3" t="s">
        <v>7</v>
      </c>
      <c r="C159" s="4" t="s">
        <v>434</v>
      </c>
      <c r="D159" s="4" t="s">
        <v>434</v>
      </c>
      <c r="E159" s="4"/>
      <c r="F159" s="17" t="s">
        <v>441</v>
      </c>
      <c r="G159" s="29">
        <v>135.05000000000001</v>
      </c>
      <c r="H159" s="40">
        <v>100</v>
      </c>
      <c r="I159" s="45" t="s">
        <v>48</v>
      </c>
      <c r="J159" s="29">
        <f t="shared" si="44"/>
        <v>131.96</v>
      </c>
      <c r="K159" s="44">
        <f t="shared" si="45"/>
        <v>97.59</v>
      </c>
      <c r="L159" s="40">
        <f t="shared" si="46"/>
        <v>34.370000000000005</v>
      </c>
      <c r="M159" s="56">
        <f t="shared" si="39"/>
        <v>0.35218772415206478</v>
      </c>
      <c r="N159" s="63">
        <f t="shared" si="47"/>
        <v>0.26045771445892696</v>
      </c>
      <c r="O159" s="21" t="s">
        <v>442</v>
      </c>
      <c r="P159" s="29">
        <v>10.47</v>
      </c>
      <c r="Q159" s="17">
        <v>50</v>
      </c>
      <c r="R159" s="21" t="s">
        <v>443</v>
      </c>
      <c r="S159" s="29">
        <v>9.64</v>
      </c>
      <c r="T159" s="3">
        <v>50</v>
      </c>
      <c r="U159" s="4" t="s">
        <v>434</v>
      </c>
      <c r="V159" s="43"/>
      <c r="W159" s="29" t="s">
        <v>283</v>
      </c>
      <c r="X159" s="29" t="s">
        <v>283</v>
      </c>
      <c r="Y159" s="3">
        <v>25</v>
      </c>
      <c r="Z159" s="4" t="s">
        <v>434</v>
      </c>
      <c r="AA159" s="43"/>
      <c r="AB159" s="17"/>
    </row>
    <row r="160" spans="1:28" s="3" customFormat="1">
      <c r="A160" s="3" t="s">
        <v>286</v>
      </c>
      <c r="B160" s="3" t="s">
        <v>8</v>
      </c>
      <c r="C160" s="4" t="s">
        <v>434</v>
      </c>
      <c r="D160" s="4" t="s">
        <v>434</v>
      </c>
      <c r="E160" s="4"/>
      <c r="F160" s="17" t="s">
        <v>444</v>
      </c>
      <c r="G160" s="29">
        <v>181.9</v>
      </c>
      <c r="H160" s="40">
        <v>132.9</v>
      </c>
      <c r="I160" s="45" t="s">
        <v>48</v>
      </c>
      <c r="J160" s="29">
        <f t="shared" si="44"/>
        <v>178.81</v>
      </c>
      <c r="K160" s="44">
        <f t="shared" si="45"/>
        <v>130.49</v>
      </c>
      <c r="L160" s="40">
        <f t="shared" si="46"/>
        <v>48.319999999999993</v>
      </c>
      <c r="M160" s="56">
        <f t="shared" si="39"/>
        <v>0.37029657445014935</v>
      </c>
      <c r="N160" s="63">
        <f t="shared" si="47"/>
        <v>0.27023097142217989</v>
      </c>
      <c r="O160" s="21" t="s">
        <v>445</v>
      </c>
      <c r="P160" s="29">
        <v>10.19</v>
      </c>
      <c r="Q160" s="17">
        <v>50</v>
      </c>
      <c r="R160" s="21" t="s">
        <v>446</v>
      </c>
      <c r="S160" s="29">
        <v>9.84</v>
      </c>
      <c r="T160" s="3">
        <v>50</v>
      </c>
      <c r="U160" s="4" t="s">
        <v>434</v>
      </c>
      <c r="V160" s="43"/>
      <c r="W160" s="29" t="s">
        <v>283</v>
      </c>
      <c r="X160" s="29" t="s">
        <v>283</v>
      </c>
      <c r="Y160" s="3">
        <v>25</v>
      </c>
      <c r="Z160" s="4" t="s">
        <v>434</v>
      </c>
      <c r="AA160" s="43"/>
      <c r="AB160" s="17"/>
    </row>
    <row r="161" spans="1:28" s="3" customFormat="1">
      <c r="A161" s="3" t="s">
        <v>286</v>
      </c>
      <c r="B161" s="3" t="s">
        <v>9</v>
      </c>
      <c r="C161" s="4" t="s">
        <v>434</v>
      </c>
      <c r="D161" s="4" t="s">
        <v>434</v>
      </c>
      <c r="E161" s="4"/>
      <c r="F161" s="17" t="s">
        <v>447</v>
      </c>
      <c r="G161" s="29">
        <v>149.79</v>
      </c>
      <c r="H161" s="40">
        <v>107.5</v>
      </c>
      <c r="I161" s="45" t="s">
        <v>48</v>
      </c>
      <c r="J161" s="29">
        <f t="shared" si="44"/>
        <v>146.69999999999999</v>
      </c>
      <c r="K161" s="44">
        <f t="shared" si="45"/>
        <v>105.09</v>
      </c>
      <c r="L161" s="40">
        <f t="shared" si="46"/>
        <v>41.609999999999985</v>
      </c>
      <c r="M161" s="56">
        <f t="shared" si="39"/>
        <v>0.39594633171567212</v>
      </c>
      <c r="N161" s="63">
        <f t="shared" si="47"/>
        <v>0.28364008179959088</v>
      </c>
      <c r="O161" s="21" t="s">
        <v>448</v>
      </c>
      <c r="P161" s="29">
        <v>9.9</v>
      </c>
      <c r="Q161" s="17">
        <v>50</v>
      </c>
      <c r="R161" s="21" t="s">
        <v>449</v>
      </c>
      <c r="S161" s="29">
        <v>10.47</v>
      </c>
      <c r="T161" s="3">
        <v>50</v>
      </c>
      <c r="U161" s="4" t="s">
        <v>434</v>
      </c>
      <c r="V161" s="43"/>
      <c r="W161" s="29" t="s">
        <v>283</v>
      </c>
      <c r="X161" s="29" t="s">
        <v>283</v>
      </c>
      <c r="Y161" s="3">
        <v>25</v>
      </c>
      <c r="Z161" s="4" t="s">
        <v>434</v>
      </c>
      <c r="AA161" s="43"/>
      <c r="AB161" s="17"/>
    </row>
    <row r="162" spans="1:28" s="3" customFormat="1">
      <c r="A162" s="3" t="s">
        <v>98</v>
      </c>
      <c r="B162" s="3" t="s">
        <v>23</v>
      </c>
      <c r="C162" s="3" t="s">
        <v>23</v>
      </c>
      <c r="D162" s="4" t="s">
        <v>434</v>
      </c>
      <c r="E162" s="4"/>
      <c r="F162" s="17" t="s">
        <v>450</v>
      </c>
      <c r="G162" s="29" t="s">
        <v>23</v>
      </c>
      <c r="H162" s="40" t="s">
        <v>23</v>
      </c>
      <c r="I162" s="45" t="s">
        <v>23</v>
      </c>
      <c r="J162" s="29" t="s">
        <v>23</v>
      </c>
      <c r="K162" s="41" t="s">
        <v>23</v>
      </c>
      <c r="L162" s="41" t="s">
        <v>23</v>
      </c>
      <c r="M162" s="41" t="s">
        <v>23</v>
      </c>
      <c r="N162" s="63" t="s">
        <v>23</v>
      </c>
      <c r="O162" s="3" t="s">
        <v>450</v>
      </c>
      <c r="P162" s="29" t="s">
        <v>23</v>
      </c>
      <c r="Q162" s="17">
        <v>50</v>
      </c>
      <c r="R162" s="3" t="s">
        <v>23</v>
      </c>
      <c r="S162" s="30" t="s">
        <v>23</v>
      </c>
      <c r="T162" s="30" t="s">
        <v>23</v>
      </c>
      <c r="U162" s="30" t="s">
        <v>23</v>
      </c>
      <c r="V162" s="17" t="s">
        <v>23</v>
      </c>
      <c r="W162" s="3" t="s">
        <v>23</v>
      </c>
      <c r="X162" s="30" t="s">
        <v>23</v>
      </c>
      <c r="Y162" s="30" t="s">
        <v>23</v>
      </c>
      <c r="Z162" s="30" t="s">
        <v>23</v>
      </c>
      <c r="AA162" s="17" t="s">
        <v>23</v>
      </c>
      <c r="AB162" s="17"/>
    </row>
    <row r="163" spans="1:28" s="3" customFormat="1">
      <c r="A163" s="3" t="s">
        <v>98</v>
      </c>
      <c r="B163" s="3" t="s">
        <v>23</v>
      </c>
      <c r="C163" s="3" t="s">
        <v>23</v>
      </c>
      <c r="D163" s="4" t="s">
        <v>434</v>
      </c>
      <c r="E163" s="4"/>
      <c r="F163" s="17" t="s">
        <v>450</v>
      </c>
      <c r="G163" s="29" t="s">
        <v>23</v>
      </c>
      <c r="H163" s="40" t="s">
        <v>23</v>
      </c>
      <c r="I163" s="45" t="s">
        <v>23</v>
      </c>
      <c r="J163" s="29" t="s">
        <v>23</v>
      </c>
      <c r="K163" s="41" t="s">
        <v>23</v>
      </c>
      <c r="L163" s="41" t="s">
        <v>23</v>
      </c>
      <c r="M163" s="41" t="s">
        <v>23</v>
      </c>
      <c r="N163" s="63" t="s">
        <v>23</v>
      </c>
      <c r="O163" s="3" t="s">
        <v>450</v>
      </c>
      <c r="P163" s="29" t="s">
        <v>23</v>
      </c>
      <c r="Q163" s="17">
        <v>50</v>
      </c>
      <c r="R163" s="3" t="s">
        <v>23</v>
      </c>
      <c r="S163" s="30" t="s">
        <v>23</v>
      </c>
      <c r="T163" s="30" t="s">
        <v>23</v>
      </c>
      <c r="U163" s="30" t="s">
        <v>23</v>
      </c>
      <c r="V163" s="17" t="s">
        <v>23</v>
      </c>
      <c r="W163" s="3" t="s">
        <v>23</v>
      </c>
      <c r="X163" s="30" t="s">
        <v>23</v>
      </c>
      <c r="Y163" s="30" t="s">
        <v>23</v>
      </c>
      <c r="Z163" s="30" t="s">
        <v>23</v>
      </c>
      <c r="AA163" s="17" t="s">
        <v>23</v>
      </c>
      <c r="AB163" s="17"/>
    </row>
    <row r="164" spans="1:28" s="3" customFormat="1">
      <c r="A164" s="3" t="s">
        <v>98</v>
      </c>
      <c r="B164" s="3" t="s">
        <v>23</v>
      </c>
      <c r="C164" s="3" t="s">
        <v>23</v>
      </c>
      <c r="D164" s="4" t="s">
        <v>434</v>
      </c>
      <c r="E164" s="4"/>
      <c r="F164" s="17" t="s">
        <v>450</v>
      </c>
      <c r="G164" s="29" t="s">
        <v>23</v>
      </c>
      <c r="H164" s="40" t="s">
        <v>23</v>
      </c>
      <c r="I164" s="45" t="s">
        <v>23</v>
      </c>
      <c r="J164" s="29" t="s">
        <v>23</v>
      </c>
      <c r="K164" s="41" t="s">
        <v>23</v>
      </c>
      <c r="L164" s="41" t="s">
        <v>23</v>
      </c>
      <c r="M164" s="41" t="s">
        <v>23</v>
      </c>
      <c r="N164" s="63" t="s">
        <v>23</v>
      </c>
      <c r="O164" s="3" t="s">
        <v>450</v>
      </c>
      <c r="P164" s="29" t="s">
        <v>23</v>
      </c>
      <c r="Q164" s="17">
        <v>50</v>
      </c>
      <c r="R164" s="3" t="s">
        <v>23</v>
      </c>
      <c r="S164" s="30" t="s">
        <v>23</v>
      </c>
      <c r="T164" s="30" t="s">
        <v>23</v>
      </c>
      <c r="U164" s="30" t="s">
        <v>23</v>
      </c>
      <c r="V164" s="17" t="s">
        <v>23</v>
      </c>
      <c r="W164" s="3" t="s">
        <v>23</v>
      </c>
      <c r="X164" s="30" t="s">
        <v>23</v>
      </c>
      <c r="Y164" s="30" t="s">
        <v>23</v>
      </c>
      <c r="Z164" s="30" t="s">
        <v>23</v>
      </c>
      <c r="AA164" s="17" t="s">
        <v>23</v>
      </c>
      <c r="AB164" s="17"/>
    </row>
    <row r="165" spans="1:28" s="19" customFormat="1">
      <c r="F165" s="20"/>
      <c r="G165" s="28"/>
      <c r="H165" s="39"/>
      <c r="I165" s="39"/>
      <c r="J165" s="28"/>
      <c r="K165" s="39"/>
      <c r="L165" s="39"/>
      <c r="M165" s="39"/>
      <c r="N165" s="62"/>
      <c r="P165" s="28"/>
      <c r="Q165" s="20"/>
      <c r="S165" s="28"/>
      <c r="V165" s="20"/>
      <c r="X165" s="28"/>
      <c r="AA165" s="20"/>
      <c r="AB165" s="20"/>
    </row>
    <row r="166" spans="1:28" s="3" customFormat="1">
      <c r="A166" s="3" t="s">
        <v>52</v>
      </c>
      <c r="B166" s="3" t="s">
        <v>5</v>
      </c>
      <c r="C166" s="4" t="s">
        <v>451</v>
      </c>
      <c r="D166" s="4" t="s">
        <v>451</v>
      </c>
      <c r="E166" s="4"/>
      <c r="F166" s="17" t="s">
        <v>452</v>
      </c>
      <c r="G166" s="29">
        <v>143.46</v>
      </c>
      <c r="H166" s="40">
        <v>118</v>
      </c>
      <c r="I166" s="45" t="s">
        <v>48</v>
      </c>
      <c r="J166" s="29">
        <f t="shared" ref="J166:J175" si="48">G166-$J$3</f>
        <v>140.37</v>
      </c>
      <c r="K166" s="44">
        <f t="shared" ref="K166:K175" si="49">H166-2.41</f>
        <v>115.59</v>
      </c>
      <c r="L166" s="40">
        <f t="shared" ref="L166:L175" si="50">J166-K166</f>
        <v>24.78</v>
      </c>
      <c r="M166" s="56">
        <f t="shared" si="39"/>
        <v>0.21437840643654296</v>
      </c>
      <c r="N166" s="63">
        <f t="shared" ref="N166:N175" si="51">M166/(M166+1)</f>
        <v>0.17653344731780293</v>
      </c>
      <c r="O166" s="21" t="s">
        <v>453</v>
      </c>
      <c r="P166" s="29">
        <v>10.210000000000001</v>
      </c>
      <c r="Q166" s="17">
        <v>50</v>
      </c>
      <c r="R166" s="21" t="s">
        <v>454</v>
      </c>
      <c r="S166" s="29">
        <v>9.99</v>
      </c>
      <c r="T166" s="3">
        <v>50</v>
      </c>
      <c r="U166" s="4" t="s">
        <v>451</v>
      </c>
      <c r="V166" s="43"/>
      <c r="W166" s="29" t="s">
        <v>283</v>
      </c>
      <c r="X166" s="29" t="s">
        <v>283</v>
      </c>
      <c r="Y166" s="3">
        <v>25</v>
      </c>
      <c r="Z166" s="4" t="s">
        <v>451</v>
      </c>
      <c r="AA166" s="43"/>
      <c r="AB166" s="17"/>
    </row>
    <row r="167" spans="1:28" s="3" customFormat="1">
      <c r="A167" s="3" t="s">
        <v>52</v>
      </c>
      <c r="B167" s="3" t="s">
        <v>6</v>
      </c>
      <c r="C167" s="4" t="s">
        <v>451</v>
      </c>
      <c r="D167" s="4" t="s">
        <v>451</v>
      </c>
      <c r="E167" s="4"/>
      <c r="F167" s="17" t="s">
        <v>455</v>
      </c>
      <c r="G167" s="29">
        <v>179.25</v>
      </c>
      <c r="H167" s="40">
        <v>147.5</v>
      </c>
      <c r="I167" s="45" t="s">
        <v>48</v>
      </c>
      <c r="J167" s="29">
        <f t="shared" si="48"/>
        <v>176.16</v>
      </c>
      <c r="K167" s="44">
        <f t="shared" si="49"/>
        <v>145.09</v>
      </c>
      <c r="L167" s="40">
        <f t="shared" si="50"/>
        <v>31.069999999999993</v>
      </c>
      <c r="M167" s="56">
        <f t="shared" si="39"/>
        <v>0.21414294575780546</v>
      </c>
      <c r="N167" s="63">
        <f t="shared" si="51"/>
        <v>0.17637375113533149</v>
      </c>
      <c r="O167" s="21" t="s">
        <v>456</v>
      </c>
      <c r="P167" s="29">
        <v>9.83</v>
      </c>
      <c r="Q167" s="17">
        <v>50</v>
      </c>
      <c r="R167" s="21" t="s">
        <v>457</v>
      </c>
      <c r="S167" s="29">
        <v>10.31</v>
      </c>
      <c r="T167" s="3">
        <v>50</v>
      </c>
      <c r="U167" s="4" t="s">
        <v>451</v>
      </c>
      <c r="V167" s="43"/>
      <c r="W167" s="29" t="s">
        <v>283</v>
      </c>
      <c r="X167" s="29" t="s">
        <v>283</v>
      </c>
      <c r="Y167" s="3">
        <v>25</v>
      </c>
      <c r="Z167" s="4" t="s">
        <v>451</v>
      </c>
      <c r="AA167" s="43"/>
      <c r="AB167" s="17"/>
    </row>
    <row r="168" spans="1:28" s="3" customFormat="1">
      <c r="A168" s="3" t="s">
        <v>52</v>
      </c>
      <c r="B168" s="3" t="s">
        <v>7</v>
      </c>
      <c r="C168" s="4" t="s">
        <v>451</v>
      </c>
      <c r="D168" s="4" t="s">
        <v>451</v>
      </c>
      <c r="E168" s="4"/>
      <c r="F168" s="17" t="s">
        <v>458</v>
      </c>
      <c r="G168" s="29">
        <v>155.86000000000001</v>
      </c>
      <c r="H168" s="40">
        <v>125.4</v>
      </c>
      <c r="I168" s="45" t="s">
        <v>48</v>
      </c>
      <c r="J168" s="29">
        <f t="shared" si="48"/>
        <v>152.77000000000001</v>
      </c>
      <c r="K168" s="44">
        <f t="shared" si="49"/>
        <v>122.99000000000001</v>
      </c>
      <c r="L168" s="40">
        <f t="shared" si="50"/>
        <v>29.78</v>
      </c>
      <c r="M168" s="56">
        <f t="shared" si="39"/>
        <v>0.24213350678916984</v>
      </c>
      <c r="N168" s="63">
        <f t="shared" si="51"/>
        <v>0.19493356025397654</v>
      </c>
      <c r="O168" s="21" t="s">
        <v>459</v>
      </c>
      <c r="P168" s="29">
        <v>10.33</v>
      </c>
      <c r="Q168" s="17">
        <v>50</v>
      </c>
      <c r="R168" s="21" t="s">
        <v>460</v>
      </c>
      <c r="S168" s="29">
        <v>10.220000000000001</v>
      </c>
      <c r="T168" s="3">
        <v>50</v>
      </c>
      <c r="U168" s="4" t="s">
        <v>451</v>
      </c>
      <c r="V168" s="43"/>
      <c r="W168" s="29" t="s">
        <v>283</v>
      </c>
      <c r="X168" s="29" t="s">
        <v>283</v>
      </c>
      <c r="Y168" s="3">
        <v>25</v>
      </c>
      <c r="Z168" s="4" t="s">
        <v>451</v>
      </c>
      <c r="AA168" s="43"/>
      <c r="AB168" s="17"/>
    </row>
    <row r="169" spans="1:28" s="3" customFormat="1">
      <c r="A169" s="3" t="s">
        <v>52</v>
      </c>
      <c r="B169" s="3" t="s">
        <v>8</v>
      </c>
      <c r="C169" s="4" t="s">
        <v>451</v>
      </c>
      <c r="D169" s="4" t="s">
        <v>451</v>
      </c>
      <c r="E169" s="4"/>
      <c r="F169" s="17" t="s">
        <v>461</v>
      </c>
      <c r="G169" s="29">
        <v>176.83</v>
      </c>
      <c r="H169" s="40">
        <v>145.30000000000001</v>
      </c>
      <c r="I169" s="45" t="s">
        <v>48</v>
      </c>
      <c r="J169" s="29">
        <f t="shared" si="48"/>
        <v>173.74</v>
      </c>
      <c r="K169" s="44">
        <f t="shared" si="49"/>
        <v>142.89000000000001</v>
      </c>
      <c r="L169" s="40">
        <f t="shared" si="50"/>
        <v>30.849999999999994</v>
      </c>
      <c r="M169" s="56">
        <f t="shared" si="39"/>
        <v>0.21590034292112809</v>
      </c>
      <c r="N169" s="63">
        <f t="shared" si="51"/>
        <v>0.17756417635547364</v>
      </c>
      <c r="O169" s="21" t="s">
        <v>462</v>
      </c>
      <c r="P169" s="29">
        <v>9.75</v>
      </c>
      <c r="Q169" s="17">
        <v>50</v>
      </c>
      <c r="R169" s="21" t="s">
        <v>463</v>
      </c>
      <c r="S169" s="29">
        <v>9.84</v>
      </c>
      <c r="T169" s="3">
        <v>50</v>
      </c>
      <c r="U169" s="4" t="s">
        <v>451</v>
      </c>
      <c r="V169" s="43"/>
      <c r="W169" s="29" t="s">
        <v>283</v>
      </c>
      <c r="X169" s="29" t="s">
        <v>283</v>
      </c>
      <c r="Y169" s="3">
        <v>25</v>
      </c>
      <c r="Z169" s="4" t="s">
        <v>451</v>
      </c>
      <c r="AA169" s="43"/>
      <c r="AB169" s="17"/>
    </row>
    <row r="170" spans="1:28" s="3" customFormat="1">
      <c r="A170" s="3" t="s">
        <v>52</v>
      </c>
      <c r="B170" s="3" t="s">
        <v>9</v>
      </c>
      <c r="C170" s="4" t="s">
        <v>451</v>
      </c>
      <c r="D170" s="4" t="s">
        <v>451</v>
      </c>
      <c r="E170" s="4"/>
      <c r="F170" s="17" t="s">
        <v>464</v>
      </c>
      <c r="G170" s="29">
        <v>190.5</v>
      </c>
      <c r="H170" s="40">
        <v>159.4</v>
      </c>
      <c r="I170" s="45" t="s">
        <v>48</v>
      </c>
      <c r="J170" s="29">
        <f t="shared" si="48"/>
        <v>187.41</v>
      </c>
      <c r="K170" s="44">
        <f t="shared" si="49"/>
        <v>156.99</v>
      </c>
      <c r="L170" s="40">
        <f t="shared" si="50"/>
        <v>30.419999999999987</v>
      </c>
      <c r="M170" s="56">
        <f t="shared" si="39"/>
        <v>0.19377030384100888</v>
      </c>
      <c r="N170" s="63">
        <f t="shared" si="51"/>
        <v>0.16231791259804701</v>
      </c>
      <c r="O170" s="21" t="s">
        <v>465</v>
      </c>
      <c r="P170" s="29">
        <v>10.15</v>
      </c>
      <c r="Q170" s="17">
        <v>50</v>
      </c>
      <c r="R170" s="21" t="s">
        <v>466</v>
      </c>
      <c r="S170" s="29">
        <v>9.8800000000000008</v>
      </c>
      <c r="T170" s="3">
        <v>50</v>
      </c>
      <c r="U170" s="4" t="s">
        <v>451</v>
      </c>
      <c r="V170" s="43"/>
      <c r="W170" s="29" t="s">
        <v>283</v>
      </c>
      <c r="X170" s="29" t="s">
        <v>283</v>
      </c>
      <c r="Y170" s="3">
        <v>25</v>
      </c>
      <c r="Z170" s="4" t="s">
        <v>451</v>
      </c>
      <c r="AA170" s="43"/>
      <c r="AB170" s="17"/>
    </row>
    <row r="171" spans="1:28" s="3" customFormat="1">
      <c r="A171" s="3" t="s">
        <v>148</v>
      </c>
      <c r="B171" s="3" t="s">
        <v>5</v>
      </c>
      <c r="C171" s="4" t="s">
        <v>451</v>
      </c>
      <c r="D171" s="4" t="s">
        <v>451</v>
      </c>
      <c r="E171" s="4"/>
      <c r="F171" s="17" t="s">
        <v>467</v>
      </c>
      <c r="G171" s="29">
        <v>167.27</v>
      </c>
      <c r="H171" s="40">
        <v>130</v>
      </c>
      <c r="I171" s="45" t="s">
        <v>48</v>
      </c>
      <c r="J171" s="29">
        <f t="shared" si="48"/>
        <v>164.18</v>
      </c>
      <c r="K171" s="44">
        <f t="shared" si="49"/>
        <v>127.59</v>
      </c>
      <c r="L171" s="40">
        <f t="shared" si="50"/>
        <v>36.590000000000003</v>
      </c>
      <c r="M171" s="56">
        <f t="shared" si="39"/>
        <v>0.28677796065522376</v>
      </c>
      <c r="N171" s="63">
        <f t="shared" si="51"/>
        <v>0.22286514800828361</v>
      </c>
      <c r="O171" s="21" t="s">
        <v>468</v>
      </c>
      <c r="P171" s="3">
        <v>10.43</v>
      </c>
      <c r="Q171" s="17">
        <v>50</v>
      </c>
      <c r="R171" s="21" t="s">
        <v>469</v>
      </c>
      <c r="S171" s="3">
        <v>10.24</v>
      </c>
      <c r="T171" s="3">
        <v>50</v>
      </c>
      <c r="U171" s="4" t="s">
        <v>451</v>
      </c>
      <c r="V171" s="43"/>
      <c r="W171" s="29" t="s">
        <v>283</v>
      </c>
      <c r="X171" s="29" t="s">
        <v>283</v>
      </c>
      <c r="Y171" s="3">
        <v>25</v>
      </c>
      <c r="Z171" s="4" t="s">
        <v>451</v>
      </c>
      <c r="AA171" s="43"/>
      <c r="AB171" s="17"/>
    </row>
    <row r="172" spans="1:28" s="3" customFormat="1">
      <c r="A172" s="3" t="s">
        <v>148</v>
      </c>
      <c r="B172" s="3" t="s">
        <v>6</v>
      </c>
      <c r="C172" s="4" t="s">
        <v>451</v>
      </c>
      <c r="D172" s="4" t="s">
        <v>451</v>
      </c>
      <c r="E172" s="4"/>
      <c r="F172" s="17" t="s">
        <v>470</v>
      </c>
      <c r="G172" s="29">
        <v>162.74</v>
      </c>
      <c r="H172" s="40">
        <v>126.7</v>
      </c>
      <c r="I172" s="45" t="s">
        <v>48</v>
      </c>
      <c r="J172" s="29">
        <f t="shared" si="48"/>
        <v>159.65</v>
      </c>
      <c r="K172" s="44">
        <f t="shared" si="49"/>
        <v>124.29</v>
      </c>
      <c r="L172" s="40">
        <f t="shared" si="50"/>
        <v>35.36</v>
      </c>
      <c r="M172" s="56">
        <f t="shared" si="39"/>
        <v>0.28449593692171532</v>
      </c>
      <c r="N172" s="63">
        <f t="shared" si="51"/>
        <v>0.22148449733792672</v>
      </c>
      <c r="O172" s="21" t="s">
        <v>471</v>
      </c>
      <c r="P172" s="29">
        <v>9.8000000000000007</v>
      </c>
      <c r="Q172" s="17">
        <v>50</v>
      </c>
      <c r="R172" s="21" t="s">
        <v>472</v>
      </c>
      <c r="S172" s="29">
        <v>9.99</v>
      </c>
      <c r="T172" s="3">
        <v>50</v>
      </c>
      <c r="U172" s="4" t="s">
        <v>451</v>
      </c>
      <c r="V172" s="43"/>
      <c r="W172" s="29" t="s">
        <v>283</v>
      </c>
      <c r="X172" s="29" t="s">
        <v>283</v>
      </c>
      <c r="Y172" s="3">
        <v>25</v>
      </c>
      <c r="Z172" s="4" t="s">
        <v>451</v>
      </c>
      <c r="AA172" s="43"/>
      <c r="AB172" s="17" t="s">
        <v>483</v>
      </c>
    </row>
    <row r="173" spans="1:28" s="3" customFormat="1">
      <c r="A173" s="3" t="s">
        <v>148</v>
      </c>
      <c r="B173" s="3" t="s">
        <v>7</v>
      </c>
      <c r="C173" s="4" t="s">
        <v>451</v>
      </c>
      <c r="D173" s="4" t="s">
        <v>451</v>
      </c>
      <c r="E173" s="4"/>
      <c r="F173" s="17" t="s">
        <v>473</v>
      </c>
      <c r="G173" s="29">
        <v>160.16999999999999</v>
      </c>
      <c r="H173" s="40">
        <v>117.4</v>
      </c>
      <c r="I173" s="45" t="s">
        <v>48</v>
      </c>
      <c r="J173" s="29">
        <f t="shared" si="48"/>
        <v>157.07999999999998</v>
      </c>
      <c r="K173" s="44">
        <f t="shared" si="49"/>
        <v>114.99000000000001</v>
      </c>
      <c r="L173" s="40">
        <f t="shared" si="50"/>
        <v>42.089999999999975</v>
      </c>
      <c r="M173" s="56">
        <f t="shared" si="39"/>
        <v>0.36603182885468277</v>
      </c>
      <c r="N173" s="63">
        <f t="shared" si="51"/>
        <v>0.26795263559969429</v>
      </c>
      <c r="O173" s="21" t="s">
        <v>474</v>
      </c>
      <c r="P173" s="29">
        <v>9.83</v>
      </c>
      <c r="Q173" s="17">
        <v>50</v>
      </c>
      <c r="R173" s="21" t="s">
        <v>475</v>
      </c>
      <c r="S173" s="29">
        <v>10.17</v>
      </c>
      <c r="T173" s="3">
        <v>50</v>
      </c>
      <c r="U173" s="4" t="s">
        <v>451</v>
      </c>
      <c r="V173" s="43"/>
      <c r="W173" s="29" t="s">
        <v>283</v>
      </c>
      <c r="X173" s="29" t="s">
        <v>283</v>
      </c>
      <c r="Y173" s="3">
        <v>25</v>
      </c>
      <c r="Z173" s="4" t="s">
        <v>451</v>
      </c>
      <c r="AA173" s="43"/>
      <c r="AB173" s="17"/>
    </row>
    <row r="174" spans="1:28" s="3" customFormat="1">
      <c r="A174" s="3" t="s">
        <v>148</v>
      </c>
      <c r="B174" s="3" t="s">
        <v>8</v>
      </c>
      <c r="C174" s="4" t="s">
        <v>451</v>
      </c>
      <c r="D174" s="4" t="s">
        <v>451</v>
      </c>
      <c r="E174" s="4"/>
      <c r="F174" s="17" t="s">
        <v>476</v>
      </c>
      <c r="G174" s="29">
        <v>157.41999999999999</v>
      </c>
      <c r="H174" s="40">
        <v>119.7</v>
      </c>
      <c r="I174" s="45" t="s">
        <v>48</v>
      </c>
      <c r="J174" s="29">
        <f t="shared" si="48"/>
        <v>154.32999999999998</v>
      </c>
      <c r="K174" s="44">
        <f t="shared" si="49"/>
        <v>117.29</v>
      </c>
      <c r="L174" s="40">
        <f t="shared" si="50"/>
        <v>37.039999999999978</v>
      </c>
      <c r="M174" s="56">
        <f t="shared" si="39"/>
        <v>0.31579844829056164</v>
      </c>
      <c r="N174" s="63">
        <f t="shared" si="51"/>
        <v>0.24000518369727197</v>
      </c>
      <c r="O174" s="21" t="s">
        <v>477</v>
      </c>
      <c r="P174" s="29">
        <v>10.41</v>
      </c>
      <c r="Q174" s="17">
        <v>50</v>
      </c>
      <c r="R174" s="21" t="s">
        <v>478</v>
      </c>
      <c r="S174" s="29">
        <v>10.42</v>
      </c>
      <c r="T174" s="3">
        <v>50</v>
      </c>
      <c r="U174" s="4" t="s">
        <v>451</v>
      </c>
      <c r="V174" s="43"/>
      <c r="W174" s="29" t="s">
        <v>283</v>
      </c>
      <c r="X174" s="29" t="s">
        <v>283</v>
      </c>
      <c r="Y174" s="3">
        <v>25</v>
      </c>
      <c r="Z174" s="4" t="s">
        <v>451</v>
      </c>
      <c r="AA174" s="43"/>
      <c r="AB174" s="17" t="s">
        <v>483</v>
      </c>
    </row>
    <row r="175" spans="1:28" s="3" customFormat="1">
      <c r="A175" s="3" t="s">
        <v>148</v>
      </c>
      <c r="B175" s="3" t="s">
        <v>9</v>
      </c>
      <c r="C175" s="4" t="s">
        <v>451</v>
      </c>
      <c r="D175" s="4" t="s">
        <v>451</v>
      </c>
      <c r="E175" s="4"/>
      <c r="F175" s="17" t="s">
        <v>479</v>
      </c>
      <c r="G175" s="29">
        <v>160.47999999999999</v>
      </c>
      <c r="H175" s="40">
        <v>115</v>
      </c>
      <c r="I175" s="45" t="s">
        <v>48</v>
      </c>
      <c r="J175" s="29">
        <f t="shared" si="48"/>
        <v>157.38999999999999</v>
      </c>
      <c r="K175" s="44">
        <f t="shared" si="49"/>
        <v>112.59</v>
      </c>
      <c r="L175" s="40">
        <f t="shared" si="50"/>
        <v>44.799999999999983</v>
      </c>
      <c r="M175" s="56">
        <f t="shared" si="39"/>
        <v>0.39790389910293972</v>
      </c>
      <c r="N175" s="63">
        <f t="shared" si="51"/>
        <v>0.28464324289980297</v>
      </c>
      <c r="O175" s="21" t="s">
        <v>480</v>
      </c>
      <c r="P175" s="29">
        <v>9.61</v>
      </c>
      <c r="Q175" s="17">
        <v>50</v>
      </c>
      <c r="R175" s="21" t="s">
        <v>481</v>
      </c>
      <c r="S175" s="29">
        <v>10.42</v>
      </c>
      <c r="T175" s="3">
        <v>50</v>
      </c>
      <c r="U175" s="4" t="s">
        <v>451</v>
      </c>
      <c r="V175" s="43"/>
      <c r="W175" s="29" t="s">
        <v>283</v>
      </c>
      <c r="X175" s="29" t="s">
        <v>283</v>
      </c>
      <c r="Y175" s="3">
        <v>25</v>
      </c>
      <c r="Z175" s="4" t="s">
        <v>451</v>
      </c>
      <c r="AA175" s="43"/>
      <c r="AB175" s="17"/>
    </row>
    <row r="176" spans="1:28" s="3" customFormat="1">
      <c r="A176" s="3" t="s">
        <v>98</v>
      </c>
      <c r="B176" s="3" t="s">
        <v>23</v>
      </c>
      <c r="C176" s="3" t="s">
        <v>23</v>
      </c>
      <c r="D176" s="4" t="s">
        <v>451</v>
      </c>
      <c r="E176" s="4"/>
      <c r="F176" s="17" t="s">
        <v>482</v>
      </c>
      <c r="G176" s="29" t="s">
        <v>23</v>
      </c>
      <c r="H176" s="40" t="s">
        <v>23</v>
      </c>
      <c r="I176" s="45" t="s">
        <v>23</v>
      </c>
      <c r="J176" s="29" t="s">
        <v>23</v>
      </c>
      <c r="K176" s="41" t="s">
        <v>23</v>
      </c>
      <c r="L176" s="41" t="s">
        <v>23</v>
      </c>
      <c r="M176" s="41" t="s">
        <v>23</v>
      </c>
      <c r="N176" s="63" t="s">
        <v>23</v>
      </c>
      <c r="O176" s="3" t="s">
        <v>482</v>
      </c>
      <c r="P176" s="29" t="s">
        <v>23</v>
      </c>
      <c r="Q176" s="17">
        <v>50</v>
      </c>
      <c r="R176" s="3" t="s">
        <v>23</v>
      </c>
      <c r="S176" s="30" t="s">
        <v>23</v>
      </c>
      <c r="T176" s="30" t="s">
        <v>23</v>
      </c>
      <c r="U176" s="30" t="s">
        <v>23</v>
      </c>
      <c r="V176" s="17" t="s">
        <v>23</v>
      </c>
      <c r="W176" s="3" t="s">
        <v>23</v>
      </c>
      <c r="X176" s="30" t="s">
        <v>23</v>
      </c>
      <c r="Y176" s="30" t="s">
        <v>23</v>
      </c>
      <c r="Z176" s="30" t="s">
        <v>23</v>
      </c>
      <c r="AA176" s="17" t="s">
        <v>23</v>
      </c>
      <c r="AB176" s="17"/>
    </row>
    <row r="177" spans="1:28" s="3" customFormat="1">
      <c r="A177" s="3" t="s">
        <v>98</v>
      </c>
      <c r="B177" s="3" t="s">
        <v>23</v>
      </c>
      <c r="C177" s="3" t="s">
        <v>23</v>
      </c>
      <c r="D177" s="4" t="s">
        <v>451</v>
      </c>
      <c r="E177" s="4"/>
      <c r="F177" s="17" t="s">
        <v>482</v>
      </c>
      <c r="G177" s="29" t="s">
        <v>23</v>
      </c>
      <c r="H177" s="40" t="s">
        <v>23</v>
      </c>
      <c r="I177" s="45" t="s">
        <v>23</v>
      </c>
      <c r="J177" s="29" t="s">
        <v>23</v>
      </c>
      <c r="K177" s="41" t="s">
        <v>23</v>
      </c>
      <c r="L177" s="41" t="s">
        <v>23</v>
      </c>
      <c r="M177" s="41" t="s">
        <v>23</v>
      </c>
      <c r="N177" s="63" t="s">
        <v>23</v>
      </c>
      <c r="O177" s="3" t="s">
        <v>482</v>
      </c>
      <c r="P177" s="29" t="s">
        <v>23</v>
      </c>
      <c r="Q177" s="17">
        <v>50</v>
      </c>
      <c r="R177" s="3" t="s">
        <v>23</v>
      </c>
      <c r="S177" s="30" t="s">
        <v>23</v>
      </c>
      <c r="T177" s="30" t="s">
        <v>23</v>
      </c>
      <c r="U177" s="30" t="s">
        <v>23</v>
      </c>
      <c r="V177" s="17" t="s">
        <v>23</v>
      </c>
      <c r="W177" s="3" t="s">
        <v>23</v>
      </c>
      <c r="X177" s="30" t="s">
        <v>23</v>
      </c>
      <c r="Y177" s="30" t="s">
        <v>23</v>
      </c>
      <c r="Z177" s="30" t="s">
        <v>23</v>
      </c>
      <c r="AA177" s="17" t="s">
        <v>23</v>
      </c>
      <c r="AB177" s="17"/>
    </row>
    <row r="178" spans="1:28" s="3" customFormat="1">
      <c r="A178" s="3" t="s">
        <v>98</v>
      </c>
      <c r="B178" s="3" t="s">
        <v>23</v>
      </c>
      <c r="C178" s="3" t="s">
        <v>23</v>
      </c>
      <c r="D178" s="4" t="s">
        <v>451</v>
      </c>
      <c r="E178" s="4"/>
      <c r="F178" s="17" t="s">
        <v>482</v>
      </c>
      <c r="G178" s="29" t="s">
        <v>23</v>
      </c>
      <c r="H178" s="40" t="s">
        <v>23</v>
      </c>
      <c r="I178" s="45" t="s">
        <v>23</v>
      </c>
      <c r="J178" s="29" t="s">
        <v>23</v>
      </c>
      <c r="K178" s="41" t="s">
        <v>23</v>
      </c>
      <c r="L178" s="41" t="s">
        <v>23</v>
      </c>
      <c r="M178" s="41" t="s">
        <v>23</v>
      </c>
      <c r="N178" s="63" t="s">
        <v>23</v>
      </c>
      <c r="O178" s="3" t="s">
        <v>482</v>
      </c>
      <c r="P178" s="29" t="s">
        <v>23</v>
      </c>
      <c r="Q178" s="17">
        <v>50</v>
      </c>
      <c r="R178" s="3" t="s">
        <v>23</v>
      </c>
      <c r="S178" s="30" t="s">
        <v>23</v>
      </c>
      <c r="T178" s="30" t="s">
        <v>23</v>
      </c>
      <c r="U178" s="30" t="s">
        <v>23</v>
      </c>
      <c r="V178" s="17" t="s">
        <v>23</v>
      </c>
      <c r="W178" s="3" t="s">
        <v>23</v>
      </c>
      <c r="X178" s="30" t="s">
        <v>23</v>
      </c>
      <c r="Y178" s="30" t="s">
        <v>23</v>
      </c>
      <c r="Z178" s="30" t="s">
        <v>23</v>
      </c>
      <c r="AA178" s="17" t="s">
        <v>23</v>
      </c>
      <c r="AB178" s="17"/>
    </row>
    <row r="179" spans="1:28" s="19" customFormat="1">
      <c r="F179" s="20"/>
      <c r="G179" s="28"/>
      <c r="H179" s="39"/>
      <c r="I179" s="39"/>
      <c r="J179" s="28"/>
      <c r="K179" s="39"/>
      <c r="L179" s="39"/>
      <c r="M179" s="39"/>
      <c r="N179" s="62"/>
      <c r="P179" s="28"/>
      <c r="Q179" s="20"/>
      <c r="S179" s="28"/>
      <c r="V179" s="20"/>
      <c r="X179" s="28"/>
      <c r="AA179" s="20"/>
      <c r="AB179" s="20"/>
    </row>
    <row r="180" spans="1:28" s="3" customFormat="1">
      <c r="A180" s="3" t="s">
        <v>69</v>
      </c>
      <c r="B180" s="3" t="s">
        <v>5</v>
      </c>
      <c r="C180" s="4">
        <v>41793</v>
      </c>
      <c r="D180" s="4">
        <v>41794</v>
      </c>
      <c r="E180" s="4"/>
      <c r="F180" s="17" t="s">
        <v>515</v>
      </c>
      <c r="G180" s="29">
        <v>473.5</v>
      </c>
      <c r="H180" s="40">
        <v>370.8</v>
      </c>
      <c r="I180" s="45" t="s">
        <v>577</v>
      </c>
      <c r="J180" s="29">
        <f t="shared" ref="J180:J190" si="52">G180-$J$3</f>
        <v>470.41</v>
      </c>
      <c r="K180" s="44">
        <f>H180-6.45</f>
        <v>364.35</v>
      </c>
      <c r="L180" s="40">
        <f t="shared" ref="L180:L190" si="53">J180-K180</f>
        <v>106.06</v>
      </c>
      <c r="M180" s="56">
        <f t="shared" si="39"/>
        <v>0.29109372855770549</v>
      </c>
      <c r="N180" s="63"/>
      <c r="O180" s="21" t="s">
        <v>516</v>
      </c>
      <c r="P180" s="29">
        <v>9.73</v>
      </c>
      <c r="Q180" s="17">
        <v>50</v>
      </c>
      <c r="R180" s="21" t="s">
        <v>517</v>
      </c>
      <c r="S180" s="29">
        <v>9.6199999999999992</v>
      </c>
      <c r="T180" s="3">
        <v>50</v>
      </c>
      <c r="U180" s="4">
        <v>41794</v>
      </c>
      <c r="V180" s="43"/>
      <c r="W180" s="29" t="s">
        <v>283</v>
      </c>
      <c r="X180" s="29" t="s">
        <v>283</v>
      </c>
      <c r="Y180" s="3">
        <v>25</v>
      </c>
      <c r="Z180" s="4">
        <v>41794</v>
      </c>
      <c r="AA180" s="43"/>
      <c r="AB180" s="17" t="s">
        <v>545</v>
      </c>
    </row>
    <row r="181" spans="1:28" s="3" customFormat="1">
      <c r="A181" s="3" t="s">
        <v>69</v>
      </c>
      <c r="B181" s="3" t="s">
        <v>6</v>
      </c>
      <c r="C181" s="4">
        <v>41793</v>
      </c>
      <c r="D181" s="4">
        <v>41794</v>
      </c>
      <c r="E181" s="4"/>
      <c r="F181" s="17" t="s">
        <v>518</v>
      </c>
      <c r="G181" s="29">
        <v>489.8</v>
      </c>
      <c r="H181" s="40">
        <v>399.9</v>
      </c>
      <c r="I181" s="45" t="s">
        <v>577</v>
      </c>
      <c r="J181" s="29">
        <f t="shared" si="52"/>
        <v>486.71000000000004</v>
      </c>
      <c r="K181" s="44">
        <f t="shared" ref="K181:K199" si="54">H181-6.45</f>
        <v>393.45</v>
      </c>
      <c r="L181" s="40">
        <f t="shared" si="53"/>
        <v>93.260000000000048</v>
      </c>
      <c r="M181" s="56">
        <f t="shared" si="39"/>
        <v>0.23703138899478982</v>
      </c>
      <c r="N181" s="63"/>
      <c r="O181" s="21" t="s">
        <v>519</v>
      </c>
      <c r="P181" s="29">
        <v>10.28</v>
      </c>
      <c r="Q181" s="17">
        <v>50</v>
      </c>
      <c r="R181" s="21" t="s">
        <v>520</v>
      </c>
      <c r="S181" s="29">
        <v>9.9499999999999993</v>
      </c>
      <c r="T181" s="3">
        <v>50</v>
      </c>
      <c r="U181" s="4">
        <v>41794</v>
      </c>
      <c r="V181" s="43"/>
      <c r="W181" s="29" t="s">
        <v>283</v>
      </c>
      <c r="X181" s="29" t="s">
        <v>283</v>
      </c>
      <c r="Y181" s="3">
        <v>25</v>
      </c>
      <c r="Z181" s="4">
        <v>41794</v>
      </c>
      <c r="AA181" s="43"/>
      <c r="AB181" s="17" t="s">
        <v>545</v>
      </c>
    </row>
    <row r="182" spans="1:28" s="3" customFormat="1">
      <c r="A182" s="3" t="s">
        <v>69</v>
      </c>
      <c r="B182" s="3" t="s">
        <v>7</v>
      </c>
      <c r="C182" s="4">
        <v>41793</v>
      </c>
      <c r="D182" s="4">
        <v>41794</v>
      </c>
      <c r="E182" s="4"/>
      <c r="F182" s="17" t="s">
        <v>521</v>
      </c>
      <c r="G182" s="29">
        <v>459.9</v>
      </c>
      <c r="H182" s="40">
        <v>359.5</v>
      </c>
      <c r="I182" s="45" t="s">
        <v>577</v>
      </c>
      <c r="J182" s="29">
        <f t="shared" si="52"/>
        <v>456.81</v>
      </c>
      <c r="K182" s="44">
        <f t="shared" si="54"/>
        <v>353.05</v>
      </c>
      <c r="L182" s="40">
        <f t="shared" si="53"/>
        <v>103.75999999999999</v>
      </c>
      <c r="M182" s="56">
        <f t="shared" si="39"/>
        <v>0.29389604871831182</v>
      </c>
      <c r="N182" s="63"/>
      <c r="O182" s="21" t="s">
        <v>522</v>
      </c>
      <c r="P182" s="29">
        <v>9.9600000000000009</v>
      </c>
      <c r="Q182" s="17">
        <v>50</v>
      </c>
      <c r="R182" s="21" t="s">
        <v>523</v>
      </c>
      <c r="S182" s="29">
        <v>9.56</v>
      </c>
      <c r="T182" s="3">
        <v>50</v>
      </c>
      <c r="U182" s="4">
        <v>41794</v>
      </c>
      <c r="V182" s="43"/>
      <c r="W182" s="29" t="s">
        <v>283</v>
      </c>
      <c r="X182" s="29" t="s">
        <v>283</v>
      </c>
      <c r="Y182" s="3">
        <v>25</v>
      </c>
      <c r="Z182" s="4">
        <v>41794</v>
      </c>
      <c r="AA182" s="43"/>
      <c r="AB182" s="17" t="s">
        <v>545</v>
      </c>
    </row>
    <row r="183" spans="1:28" s="3" customFormat="1">
      <c r="A183" s="3" t="s">
        <v>69</v>
      </c>
      <c r="B183" s="3" t="s">
        <v>8</v>
      </c>
      <c r="C183" s="4">
        <v>41793</v>
      </c>
      <c r="D183" s="4">
        <v>41794</v>
      </c>
      <c r="E183" s="4"/>
      <c r="F183" s="17" t="s">
        <v>524</v>
      </c>
      <c r="G183" s="29">
        <v>553.20000000000005</v>
      </c>
      <c r="H183" s="40">
        <v>440.1</v>
      </c>
      <c r="I183" s="45" t="s">
        <v>577</v>
      </c>
      <c r="J183" s="29">
        <f t="shared" si="52"/>
        <v>550.11</v>
      </c>
      <c r="K183" s="44">
        <f t="shared" si="54"/>
        <v>433.65000000000003</v>
      </c>
      <c r="L183" s="40">
        <f t="shared" si="53"/>
        <v>116.45999999999998</v>
      </c>
      <c r="M183" s="56">
        <f t="shared" si="39"/>
        <v>0.26855759252853678</v>
      </c>
      <c r="N183" s="63"/>
      <c r="O183" s="21" t="s">
        <v>525</v>
      </c>
      <c r="P183" s="29">
        <v>10.06</v>
      </c>
      <c r="Q183" s="17">
        <v>50</v>
      </c>
      <c r="R183" s="21" t="s">
        <v>526</v>
      </c>
      <c r="S183" s="29">
        <v>10.09</v>
      </c>
      <c r="T183" s="3">
        <v>50</v>
      </c>
      <c r="U183" s="4">
        <v>41794</v>
      </c>
      <c r="V183" s="43"/>
      <c r="W183" s="29" t="s">
        <v>283</v>
      </c>
      <c r="X183" s="29" t="s">
        <v>283</v>
      </c>
      <c r="Y183" s="3">
        <v>25</v>
      </c>
      <c r="Z183" s="4">
        <v>41794</v>
      </c>
      <c r="AA183" s="43"/>
      <c r="AB183" s="17" t="s">
        <v>545</v>
      </c>
    </row>
    <row r="184" spans="1:28" s="3" customFormat="1">
      <c r="A184" s="3" t="s">
        <v>69</v>
      </c>
      <c r="B184" s="3" t="s">
        <v>9</v>
      </c>
      <c r="C184" s="4">
        <v>41793</v>
      </c>
      <c r="D184" s="4">
        <v>41794</v>
      </c>
      <c r="E184" s="4"/>
      <c r="F184" s="17" t="s">
        <v>527</v>
      </c>
      <c r="G184" s="29">
        <v>462.9</v>
      </c>
      <c r="H184" s="40">
        <v>358.6</v>
      </c>
      <c r="I184" s="45" t="s">
        <v>577</v>
      </c>
      <c r="J184" s="29">
        <f t="shared" si="52"/>
        <v>459.81</v>
      </c>
      <c r="K184" s="44">
        <f t="shared" si="54"/>
        <v>352.15000000000003</v>
      </c>
      <c r="L184" s="40">
        <f t="shared" si="53"/>
        <v>107.65999999999997</v>
      </c>
      <c r="M184" s="56">
        <f t="shared" si="39"/>
        <v>0.30572199346869222</v>
      </c>
      <c r="N184" s="63"/>
      <c r="O184" s="21" t="s">
        <v>528</v>
      </c>
      <c r="P184" s="29">
        <v>9.67</v>
      </c>
      <c r="Q184" s="17">
        <v>50</v>
      </c>
      <c r="R184" s="21" t="s">
        <v>529</v>
      </c>
      <c r="S184" s="29">
        <v>10.199999999999999</v>
      </c>
      <c r="T184" s="3">
        <v>50</v>
      </c>
      <c r="U184" s="4">
        <v>41794</v>
      </c>
      <c r="V184" s="43"/>
      <c r="W184" s="29" t="s">
        <v>283</v>
      </c>
      <c r="X184" s="29" t="s">
        <v>283</v>
      </c>
      <c r="Y184" s="3">
        <v>25</v>
      </c>
      <c r="Z184" s="4">
        <v>41794</v>
      </c>
      <c r="AA184" s="43"/>
      <c r="AB184" s="17" t="s">
        <v>545</v>
      </c>
    </row>
    <row r="185" spans="1:28" s="3" customFormat="1">
      <c r="A185" s="3" t="s">
        <v>215</v>
      </c>
      <c r="B185" s="3" t="s">
        <v>5</v>
      </c>
      <c r="C185" s="4">
        <v>41793</v>
      </c>
      <c r="D185" s="4">
        <v>41794</v>
      </c>
      <c r="E185" s="4"/>
      <c r="F185" s="17" t="s">
        <v>530</v>
      </c>
      <c r="G185" s="29">
        <v>479.3</v>
      </c>
      <c r="H185" s="40">
        <v>409</v>
      </c>
      <c r="I185" s="45" t="s">
        <v>577</v>
      </c>
      <c r="J185" s="29">
        <f t="shared" si="52"/>
        <v>476.21000000000004</v>
      </c>
      <c r="K185" s="44">
        <f t="shared" si="54"/>
        <v>402.55</v>
      </c>
      <c r="L185" s="40">
        <f t="shared" si="53"/>
        <v>73.660000000000025</v>
      </c>
      <c r="M185" s="56">
        <f t="shared" si="39"/>
        <v>0.18298348031300465</v>
      </c>
      <c r="N185" s="63"/>
      <c r="O185" s="21" t="s">
        <v>531</v>
      </c>
      <c r="P185" s="3">
        <v>9.9600000000000009</v>
      </c>
      <c r="Q185" s="17">
        <v>50</v>
      </c>
      <c r="R185" s="21" t="s">
        <v>532</v>
      </c>
      <c r="S185" s="3">
        <v>10.33</v>
      </c>
      <c r="T185" s="3">
        <v>50</v>
      </c>
      <c r="U185" s="4">
        <v>41794</v>
      </c>
      <c r="V185" s="43"/>
      <c r="W185" s="29" t="s">
        <v>283</v>
      </c>
      <c r="X185" s="29" t="s">
        <v>283</v>
      </c>
      <c r="Y185" s="3">
        <v>25</v>
      </c>
      <c r="Z185" s="4">
        <v>41794</v>
      </c>
      <c r="AA185" s="43"/>
      <c r="AB185" s="17" t="s">
        <v>545</v>
      </c>
    </row>
    <row r="186" spans="1:28" s="3" customFormat="1">
      <c r="A186" s="3" t="s">
        <v>215</v>
      </c>
      <c r="B186" s="3" t="s">
        <v>6</v>
      </c>
      <c r="C186" s="4">
        <v>41793</v>
      </c>
      <c r="D186" s="4">
        <v>41794</v>
      </c>
      <c r="E186" s="4"/>
      <c r="F186" s="17" t="s">
        <v>533</v>
      </c>
      <c r="G186" s="29">
        <v>528.5</v>
      </c>
      <c r="H186" s="40">
        <v>448.4</v>
      </c>
      <c r="I186" s="45" t="s">
        <v>577</v>
      </c>
      <c r="J186" s="29">
        <f t="shared" si="52"/>
        <v>525.41</v>
      </c>
      <c r="K186" s="44">
        <f t="shared" si="54"/>
        <v>441.95</v>
      </c>
      <c r="L186" s="40">
        <f t="shared" si="53"/>
        <v>83.45999999999998</v>
      </c>
      <c r="M186" s="56">
        <f t="shared" si="39"/>
        <v>0.1888448919561036</v>
      </c>
      <c r="N186" s="63"/>
      <c r="O186" s="21" t="s">
        <v>534</v>
      </c>
      <c r="P186" s="29">
        <v>9.59</v>
      </c>
      <c r="Q186" s="17">
        <v>50</v>
      </c>
      <c r="R186" s="21" t="s">
        <v>535</v>
      </c>
      <c r="S186" s="29">
        <v>10.01</v>
      </c>
      <c r="T186" s="3">
        <v>50</v>
      </c>
      <c r="U186" s="4">
        <v>41794</v>
      </c>
      <c r="V186" s="43"/>
      <c r="W186" s="29" t="s">
        <v>283</v>
      </c>
      <c r="X186" s="29" t="s">
        <v>283</v>
      </c>
      <c r="Y186" s="3">
        <v>25</v>
      </c>
      <c r="Z186" s="4">
        <v>41794</v>
      </c>
      <c r="AA186" s="43"/>
      <c r="AB186" s="17" t="s">
        <v>545</v>
      </c>
    </row>
    <row r="187" spans="1:28" s="3" customFormat="1">
      <c r="A187" s="3" t="s">
        <v>215</v>
      </c>
      <c r="B187" s="3" t="s">
        <v>7</v>
      </c>
      <c r="C187" s="4">
        <v>41793</v>
      </c>
      <c r="D187" s="4">
        <v>41794</v>
      </c>
      <c r="E187" s="4"/>
      <c r="F187" s="17" t="s">
        <v>536</v>
      </c>
      <c r="G187" s="29">
        <v>541.5</v>
      </c>
      <c r="H187" s="40">
        <v>463.4</v>
      </c>
      <c r="I187" s="45" t="s">
        <v>577</v>
      </c>
      <c r="J187" s="29">
        <f t="shared" si="52"/>
        <v>538.41</v>
      </c>
      <c r="K187" s="44">
        <f t="shared" si="54"/>
        <v>456.95</v>
      </c>
      <c r="L187" s="40">
        <f t="shared" si="53"/>
        <v>81.45999999999998</v>
      </c>
      <c r="M187" s="56">
        <f t="shared" si="39"/>
        <v>0.1782689572163256</v>
      </c>
      <c r="N187" s="63"/>
      <c r="O187" s="21" t="s">
        <v>537</v>
      </c>
      <c r="P187" s="29">
        <v>10.19</v>
      </c>
      <c r="Q187" s="17">
        <v>50</v>
      </c>
      <c r="R187" s="21" t="s">
        <v>538</v>
      </c>
      <c r="S187" s="29">
        <v>10.08</v>
      </c>
      <c r="T187" s="3">
        <v>50</v>
      </c>
      <c r="U187" s="4">
        <v>41794</v>
      </c>
      <c r="V187" s="43"/>
      <c r="W187" s="29" t="s">
        <v>283</v>
      </c>
      <c r="X187" s="29" t="s">
        <v>283</v>
      </c>
      <c r="Y187" s="3">
        <v>25</v>
      </c>
      <c r="Z187" s="4">
        <v>41794</v>
      </c>
      <c r="AA187" s="43"/>
      <c r="AB187" s="17" t="s">
        <v>545</v>
      </c>
    </row>
    <row r="188" spans="1:28" s="3" customFormat="1">
      <c r="A188" s="3" t="s">
        <v>215</v>
      </c>
      <c r="B188" s="3" t="s">
        <v>8</v>
      </c>
      <c r="C188" s="4">
        <v>41793</v>
      </c>
      <c r="D188" s="4">
        <v>41794</v>
      </c>
      <c r="E188" s="4"/>
      <c r="F188" s="17" t="s">
        <v>539</v>
      </c>
      <c r="G188" s="29">
        <v>531.1</v>
      </c>
      <c r="H188" s="40">
        <v>448.3</v>
      </c>
      <c r="I188" s="45" t="s">
        <v>577</v>
      </c>
      <c r="J188" s="29">
        <f t="shared" si="52"/>
        <v>528.01</v>
      </c>
      <c r="K188" s="44">
        <f t="shared" si="54"/>
        <v>441.85</v>
      </c>
      <c r="L188" s="40">
        <f t="shared" si="53"/>
        <v>86.159999999999968</v>
      </c>
      <c r="M188" s="56">
        <f t="shared" si="39"/>
        <v>0.19499830259137707</v>
      </c>
      <c r="N188" s="63"/>
      <c r="O188" s="21" t="s">
        <v>540</v>
      </c>
      <c r="P188" s="29">
        <v>10.35</v>
      </c>
      <c r="Q188" s="17">
        <v>50</v>
      </c>
      <c r="R188" s="21" t="s">
        <v>541</v>
      </c>
      <c r="S188" s="29">
        <v>10.26</v>
      </c>
      <c r="T188" s="3">
        <v>50</v>
      </c>
      <c r="U188" s="4">
        <v>41794</v>
      </c>
      <c r="V188" s="43"/>
      <c r="W188" s="29" t="s">
        <v>283</v>
      </c>
      <c r="X188" s="29" t="s">
        <v>283</v>
      </c>
      <c r="Y188" s="3">
        <v>25</v>
      </c>
      <c r="Z188" s="4">
        <v>41794</v>
      </c>
      <c r="AA188" s="43"/>
      <c r="AB188" s="17" t="s">
        <v>545</v>
      </c>
    </row>
    <row r="189" spans="1:28" s="3" customFormat="1">
      <c r="A189" s="3" t="s">
        <v>215</v>
      </c>
      <c r="B189" s="3" t="s">
        <v>9</v>
      </c>
      <c r="C189" s="4">
        <v>41793</v>
      </c>
      <c r="D189" s="4">
        <v>41794</v>
      </c>
      <c r="E189" s="4"/>
      <c r="F189" s="17" t="s">
        <v>542</v>
      </c>
      <c r="G189" s="29">
        <v>539.79999999999995</v>
      </c>
      <c r="H189" s="40">
        <v>460</v>
      </c>
      <c r="I189" s="45" t="s">
        <v>577</v>
      </c>
      <c r="J189" s="29">
        <f t="shared" si="52"/>
        <v>536.70999999999992</v>
      </c>
      <c r="K189" s="44">
        <f t="shared" si="54"/>
        <v>453.55</v>
      </c>
      <c r="L189" s="40">
        <f t="shared" si="53"/>
        <v>83.159999999999911</v>
      </c>
      <c r="M189" s="56">
        <f t="shared" si="39"/>
        <v>0.18335354426193343</v>
      </c>
      <c r="N189" s="63"/>
      <c r="O189" s="21" t="s">
        <v>543</v>
      </c>
      <c r="P189" s="29">
        <v>10.1</v>
      </c>
      <c r="Q189" s="17">
        <v>50</v>
      </c>
      <c r="R189" s="21" t="s">
        <v>544</v>
      </c>
      <c r="S189" s="29">
        <v>10.63</v>
      </c>
      <c r="T189" s="3">
        <v>50</v>
      </c>
      <c r="U189" s="4">
        <v>41794</v>
      </c>
      <c r="V189" s="43"/>
      <c r="W189" s="29" t="s">
        <v>283</v>
      </c>
      <c r="X189" s="29" t="s">
        <v>283</v>
      </c>
      <c r="Y189" s="3">
        <v>25</v>
      </c>
      <c r="Z189" s="4">
        <v>41794</v>
      </c>
      <c r="AA189" s="43"/>
      <c r="AB189" s="17" t="s">
        <v>545</v>
      </c>
    </row>
    <row r="190" spans="1:28" s="3" customFormat="1">
      <c r="A190" s="3" t="s">
        <v>148</v>
      </c>
      <c r="B190" s="3" t="s">
        <v>5</v>
      </c>
      <c r="C190" s="4">
        <v>41793</v>
      </c>
      <c r="D190" s="4">
        <v>41794</v>
      </c>
      <c r="E190" s="4"/>
      <c r="F190" s="17" t="s">
        <v>499</v>
      </c>
      <c r="G190" s="29">
        <v>465.5</v>
      </c>
      <c r="H190" s="40">
        <v>389.8</v>
      </c>
      <c r="I190" s="45" t="s">
        <v>577</v>
      </c>
      <c r="J190" s="29">
        <f t="shared" si="52"/>
        <v>462.41</v>
      </c>
      <c r="K190" s="44">
        <f t="shared" si="54"/>
        <v>383.35</v>
      </c>
      <c r="L190" s="40">
        <f t="shared" si="53"/>
        <v>79.06</v>
      </c>
      <c r="M190" s="56">
        <f t="shared" si="39"/>
        <v>0.2062345115429764</v>
      </c>
      <c r="N190" s="63"/>
      <c r="O190" s="21" t="s">
        <v>500</v>
      </c>
      <c r="P190" s="29">
        <v>10.53</v>
      </c>
      <c r="Q190" s="17">
        <v>50</v>
      </c>
      <c r="R190" s="21" t="s">
        <v>501</v>
      </c>
      <c r="S190" s="29">
        <v>10.19</v>
      </c>
      <c r="T190" s="3">
        <v>50</v>
      </c>
      <c r="U190" s="4">
        <v>41794</v>
      </c>
      <c r="V190" s="43"/>
      <c r="W190" s="29" t="s">
        <v>283</v>
      </c>
      <c r="X190" s="29" t="s">
        <v>283</v>
      </c>
      <c r="Y190" s="3">
        <v>25</v>
      </c>
      <c r="Z190" s="4">
        <v>41794</v>
      </c>
      <c r="AA190" s="43"/>
      <c r="AB190" s="17" t="s">
        <v>545</v>
      </c>
    </row>
    <row r="191" spans="1:28" s="3" customFormat="1">
      <c r="A191" s="3" t="s">
        <v>148</v>
      </c>
      <c r="B191" s="3" t="s">
        <v>6</v>
      </c>
      <c r="C191" s="4">
        <v>41793</v>
      </c>
      <c r="D191" s="4">
        <v>41794</v>
      </c>
      <c r="E191" s="4"/>
      <c r="F191" s="17" t="s">
        <v>502</v>
      </c>
      <c r="G191" s="29">
        <v>370.9</v>
      </c>
      <c r="H191" s="40">
        <v>301.60000000000002</v>
      </c>
      <c r="I191" s="45" t="s">
        <v>577</v>
      </c>
      <c r="J191" s="29">
        <f>G191-$J$3</f>
        <v>367.81</v>
      </c>
      <c r="K191" s="44">
        <f t="shared" si="54"/>
        <v>295.15000000000003</v>
      </c>
      <c r="L191" s="40">
        <f>J191-K191</f>
        <v>72.659999999999968</v>
      </c>
      <c r="M191" s="56">
        <f t="shared" si="39"/>
        <v>0.24617990852109084</v>
      </c>
      <c r="N191" s="63"/>
      <c r="O191" s="21" t="s">
        <v>503</v>
      </c>
      <c r="P191" s="3">
        <v>10.31</v>
      </c>
      <c r="Q191" s="17">
        <v>50</v>
      </c>
      <c r="R191" s="21" t="s">
        <v>504</v>
      </c>
      <c r="S191" s="29">
        <v>10.49</v>
      </c>
      <c r="T191" s="3">
        <v>50</v>
      </c>
      <c r="U191" s="4">
        <v>41794</v>
      </c>
      <c r="V191" s="43"/>
      <c r="W191" s="29" t="s">
        <v>283</v>
      </c>
      <c r="X191" s="29" t="s">
        <v>283</v>
      </c>
      <c r="Y191" s="3">
        <v>25</v>
      </c>
      <c r="Z191" s="4">
        <v>41794</v>
      </c>
      <c r="AA191" s="43"/>
      <c r="AB191" s="17" t="s">
        <v>545</v>
      </c>
    </row>
    <row r="192" spans="1:28" s="3" customFormat="1">
      <c r="A192" s="3" t="s">
        <v>148</v>
      </c>
      <c r="B192" s="3" t="s">
        <v>7</v>
      </c>
      <c r="C192" s="4">
        <v>41793</v>
      </c>
      <c r="D192" s="4">
        <v>41794</v>
      </c>
      <c r="E192" s="4"/>
      <c r="F192" s="17" t="s">
        <v>505</v>
      </c>
      <c r="G192" s="29">
        <v>437.3</v>
      </c>
      <c r="H192" s="40">
        <v>340.7</v>
      </c>
      <c r="I192" s="45" t="s">
        <v>577</v>
      </c>
      <c r="J192" s="29">
        <f>G192-$J$3</f>
        <v>434.21000000000004</v>
      </c>
      <c r="K192" s="44">
        <f t="shared" si="54"/>
        <v>334.25</v>
      </c>
      <c r="L192" s="40">
        <f>J192-K192</f>
        <v>99.960000000000036</v>
      </c>
      <c r="M192" s="56">
        <f t="shared" si="39"/>
        <v>0.29905759162303674</v>
      </c>
      <c r="N192" s="63"/>
      <c r="O192" s="21" t="s">
        <v>506</v>
      </c>
      <c r="P192" s="29">
        <v>10.24</v>
      </c>
      <c r="Q192" s="17">
        <v>50</v>
      </c>
      <c r="R192" s="21" t="s">
        <v>507</v>
      </c>
      <c r="S192" s="29">
        <v>10.16</v>
      </c>
      <c r="T192" s="3">
        <v>50</v>
      </c>
      <c r="U192" s="4">
        <v>41794</v>
      </c>
      <c r="V192" s="43"/>
      <c r="W192" s="29" t="s">
        <v>283</v>
      </c>
      <c r="X192" s="29" t="s">
        <v>283</v>
      </c>
      <c r="Y192" s="3">
        <v>25</v>
      </c>
      <c r="Z192" s="4">
        <v>41794</v>
      </c>
      <c r="AA192" s="43"/>
      <c r="AB192" s="17" t="s">
        <v>545</v>
      </c>
    </row>
    <row r="193" spans="1:28" s="3" customFormat="1">
      <c r="A193" s="3" t="s">
        <v>148</v>
      </c>
      <c r="B193" s="3" t="s">
        <v>8</v>
      </c>
      <c r="C193" s="4">
        <v>41793</v>
      </c>
      <c r="D193" s="4">
        <v>41794</v>
      </c>
      <c r="E193" s="4"/>
      <c r="F193" s="17" t="s">
        <v>508</v>
      </c>
      <c r="G193" s="29">
        <v>422</v>
      </c>
      <c r="H193" s="40">
        <v>354.7</v>
      </c>
      <c r="I193" s="45" t="s">
        <v>577</v>
      </c>
      <c r="J193" s="29">
        <f>G193-$J$3</f>
        <v>418.91</v>
      </c>
      <c r="K193" s="44">
        <f>H193-6.45</f>
        <v>348.25</v>
      </c>
      <c r="L193" s="40">
        <f>J193-K193</f>
        <v>70.660000000000025</v>
      </c>
      <c r="M193" s="56">
        <f t="shared" si="39"/>
        <v>0.202900215362527</v>
      </c>
      <c r="N193" s="63"/>
      <c r="O193" s="21" t="s">
        <v>509</v>
      </c>
      <c r="P193" s="29">
        <v>10.47</v>
      </c>
      <c r="Q193" s="17">
        <v>50</v>
      </c>
      <c r="R193" s="21" t="s">
        <v>510</v>
      </c>
      <c r="S193" s="29">
        <v>10.199999999999999</v>
      </c>
      <c r="T193" s="3">
        <v>50</v>
      </c>
      <c r="U193" s="4">
        <v>41794</v>
      </c>
      <c r="V193" s="43"/>
      <c r="W193" s="29" t="s">
        <v>283</v>
      </c>
      <c r="X193" s="29" t="s">
        <v>283</v>
      </c>
      <c r="Y193" s="3">
        <v>25</v>
      </c>
      <c r="Z193" s="4">
        <v>41794</v>
      </c>
      <c r="AA193" s="43"/>
      <c r="AB193" s="17" t="s">
        <v>545</v>
      </c>
    </row>
    <row r="194" spans="1:28" s="3" customFormat="1">
      <c r="A194" s="3" t="s">
        <v>148</v>
      </c>
      <c r="B194" s="3" t="s">
        <v>9</v>
      </c>
      <c r="C194" s="4">
        <v>41793</v>
      </c>
      <c r="D194" s="4">
        <v>41794</v>
      </c>
      <c r="E194" s="4"/>
      <c r="F194" s="17" t="s">
        <v>511</v>
      </c>
      <c r="G194" s="29">
        <v>422.7</v>
      </c>
      <c r="H194" s="40">
        <v>346.8</v>
      </c>
      <c r="I194" s="45" t="s">
        <v>577</v>
      </c>
      <c r="J194" s="29">
        <f>G194-$J$3</f>
        <v>419.61</v>
      </c>
      <c r="K194" s="44">
        <f t="shared" si="54"/>
        <v>340.35</v>
      </c>
      <c r="L194" s="40">
        <f>J194-K194</f>
        <v>79.259999999999991</v>
      </c>
      <c r="M194" s="56">
        <f t="shared" si="39"/>
        <v>0.23287791978845301</v>
      </c>
      <c r="N194" s="63"/>
      <c r="O194" s="21" t="s">
        <v>512</v>
      </c>
      <c r="P194" s="29">
        <v>10.53</v>
      </c>
      <c r="Q194" s="17">
        <v>50</v>
      </c>
      <c r="R194" s="21" t="s">
        <v>513</v>
      </c>
      <c r="S194" s="29">
        <v>10.06</v>
      </c>
      <c r="T194" s="3">
        <v>50</v>
      </c>
      <c r="U194" s="4">
        <v>41794</v>
      </c>
      <c r="V194" s="43"/>
      <c r="W194" s="29" t="s">
        <v>283</v>
      </c>
      <c r="X194" s="29" t="s">
        <v>283</v>
      </c>
      <c r="Y194" s="3">
        <v>25</v>
      </c>
      <c r="Z194" s="4">
        <v>41794</v>
      </c>
      <c r="AA194" s="43"/>
      <c r="AB194" s="17" t="s">
        <v>545</v>
      </c>
    </row>
    <row r="195" spans="1:28" s="3" customFormat="1">
      <c r="A195" s="3" t="s">
        <v>286</v>
      </c>
      <c r="B195" s="3" t="s">
        <v>5</v>
      </c>
      <c r="C195" s="4">
        <v>41793</v>
      </c>
      <c r="D195" s="4">
        <v>41794</v>
      </c>
      <c r="E195" s="4"/>
      <c r="F195" s="17" t="s">
        <v>484</v>
      </c>
      <c r="G195" s="29">
        <v>545.6</v>
      </c>
      <c r="H195" s="40">
        <v>458.4</v>
      </c>
      <c r="I195" s="45" t="s">
        <v>577</v>
      </c>
      <c r="J195" s="29">
        <f t="shared" ref="J195" si="55">G195-$J$3</f>
        <v>542.51</v>
      </c>
      <c r="K195" s="44">
        <f t="shared" si="54"/>
        <v>451.95</v>
      </c>
      <c r="L195" s="40">
        <f t="shared" ref="L195" si="56">J195-K195</f>
        <v>90.56</v>
      </c>
      <c r="M195" s="56">
        <f t="shared" si="39"/>
        <v>0.20037614780396062</v>
      </c>
      <c r="N195" s="63"/>
      <c r="O195" s="21" t="s">
        <v>485</v>
      </c>
      <c r="P195" s="29">
        <v>10.1</v>
      </c>
      <c r="Q195" s="17">
        <v>50</v>
      </c>
      <c r="R195" s="21" t="s">
        <v>486</v>
      </c>
      <c r="S195" s="29">
        <v>9.9499999999999993</v>
      </c>
      <c r="T195" s="3">
        <v>50</v>
      </c>
      <c r="U195" s="4">
        <v>41794</v>
      </c>
      <c r="V195" s="43"/>
      <c r="W195" s="29" t="s">
        <v>283</v>
      </c>
      <c r="X195" s="29" t="s">
        <v>283</v>
      </c>
      <c r="Y195" s="3">
        <v>25</v>
      </c>
      <c r="Z195" s="4">
        <v>41794</v>
      </c>
      <c r="AA195" s="43"/>
      <c r="AB195" s="17" t="s">
        <v>545</v>
      </c>
    </row>
    <row r="196" spans="1:28" s="3" customFormat="1">
      <c r="A196" s="3" t="s">
        <v>286</v>
      </c>
      <c r="B196" s="3" t="s">
        <v>6</v>
      </c>
      <c r="C196" s="4">
        <v>41793</v>
      </c>
      <c r="D196" s="4">
        <v>41794</v>
      </c>
      <c r="E196" s="4"/>
      <c r="F196" s="17" t="s">
        <v>487</v>
      </c>
      <c r="G196" s="29">
        <v>548.9</v>
      </c>
      <c r="H196" s="40">
        <v>463.4</v>
      </c>
      <c r="I196" s="45" t="s">
        <v>577</v>
      </c>
      <c r="J196" s="29">
        <f>G196-$J$3</f>
        <v>545.80999999999995</v>
      </c>
      <c r="K196" s="44">
        <f t="shared" si="54"/>
        <v>456.95</v>
      </c>
      <c r="L196" s="40">
        <f>J196-K196</f>
        <v>88.859999999999957</v>
      </c>
      <c r="M196" s="56">
        <f t="shared" si="39"/>
        <v>0.19446328920013123</v>
      </c>
      <c r="N196" s="63"/>
      <c r="O196" s="21" t="s">
        <v>488</v>
      </c>
      <c r="P196" s="3">
        <v>10.210000000000001</v>
      </c>
      <c r="Q196" s="17">
        <v>50</v>
      </c>
      <c r="R196" s="21" t="s">
        <v>489</v>
      </c>
      <c r="S196" s="29">
        <v>9.7100000000000009</v>
      </c>
      <c r="T196" s="3">
        <v>50</v>
      </c>
      <c r="U196" s="4">
        <v>41794</v>
      </c>
      <c r="V196" s="43"/>
      <c r="W196" s="29" t="s">
        <v>283</v>
      </c>
      <c r="X196" s="29" t="s">
        <v>283</v>
      </c>
      <c r="Y196" s="3">
        <v>25</v>
      </c>
      <c r="Z196" s="4">
        <v>41794</v>
      </c>
      <c r="AA196" s="43"/>
      <c r="AB196" s="17" t="s">
        <v>545</v>
      </c>
    </row>
    <row r="197" spans="1:28" s="3" customFormat="1">
      <c r="A197" s="3" t="s">
        <v>286</v>
      </c>
      <c r="B197" s="3" t="s">
        <v>7</v>
      </c>
      <c r="C197" s="4">
        <v>41793</v>
      </c>
      <c r="D197" s="4">
        <v>41794</v>
      </c>
      <c r="E197" s="4"/>
      <c r="F197" s="17" t="s">
        <v>490</v>
      </c>
      <c r="G197" s="29">
        <v>516.9</v>
      </c>
      <c r="H197" s="40">
        <v>440.2</v>
      </c>
      <c r="I197" s="45" t="s">
        <v>577</v>
      </c>
      <c r="J197" s="29">
        <f>G197-$J$3</f>
        <v>513.80999999999995</v>
      </c>
      <c r="K197" s="44">
        <f t="shared" si="54"/>
        <v>433.75</v>
      </c>
      <c r="L197" s="40">
        <f>J197-K197</f>
        <v>80.059999999999945</v>
      </c>
      <c r="M197" s="56">
        <f t="shared" si="39"/>
        <v>0.18457636887608056</v>
      </c>
      <c r="N197" s="63"/>
      <c r="O197" s="21" t="s">
        <v>491</v>
      </c>
      <c r="P197" s="29">
        <v>10.17</v>
      </c>
      <c r="Q197" s="17">
        <v>50</v>
      </c>
      <c r="R197" s="21" t="s">
        <v>492</v>
      </c>
      <c r="S197" s="29">
        <v>10.28</v>
      </c>
      <c r="T197" s="3">
        <v>50</v>
      </c>
      <c r="U197" s="4">
        <v>41794</v>
      </c>
      <c r="V197" s="43"/>
      <c r="W197" s="29" t="s">
        <v>283</v>
      </c>
      <c r="X197" s="29" t="s">
        <v>283</v>
      </c>
      <c r="Y197" s="3">
        <v>25</v>
      </c>
      <c r="Z197" s="4">
        <v>41794</v>
      </c>
      <c r="AA197" s="43"/>
      <c r="AB197" s="17" t="s">
        <v>545</v>
      </c>
    </row>
    <row r="198" spans="1:28" s="3" customFormat="1">
      <c r="A198" s="3" t="s">
        <v>286</v>
      </c>
      <c r="B198" s="3" t="s">
        <v>8</v>
      </c>
      <c r="C198" s="4">
        <v>41793</v>
      </c>
      <c r="D198" s="4">
        <v>41794</v>
      </c>
      <c r="E198" s="4"/>
      <c r="F198" s="17" t="s">
        <v>493</v>
      </c>
      <c r="G198" s="29">
        <v>536.4</v>
      </c>
      <c r="H198" s="40">
        <v>456.7</v>
      </c>
      <c r="I198" s="45" t="s">
        <v>577</v>
      </c>
      <c r="J198" s="29">
        <f>G198-$J$3</f>
        <v>533.30999999999995</v>
      </c>
      <c r="K198" s="44">
        <f t="shared" si="54"/>
        <v>450.25</v>
      </c>
      <c r="L198" s="40">
        <f>J198-K198</f>
        <v>83.059999999999945</v>
      </c>
      <c r="M198" s="56">
        <f t="shared" si="39"/>
        <v>0.18447529150471947</v>
      </c>
      <c r="N198" s="63"/>
      <c r="O198" s="21" t="s">
        <v>494</v>
      </c>
      <c r="P198" s="29">
        <v>9.69</v>
      </c>
      <c r="Q198" s="17">
        <v>50</v>
      </c>
      <c r="R198" s="21" t="s">
        <v>495</v>
      </c>
      <c r="S198" s="29">
        <v>10.33</v>
      </c>
      <c r="T198" s="3">
        <v>50</v>
      </c>
      <c r="U198" s="4">
        <v>41794</v>
      </c>
      <c r="V198" s="43"/>
      <c r="W198" s="29" t="s">
        <v>283</v>
      </c>
      <c r="X198" s="29" t="s">
        <v>283</v>
      </c>
      <c r="Y198" s="3">
        <v>25</v>
      </c>
      <c r="Z198" s="4">
        <v>41794</v>
      </c>
      <c r="AA198" s="43"/>
      <c r="AB198" s="17" t="s">
        <v>545</v>
      </c>
    </row>
    <row r="199" spans="1:28" s="3" customFormat="1">
      <c r="A199" s="3" t="s">
        <v>286</v>
      </c>
      <c r="B199" s="3" t="s">
        <v>9</v>
      </c>
      <c r="C199" s="4">
        <v>41793</v>
      </c>
      <c r="D199" s="4">
        <v>41794</v>
      </c>
      <c r="E199" s="4"/>
      <c r="F199" s="17" t="s">
        <v>496</v>
      </c>
      <c r="G199" s="29">
        <v>524</v>
      </c>
      <c r="H199" s="40">
        <v>441.7</v>
      </c>
      <c r="I199" s="45" t="s">
        <v>577</v>
      </c>
      <c r="J199" s="29">
        <f>G199-$J$3</f>
        <v>520.91</v>
      </c>
      <c r="K199" s="44">
        <f t="shared" si="54"/>
        <v>435.25</v>
      </c>
      <c r="L199" s="40">
        <f>J199-K199</f>
        <v>85.659999999999968</v>
      </c>
      <c r="M199" s="56">
        <f t="shared" si="39"/>
        <v>0.19680643308443416</v>
      </c>
      <c r="N199" s="63"/>
      <c r="O199" s="21" t="s">
        <v>497</v>
      </c>
      <c r="P199" s="29">
        <v>9.77</v>
      </c>
      <c r="Q199" s="17">
        <v>50</v>
      </c>
      <c r="R199" s="21" t="s">
        <v>498</v>
      </c>
      <c r="S199" s="29">
        <v>9.74</v>
      </c>
      <c r="T199" s="3">
        <v>50</v>
      </c>
      <c r="U199" s="4">
        <v>41794</v>
      </c>
      <c r="V199" s="43"/>
      <c r="W199" s="29" t="s">
        <v>283</v>
      </c>
      <c r="X199" s="29" t="s">
        <v>283</v>
      </c>
      <c r="Y199" s="3">
        <v>25</v>
      </c>
      <c r="Z199" s="4">
        <v>41794</v>
      </c>
      <c r="AA199" s="43"/>
      <c r="AB199" s="17" t="s">
        <v>545</v>
      </c>
    </row>
    <row r="200" spans="1:28" s="3" customFormat="1">
      <c r="A200" s="3" t="s">
        <v>98</v>
      </c>
      <c r="B200" s="3" t="s">
        <v>23</v>
      </c>
      <c r="C200" s="3" t="s">
        <v>23</v>
      </c>
      <c r="D200" s="4">
        <v>41794</v>
      </c>
      <c r="E200" s="4"/>
      <c r="F200" s="17" t="s">
        <v>514</v>
      </c>
      <c r="G200" s="29" t="s">
        <v>23</v>
      </c>
      <c r="H200" s="40" t="s">
        <v>23</v>
      </c>
      <c r="I200" s="45" t="s">
        <v>23</v>
      </c>
      <c r="J200" s="29" t="s">
        <v>23</v>
      </c>
      <c r="K200" s="41" t="s">
        <v>23</v>
      </c>
      <c r="L200" s="41" t="s">
        <v>23</v>
      </c>
      <c r="M200" s="41" t="s">
        <v>23</v>
      </c>
      <c r="N200" s="63" t="s">
        <v>23</v>
      </c>
      <c r="O200" s="3" t="s">
        <v>514</v>
      </c>
      <c r="P200" s="29" t="s">
        <v>23</v>
      </c>
      <c r="Q200" s="17">
        <v>50</v>
      </c>
      <c r="R200" s="3" t="s">
        <v>23</v>
      </c>
      <c r="S200" s="30" t="s">
        <v>23</v>
      </c>
      <c r="T200" s="30" t="s">
        <v>23</v>
      </c>
      <c r="U200" s="4">
        <v>41794</v>
      </c>
      <c r="V200" s="17" t="s">
        <v>23</v>
      </c>
      <c r="W200" s="3" t="s">
        <v>23</v>
      </c>
      <c r="X200" s="30" t="s">
        <v>23</v>
      </c>
      <c r="Y200" s="30" t="s">
        <v>23</v>
      </c>
      <c r="Z200" s="4">
        <v>41794</v>
      </c>
      <c r="AA200" s="17" t="s">
        <v>23</v>
      </c>
      <c r="AB200" s="17" t="s">
        <v>545</v>
      </c>
    </row>
    <row r="201" spans="1:28" s="3" customFormat="1">
      <c r="A201" s="3" t="s">
        <v>98</v>
      </c>
      <c r="B201" s="3" t="s">
        <v>23</v>
      </c>
      <c r="C201" s="3" t="s">
        <v>23</v>
      </c>
      <c r="D201" s="4">
        <v>41794</v>
      </c>
      <c r="E201" s="4"/>
      <c r="F201" s="17" t="s">
        <v>514</v>
      </c>
      <c r="G201" s="29" t="s">
        <v>23</v>
      </c>
      <c r="H201" s="40" t="s">
        <v>23</v>
      </c>
      <c r="I201" s="45" t="s">
        <v>23</v>
      </c>
      <c r="J201" s="29" t="s">
        <v>23</v>
      </c>
      <c r="K201" s="41" t="s">
        <v>23</v>
      </c>
      <c r="L201" s="41" t="s">
        <v>23</v>
      </c>
      <c r="M201" s="41" t="s">
        <v>23</v>
      </c>
      <c r="N201" s="63" t="s">
        <v>23</v>
      </c>
      <c r="O201" s="3" t="s">
        <v>514</v>
      </c>
      <c r="P201" s="29" t="s">
        <v>23</v>
      </c>
      <c r="Q201" s="17">
        <v>50</v>
      </c>
      <c r="R201" s="3" t="s">
        <v>23</v>
      </c>
      <c r="S201" s="30" t="s">
        <v>23</v>
      </c>
      <c r="T201" s="30" t="s">
        <v>23</v>
      </c>
      <c r="U201" s="4">
        <v>41794</v>
      </c>
      <c r="V201" s="17" t="s">
        <v>23</v>
      </c>
      <c r="W201" s="3" t="s">
        <v>23</v>
      </c>
      <c r="X201" s="30" t="s">
        <v>23</v>
      </c>
      <c r="Y201" s="30" t="s">
        <v>23</v>
      </c>
      <c r="Z201" s="4">
        <v>41794</v>
      </c>
      <c r="AA201" s="17" t="s">
        <v>23</v>
      </c>
      <c r="AB201" s="17" t="s">
        <v>545</v>
      </c>
    </row>
    <row r="202" spans="1:28" s="3" customFormat="1">
      <c r="A202" s="3" t="s">
        <v>98</v>
      </c>
      <c r="B202" s="3" t="s">
        <v>23</v>
      </c>
      <c r="C202" s="3" t="s">
        <v>23</v>
      </c>
      <c r="D202" s="4">
        <v>41794</v>
      </c>
      <c r="E202" s="4"/>
      <c r="F202" s="17" t="s">
        <v>514</v>
      </c>
      <c r="G202" s="29" t="s">
        <v>23</v>
      </c>
      <c r="H202" s="40" t="s">
        <v>23</v>
      </c>
      <c r="I202" s="45" t="s">
        <v>23</v>
      </c>
      <c r="J202" s="29" t="s">
        <v>23</v>
      </c>
      <c r="K202" s="41" t="s">
        <v>23</v>
      </c>
      <c r="L202" s="41" t="s">
        <v>23</v>
      </c>
      <c r="M202" s="41" t="s">
        <v>23</v>
      </c>
      <c r="N202" s="63" t="s">
        <v>23</v>
      </c>
      <c r="O202" s="3" t="s">
        <v>514</v>
      </c>
      <c r="P202" s="29" t="s">
        <v>23</v>
      </c>
      <c r="Q202" s="17">
        <v>50</v>
      </c>
      <c r="R202" s="3" t="s">
        <v>23</v>
      </c>
      <c r="S202" s="30" t="s">
        <v>23</v>
      </c>
      <c r="T202" s="30" t="s">
        <v>23</v>
      </c>
      <c r="U202" s="4">
        <v>41794</v>
      </c>
      <c r="V202" s="17" t="s">
        <v>23</v>
      </c>
      <c r="W202" s="3" t="s">
        <v>23</v>
      </c>
      <c r="X202" s="30" t="s">
        <v>23</v>
      </c>
      <c r="Y202" s="30" t="s">
        <v>23</v>
      </c>
      <c r="Z202" s="4">
        <v>41794</v>
      </c>
      <c r="AA202" s="17" t="s">
        <v>23</v>
      </c>
      <c r="AB202" s="17" t="s">
        <v>545</v>
      </c>
    </row>
    <row r="203" spans="1:28" s="19" customFormat="1">
      <c r="F203" s="20"/>
      <c r="G203" s="28"/>
      <c r="H203" s="39"/>
      <c r="I203" s="39"/>
      <c r="J203" s="28"/>
      <c r="K203" s="39"/>
      <c r="L203" s="39"/>
      <c r="M203" s="39"/>
      <c r="N203" s="62"/>
      <c r="P203" s="28"/>
      <c r="Q203" s="20"/>
      <c r="S203" s="28"/>
      <c r="V203" s="20"/>
      <c r="X203" s="28"/>
      <c r="AA203" s="20"/>
      <c r="AB203" s="20"/>
    </row>
    <row r="204" spans="1:28" s="3" customFormat="1">
      <c r="A204" s="3" t="s">
        <v>286</v>
      </c>
      <c r="B204" s="3" t="s">
        <v>5</v>
      </c>
      <c r="C204" s="4">
        <v>41823</v>
      </c>
      <c r="D204" s="4">
        <v>41823</v>
      </c>
      <c r="E204" s="4"/>
      <c r="F204" s="17" t="s">
        <v>547</v>
      </c>
      <c r="G204" s="29">
        <v>249.8</v>
      </c>
      <c r="H204" s="40">
        <v>200.4</v>
      </c>
      <c r="I204" s="45" t="s">
        <v>577</v>
      </c>
      <c r="J204" s="29">
        <f t="shared" ref="J204:J213" si="57">G204-$J$3</f>
        <v>246.71</v>
      </c>
      <c r="K204" s="44">
        <f t="shared" ref="K204:K213" si="58">H204-6.45</f>
        <v>193.95000000000002</v>
      </c>
      <c r="L204" s="40">
        <f t="shared" ref="L204:L213" si="59">J204-K204</f>
        <v>52.759999999999991</v>
      </c>
      <c r="M204" s="56">
        <f t="shared" ref="M204:M255" si="60">(J204-K204)/(K204)</f>
        <v>0.2720288734209847</v>
      </c>
      <c r="N204" s="63"/>
      <c r="O204" s="21" t="s">
        <v>548</v>
      </c>
      <c r="P204" s="3">
        <v>10.3</v>
      </c>
      <c r="Q204" s="17">
        <v>50</v>
      </c>
      <c r="R204" s="21" t="s">
        <v>549</v>
      </c>
      <c r="S204" s="3">
        <v>9.49</v>
      </c>
      <c r="T204" s="3">
        <v>50</v>
      </c>
      <c r="U204" s="4">
        <v>41823</v>
      </c>
      <c r="V204" s="43"/>
      <c r="W204" s="29" t="s">
        <v>283</v>
      </c>
      <c r="X204" s="29" t="s">
        <v>283</v>
      </c>
      <c r="Y204" s="3">
        <v>25</v>
      </c>
      <c r="Z204" s="4">
        <v>41823</v>
      </c>
      <c r="AA204" s="43"/>
      <c r="AB204" s="17"/>
    </row>
    <row r="205" spans="1:28" s="3" customFormat="1">
      <c r="A205" s="3" t="s">
        <v>286</v>
      </c>
      <c r="B205" s="3" t="s">
        <v>6</v>
      </c>
      <c r="C205" s="4">
        <v>41823</v>
      </c>
      <c r="D205" s="4">
        <v>41823</v>
      </c>
      <c r="E205" s="4"/>
      <c r="F205" s="17" t="s">
        <v>550</v>
      </c>
      <c r="G205" s="29">
        <v>270.39999999999998</v>
      </c>
      <c r="H205" s="40">
        <v>217.3</v>
      </c>
      <c r="I205" s="45" t="s">
        <v>577</v>
      </c>
      <c r="J205" s="29">
        <f t="shared" si="57"/>
        <v>267.31</v>
      </c>
      <c r="K205" s="44">
        <f>H205-6.45</f>
        <v>210.85000000000002</v>
      </c>
      <c r="L205" s="40">
        <f t="shared" si="59"/>
        <v>56.45999999999998</v>
      </c>
      <c r="M205" s="56">
        <f t="shared" si="60"/>
        <v>0.26777329855347393</v>
      </c>
      <c r="N205" s="63"/>
      <c r="O205" s="21" t="s">
        <v>551</v>
      </c>
      <c r="P205" s="29">
        <v>9.83</v>
      </c>
      <c r="Q205" s="17">
        <v>50</v>
      </c>
      <c r="R205" s="21" t="s">
        <v>552</v>
      </c>
      <c r="S205" s="29">
        <v>10.19</v>
      </c>
      <c r="T205" s="3">
        <v>50</v>
      </c>
      <c r="U205" s="4">
        <v>41823</v>
      </c>
      <c r="V205" s="43"/>
      <c r="W205" s="29" t="s">
        <v>283</v>
      </c>
      <c r="X205" s="29" t="s">
        <v>283</v>
      </c>
      <c r="Y205" s="3">
        <v>25</v>
      </c>
      <c r="Z205" s="4">
        <v>41823</v>
      </c>
      <c r="AA205" s="43"/>
      <c r="AB205" s="17"/>
    </row>
    <row r="206" spans="1:28" s="3" customFormat="1">
      <c r="A206" s="3" t="s">
        <v>286</v>
      </c>
      <c r="B206" s="3" t="s">
        <v>7</v>
      </c>
      <c r="C206" s="4">
        <v>41823</v>
      </c>
      <c r="D206" s="4">
        <v>41823</v>
      </c>
      <c r="E206" s="4"/>
      <c r="F206" s="17" t="s">
        <v>553</v>
      </c>
      <c r="G206" s="29">
        <v>360.6</v>
      </c>
      <c r="H206" s="40">
        <v>283.89999999999998</v>
      </c>
      <c r="I206" s="45" t="s">
        <v>577</v>
      </c>
      <c r="J206" s="29">
        <f t="shared" si="57"/>
        <v>357.51000000000005</v>
      </c>
      <c r="K206" s="44">
        <f t="shared" si="58"/>
        <v>277.45</v>
      </c>
      <c r="L206" s="40">
        <f t="shared" si="59"/>
        <v>80.060000000000059</v>
      </c>
      <c r="M206" s="56">
        <f t="shared" si="60"/>
        <v>0.2885564966660662</v>
      </c>
      <c r="N206" s="63"/>
      <c r="O206" s="21" t="s">
        <v>554</v>
      </c>
      <c r="P206" s="29">
        <v>9.67</v>
      </c>
      <c r="Q206" s="17">
        <v>50</v>
      </c>
      <c r="R206" s="21" t="s">
        <v>555</v>
      </c>
      <c r="S206" s="29">
        <v>9.98</v>
      </c>
      <c r="T206" s="3">
        <v>50</v>
      </c>
      <c r="U206" s="4">
        <v>41823</v>
      </c>
      <c r="V206" s="43"/>
      <c r="W206" s="29" t="s">
        <v>283</v>
      </c>
      <c r="X206" s="29" t="s">
        <v>283</v>
      </c>
      <c r="Y206" s="3">
        <v>25</v>
      </c>
      <c r="Z206" s="4">
        <v>41823</v>
      </c>
      <c r="AA206" s="43"/>
      <c r="AB206" s="17"/>
    </row>
    <row r="207" spans="1:28" s="3" customFormat="1">
      <c r="A207" s="3" t="s">
        <v>286</v>
      </c>
      <c r="B207" s="3" t="s">
        <v>8</v>
      </c>
      <c r="C207" s="4">
        <v>41823</v>
      </c>
      <c r="D207" s="4">
        <v>41823</v>
      </c>
      <c r="E207" s="4"/>
      <c r="F207" s="17" t="s">
        <v>556</v>
      </c>
      <c r="G207" s="29">
        <v>379.7</v>
      </c>
      <c r="H207" s="40">
        <v>296.60000000000002</v>
      </c>
      <c r="I207" s="45" t="s">
        <v>577</v>
      </c>
      <c r="J207" s="29">
        <f t="shared" si="57"/>
        <v>376.61</v>
      </c>
      <c r="K207" s="44">
        <f t="shared" si="58"/>
        <v>290.15000000000003</v>
      </c>
      <c r="L207" s="40">
        <f t="shared" si="59"/>
        <v>86.45999999999998</v>
      </c>
      <c r="M207" s="56">
        <f t="shared" si="60"/>
        <v>0.29798380148199199</v>
      </c>
      <c r="N207" s="63"/>
      <c r="O207" s="21" t="s">
        <v>557</v>
      </c>
      <c r="P207" s="29">
        <v>9.5299999999999994</v>
      </c>
      <c r="Q207" s="17">
        <v>50</v>
      </c>
      <c r="R207" s="21" t="s">
        <v>558</v>
      </c>
      <c r="S207" s="29">
        <v>9.58</v>
      </c>
      <c r="T207" s="3">
        <v>50</v>
      </c>
      <c r="U207" s="4">
        <v>41823</v>
      </c>
      <c r="V207" s="43"/>
      <c r="W207" s="29" t="s">
        <v>283</v>
      </c>
      <c r="X207" s="29" t="s">
        <v>283</v>
      </c>
      <c r="Y207" s="3">
        <v>25</v>
      </c>
      <c r="Z207" s="4">
        <v>41823</v>
      </c>
      <c r="AA207" s="43"/>
      <c r="AB207" s="17"/>
    </row>
    <row r="208" spans="1:28" s="3" customFormat="1">
      <c r="A208" s="3" t="s">
        <v>286</v>
      </c>
      <c r="B208" s="3" t="s">
        <v>9</v>
      </c>
      <c r="C208" s="4">
        <v>41823</v>
      </c>
      <c r="D208" s="4">
        <v>41823</v>
      </c>
      <c r="E208" s="4"/>
      <c r="F208" s="17" t="s">
        <v>559</v>
      </c>
      <c r="G208" s="29">
        <v>480.8</v>
      </c>
      <c r="H208" s="40">
        <v>379.1</v>
      </c>
      <c r="I208" s="45" t="s">
        <v>577</v>
      </c>
      <c r="J208" s="29">
        <f t="shared" si="57"/>
        <v>477.71000000000004</v>
      </c>
      <c r="K208" s="44">
        <f t="shared" si="58"/>
        <v>372.65000000000003</v>
      </c>
      <c r="L208" s="40">
        <f t="shared" si="59"/>
        <v>105.06</v>
      </c>
      <c r="M208" s="56">
        <f t="shared" si="60"/>
        <v>0.28192674090970077</v>
      </c>
      <c r="N208" s="63"/>
      <c r="O208" s="21" t="s">
        <v>560</v>
      </c>
      <c r="P208" s="29">
        <v>9.8800000000000008</v>
      </c>
      <c r="Q208" s="17">
        <v>50</v>
      </c>
      <c r="R208" s="21" t="s">
        <v>561</v>
      </c>
      <c r="S208" s="29">
        <v>10.43</v>
      </c>
      <c r="T208" s="3">
        <v>50</v>
      </c>
      <c r="U208" s="4">
        <v>41823</v>
      </c>
      <c r="V208" s="43"/>
      <c r="W208" s="29" t="s">
        <v>283</v>
      </c>
      <c r="X208" s="29" t="s">
        <v>283</v>
      </c>
      <c r="Y208" s="3">
        <v>25</v>
      </c>
      <c r="Z208" s="4">
        <v>41823</v>
      </c>
      <c r="AA208" s="43"/>
      <c r="AB208" s="17"/>
    </row>
    <row r="209" spans="1:28" s="3" customFormat="1">
      <c r="A209" s="3" t="s">
        <v>215</v>
      </c>
      <c r="B209" s="3" t="s">
        <v>5</v>
      </c>
      <c r="C209" s="4">
        <v>41823</v>
      </c>
      <c r="D209" s="4">
        <v>41823</v>
      </c>
      <c r="E209" s="4"/>
      <c r="F209" s="17" t="s">
        <v>562</v>
      </c>
      <c r="G209" s="29">
        <v>532.70000000000005</v>
      </c>
      <c r="H209" s="40">
        <v>448.4</v>
      </c>
      <c r="I209" s="45" t="s">
        <v>577</v>
      </c>
      <c r="J209" s="29">
        <f t="shared" si="57"/>
        <v>529.61</v>
      </c>
      <c r="K209" s="44">
        <f t="shared" si="58"/>
        <v>441.95</v>
      </c>
      <c r="L209" s="40">
        <f t="shared" si="59"/>
        <v>87.660000000000025</v>
      </c>
      <c r="M209" s="56">
        <f t="shared" si="60"/>
        <v>0.19834822943771926</v>
      </c>
      <c r="N209" s="63"/>
      <c r="O209" s="21" t="s">
        <v>563</v>
      </c>
      <c r="P209" s="29">
        <v>10.119999999999999</v>
      </c>
      <c r="Q209" s="17">
        <v>50</v>
      </c>
      <c r="R209" s="21" t="s">
        <v>564</v>
      </c>
      <c r="S209" s="29">
        <v>10.27</v>
      </c>
      <c r="T209" s="3">
        <v>50</v>
      </c>
      <c r="U209" s="4">
        <v>41823</v>
      </c>
      <c r="V209" s="43"/>
      <c r="W209" s="29" t="s">
        <v>283</v>
      </c>
      <c r="X209" s="29" t="s">
        <v>283</v>
      </c>
      <c r="Y209" s="3">
        <v>25</v>
      </c>
      <c r="Z209" s="4">
        <v>41823</v>
      </c>
      <c r="AA209" s="43"/>
      <c r="AB209" s="17"/>
    </row>
    <row r="210" spans="1:28" s="3" customFormat="1">
      <c r="A210" s="3" t="s">
        <v>215</v>
      </c>
      <c r="B210" s="3" t="s">
        <v>6</v>
      </c>
      <c r="C210" s="4">
        <v>41823</v>
      </c>
      <c r="D210" s="4">
        <v>41823</v>
      </c>
      <c r="E210" s="4"/>
      <c r="F210" s="17" t="s">
        <v>565</v>
      </c>
      <c r="G210" s="29">
        <v>528.70000000000005</v>
      </c>
      <c r="H210" s="40">
        <v>446.4</v>
      </c>
      <c r="I210" s="45" t="s">
        <v>577</v>
      </c>
      <c r="J210" s="29">
        <f t="shared" si="57"/>
        <v>525.61</v>
      </c>
      <c r="K210" s="44">
        <f t="shared" si="58"/>
        <v>439.95</v>
      </c>
      <c r="L210" s="40">
        <f t="shared" si="59"/>
        <v>85.660000000000025</v>
      </c>
      <c r="M210" s="56">
        <f t="shared" si="60"/>
        <v>0.19470394362995802</v>
      </c>
      <c r="N210" s="63"/>
      <c r="O210" s="21" t="s">
        <v>566</v>
      </c>
      <c r="P210" s="3">
        <v>10.39</v>
      </c>
      <c r="Q210" s="17">
        <v>50</v>
      </c>
      <c r="R210" s="21" t="s">
        <v>567</v>
      </c>
      <c r="S210" s="29">
        <v>10.38</v>
      </c>
      <c r="T210" s="3">
        <v>50</v>
      </c>
      <c r="U210" s="4">
        <v>41823</v>
      </c>
      <c r="V210" s="43"/>
      <c r="W210" s="29" t="s">
        <v>283</v>
      </c>
      <c r="X210" s="29" t="s">
        <v>283</v>
      </c>
      <c r="Y210" s="3">
        <v>25</v>
      </c>
      <c r="Z210" s="4">
        <v>41823</v>
      </c>
      <c r="AA210" s="43"/>
      <c r="AB210" s="17"/>
    </row>
    <row r="211" spans="1:28" s="3" customFormat="1">
      <c r="A211" s="3" t="s">
        <v>215</v>
      </c>
      <c r="B211" s="3" t="s">
        <v>7</v>
      </c>
      <c r="C211" s="4">
        <v>41823</v>
      </c>
      <c r="D211" s="4">
        <v>41823</v>
      </c>
      <c r="E211" s="4"/>
      <c r="F211" s="17" t="s">
        <v>568</v>
      </c>
      <c r="G211" s="29">
        <v>270.8</v>
      </c>
      <c r="H211" s="40">
        <v>230.6</v>
      </c>
      <c r="I211" s="45" t="s">
        <v>577</v>
      </c>
      <c r="J211" s="29">
        <f t="shared" si="57"/>
        <v>267.71000000000004</v>
      </c>
      <c r="K211" s="44">
        <f t="shared" si="58"/>
        <v>224.15</v>
      </c>
      <c r="L211" s="40">
        <f t="shared" si="59"/>
        <v>43.560000000000031</v>
      </c>
      <c r="M211" s="56">
        <f t="shared" si="60"/>
        <v>0.1943341512380104</v>
      </c>
      <c r="N211" s="63"/>
      <c r="O211" s="21" t="s">
        <v>569</v>
      </c>
      <c r="P211" s="29">
        <v>9.5299999999999994</v>
      </c>
      <c r="Q211" s="17">
        <v>50</v>
      </c>
      <c r="R211" s="21" t="s">
        <v>570</v>
      </c>
      <c r="S211" s="29">
        <v>9.58</v>
      </c>
      <c r="T211" s="3">
        <v>50</v>
      </c>
      <c r="U211" s="4">
        <v>41823</v>
      </c>
      <c r="V211" s="43"/>
      <c r="W211" s="29" t="s">
        <v>283</v>
      </c>
      <c r="X211" s="29" t="s">
        <v>283</v>
      </c>
      <c r="Y211" s="3">
        <v>25</v>
      </c>
      <c r="Z211" s="4">
        <v>41823</v>
      </c>
      <c r="AA211" s="43"/>
      <c r="AB211" s="17"/>
    </row>
    <row r="212" spans="1:28" s="3" customFormat="1">
      <c r="A212" s="3" t="s">
        <v>215</v>
      </c>
      <c r="B212" s="3" t="s">
        <v>8</v>
      </c>
      <c r="C212" s="4">
        <v>41823</v>
      </c>
      <c r="D212" s="4">
        <v>41823</v>
      </c>
      <c r="E212" s="4"/>
      <c r="F212" s="17" t="s">
        <v>571</v>
      </c>
      <c r="G212" s="29">
        <v>557.70000000000005</v>
      </c>
      <c r="H212" s="40">
        <v>469.1</v>
      </c>
      <c r="I212" s="45" t="s">
        <v>577</v>
      </c>
      <c r="J212" s="29">
        <f t="shared" si="57"/>
        <v>554.61</v>
      </c>
      <c r="K212" s="44">
        <f t="shared" si="58"/>
        <v>462.65000000000003</v>
      </c>
      <c r="L212" s="40">
        <f t="shared" si="59"/>
        <v>91.95999999999998</v>
      </c>
      <c r="M212" s="56">
        <f t="shared" si="60"/>
        <v>0.19876796714579051</v>
      </c>
      <c r="N212" s="63"/>
      <c r="O212" s="21" t="s">
        <v>572</v>
      </c>
      <c r="P212" s="29">
        <v>9.8800000000000008</v>
      </c>
      <c r="Q212" s="17">
        <v>50</v>
      </c>
      <c r="R212" s="21" t="s">
        <v>573</v>
      </c>
      <c r="S212" s="29">
        <v>9.6</v>
      </c>
      <c r="T212" s="3">
        <v>50</v>
      </c>
      <c r="U212" s="4">
        <v>41823</v>
      </c>
      <c r="V212" s="43"/>
      <c r="W212" s="29" t="s">
        <v>283</v>
      </c>
      <c r="X212" s="29" t="s">
        <v>283</v>
      </c>
      <c r="Y212" s="3">
        <v>25</v>
      </c>
      <c r="Z212" s="4">
        <v>41823</v>
      </c>
      <c r="AA212" s="43"/>
      <c r="AB212" s="17"/>
    </row>
    <row r="213" spans="1:28" s="3" customFormat="1">
      <c r="A213" s="3" t="s">
        <v>215</v>
      </c>
      <c r="B213" s="3" t="s">
        <v>9</v>
      </c>
      <c r="C213" s="4">
        <v>41823</v>
      </c>
      <c r="D213" s="4">
        <v>41823</v>
      </c>
      <c r="E213" s="4"/>
      <c r="F213" s="17" t="s">
        <v>574</v>
      </c>
      <c r="G213" s="29">
        <v>589.70000000000005</v>
      </c>
      <c r="H213" s="40">
        <v>491.2</v>
      </c>
      <c r="I213" s="45" t="s">
        <v>577</v>
      </c>
      <c r="J213" s="29">
        <f t="shared" si="57"/>
        <v>586.61</v>
      </c>
      <c r="K213" s="44">
        <f t="shared" si="58"/>
        <v>484.75</v>
      </c>
      <c r="L213" s="40">
        <f t="shared" si="59"/>
        <v>101.86000000000001</v>
      </c>
      <c r="M213" s="56">
        <f t="shared" si="60"/>
        <v>0.21012893243940178</v>
      </c>
      <c r="N213" s="63"/>
      <c r="O213" s="21" t="s">
        <v>575</v>
      </c>
      <c r="P213" s="29">
        <v>10</v>
      </c>
      <c r="Q213" s="17">
        <v>50</v>
      </c>
      <c r="R213" s="21" t="s">
        <v>576</v>
      </c>
      <c r="S213" s="29">
        <v>9.7799999999999994</v>
      </c>
      <c r="T213" s="3">
        <v>50</v>
      </c>
      <c r="U213" s="4">
        <v>41823</v>
      </c>
      <c r="V213" s="43"/>
      <c r="W213" s="29" t="s">
        <v>283</v>
      </c>
      <c r="X213" s="29" t="s">
        <v>283</v>
      </c>
      <c r="Y213" s="3">
        <v>25</v>
      </c>
      <c r="Z213" s="4">
        <v>41823</v>
      </c>
      <c r="AA213" s="43"/>
      <c r="AB213" s="17"/>
    </row>
    <row r="214" spans="1:28" s="3" customFormat="1">
      <c r="A214" s="3" t="s">
        <v>98</v>
      </c>
      <c r="B214" s="3" t="s">
        <v>23</v>
      </c>
      <c r="C214" s="3" t="s">
        <v>23</v>
      </c>
      <c r="D214" s="4">
        <v>41823</v>
      </c>
      <c r="E214" s="4"/>
      <c r="F214" s="17" t="s">
        <v>546</v>
      </c>
      <c r="G214" s="29" t="s">
        <v>23</v>
      </c>
      <c r="H214" s="40" t="s">
        <v>23</v>
      </c>
      <c r="I214" s="45" t="s">
        <v>23</v>
      </c>
      <c r="J214" s="29" t="s">
        <v>23</v>
      </c>
      <c r="K214" s="41" t="s">
        <v>23</v>
      </c>
      <c r="L214" s="41" t="s">
        <v>23</v>
      </c>
      <c r="M214" s="41" t="s">
        <v>23</v>
      </c>
      <c r="N214" s="63" t="s">
        <v>23</v>
      </c>
      <c r="O214" s="3" t="s">
        <v>546</v>
      </c>
      <c r="P214" s="29" t="s">
        <v>23</v>
      </c>
      <c r="Q214" s="17">
        <v>50</v>
      </c>
      <c r="R214" s="3" t="s">
        <v>23</v>
      </c>
      <c r="S214" s="30" t="s">
        <v>23</v>
      </c>
      <c r="T214" s="30" t="s">
        <v>23</v>
      </c>
      <c r="U214" s="30" t="s">
        <v>23</v>
      </c>
      <c r="V214" s="17" t="s">
        <v>23</v>
      </c>
      <c r="W214" s="3" t="s">
        <v>23</v>
      </c>
      <c r="X214" s="30" t="s">
        <v>23</v>
      </c>
      <c r="Y214" s="30" t="s">
        <v>23</v>
      </c>
      <c r="Z214" s="30" t="s">
        <v>23</v>
      </c>
      <c r="AA214" s="17" t="s">
        <v>23</v>
      </c>
      <c r="AB214" s="17"/>
    </row>
    <row r="215" spans="1:28" s="3" customFormat="1">
      <c r="A215" s="3" t="s">
        <v>98</v>
      </c>
      <c r="B215" s="3" t="s">
        <v>23</v>
      </c>
      <c r="C215" s="3" t="s">
        <v>23</v>
      </c>
      <c r="D215" s="4">
        <v>41823</v>
      </c>
      <c r="E215" s="4"/>
      <c r="F215" s="17" t="s">
        <v>546</v>
      </c>
      <c r="G215" s="29" t="s">
        <v>23</v>
      </c>
      <c r="H215" s="40" t="s">
        <v>23</v>
      </c>
      <c r="I215" s="45" t="s">
        <v>23</v>
      </c>
      <c r="J215" s="29" t="s">
        <v>23</v>
      </c>
      <c r="K215" s="41" t="s">
        <v>23</v>
      </c>
      <c r="L215" s="41" t="s">
        <v>23</v>
      </c>
      <c r="M215" s="41" t="s">
        <v>23</v>
      </c>
      <c r="N215" s="63" t="s">
        <v>23</v>
      </c>
      <c r="O215" s="3" t="s">
        <v>546</v>
      </c>
      <c r="P215" s="29" t="s">
        <v>23</v>
      </c>
      <c r="Q215" s="17">
        <v>50</v>
      </c>
      <c r="R215" s="3" t="s">
        <v>23</v>
      </c>
      <c r="S215" s="30" t="s">
        <v>23</v>
      </c>
      <c r="T215" s="30" t="s">
        <v>23</v>
      </c>
      <c r="U215" s="30" t="s">
        <v>23</v>
      </c>
      <c r="V215" s="17" t="s">
        <v>23</v>
      </c>
      <c r="W215" s="3" t="s">
        <v>23</v>
      </c>
      <c r="X215" s="30" t="s">
        <v>23</v>
      </c>
      <c r="Y215" s="30" t="s">
        <v>23</v>
      </c>
      <c r="Z215" s="30" t="s">
        <v>23</v>
      </c>
      <c r="AA215" s="17" t="s">
        <v>23</v>
      </c>
      <c r="AB215" s="17"/>
    </row>
    <row r="216" spans="1:28" s="3" customFormat="1">
      <c r="A216" s="3" t="s">
        <v>98</v>
      </c>
      <c r="B216" s="3" t="s">
        <v>23</v>
      </c>
      <c r="C216" s="3" t="s">
        <v>23</v>
      </c>
      <c r="D216" s="4">
        <v>41823</v>
      </c>
      <c r="E216" s="4"/>
      <c r="F216" s="17" t="s">
        <v>546</v>
      </c>
      <c r="G216" s="29" t="s">
        <v>23</v>
      </c>
      <c r="H216" s="40" t="s">
        <v>23</v>
      </c>
      <c r="I216" s="45" t="s">
        <v>23</v>
      </c>
      <c r="J216" s="29" t="s">
        <v>23</v>
      </c>
      <c r="K216" s="41" t="s">
        <v>23</v>
      </c>
      <c r="L216" s="41" t="s">
        <v>23</v>
      </c>
      <c r="M216" s="41" t="s">
        <v>23</v>
      </c>
      <c r="N216" s="63" t="s">
        <v>23</v>
      </c>
      <c r="O216" s="3" t="s">
        <v>546</v>
      </c>
      <c r="P216" s="29" t="s">
        <v>23</v>
      </c>
      <c r="Q216" s="17">
        <v>50</v>
      </c>
      <c r="R216" s="3" t="s">
        <v>23</v>
      </c>
      <c r="S216" s="30" t="s">
        <v>23</v>
      </c>
      <c r="T216" s="30" t="s">
        <v>23</v>
      </c>
      <c r="U216" s="30" t="s">
        <v>23</v>
      </c>
      <c r="V216" s="17" t="s">
        <v>23</v>
      </c>
      <c r="W216" s="3" t="s">
        <v>23</v>
      </c>
      <c r="X216" s="30" t="s">
        <v>23</v>
      </c>
      <c r="Y216" s="30" t="s">
        <v>23</v>
      </c>
      <c r="Z216" s="30" t="s">
        <v>23</v>
      </c>
      <c r="AA216" s="17" t="s">
        <v>23</v>
      </c>
      <c r="AB216" s="17"/>
    </row>
    <row r="217" spans="1:28" s="19" customFormat="1">
      <c r="F217" s="20"/>
      <c r="G217" s="28"/>
      <c r="H217" s="39"/>
      <c r="I217" s="39"/>
      <c r="J217" s="28"/>
      <c r="K217" s="39"/>
      <c r="L217" s="39"/>
      <c r="M217" s="39"/>
      <c r="N217" s="62"/>
      <c r="P217" s="28"/>
      <c r="Q217" s="20"/>
      <c r="S217" s="28"/>
      <c r="V217" s="20"/>
      <c r="X217" s="28"/>
      <c r="AA217" s="20"/>
      <c r="AB217" s="20"/>
    </row>
    <row r="218" spans="1:28" s="3" customFormat="1">
      <c r="A218" s="3" t="s">
        <v>286</v>
      </c>
      <c r="B218" s="3" t="s">
        <v>5</v>
      </c>
      <c r="C218" s="4" t="s">
        <v>609</v>
      </c>
      <c r="D218" s="4" t="s">
        <v>609</v>
      </c>
      <c r="E218" s="4"/>
      <c r="F218" s="17" t="s">
        <v>578</v>
      </c>
      <c r="G218" s="29">
        <v>123.41</v>
      </c>
      <c r="H218">
        <v>98.6</v>
      </c>
      <c r="I218" s="45" t="s">
        <v>48</v>
      </c>
      <c r="J218" s="29">
        <f t="shared" ref="J218:J227" si="61">G218-$J$3</f>
        <v>120.32</v>
      </c>
      <c r="K218" s="44">
        <f t="shared" ref="K218:K227" si="62">H218-2.41</f>
        <v>96.19</v>
      </c>
      <c r="L218" s="40">
        <f t="shared" ref="L218:L227" si="63">J218-K218</f>
        <v>24.129999999999995</v>
      </c>
      <c r="M218" s="56">
        <f t="shared" si="60"/>
        <v>0.250857677513255</v>
      </c>
      <c r="N218" s="63"/>
      <c r="O218" s="21" t="s">
        <v>579</v>
      </c>
      <c r="P218" s="3">
        <v>10.31</v>
      </c>
      <c r="Q218" s="17">
        <v>50</v>
      </c>
      <c r="R218" s="21" t="s">
        <v>580</v>
      </c>
      <c r="S218" s="3">
        <v>10.050000000000001</v>
      </c>
      <c r="T218" s="3">
        <v>50</v>
      </c>
      <c r="U218" s="4" t="s">
        <v>609</v>
      </c>
      <c r="V218" s="43"/>
      <c r="W218" s="29" t="s">
        <v>283</v>
      </c>
      <c r="X218" s="29" t="s">
        <v>283</v>
      </c>
      <c r="Y218" s="3">
        <v>25</v>
      </c>
      <c r="Z218" s="4" t="s">
        <v>609</v>
      </c>
      <c r="AA218" s="43"/>
      <c r="AB218" s="17" t="s">
        <v>610</v>
      </c>
    </row>
    <row r="219" spans="1:28" s="3" customFormat="1">
      <c r="A219" s="3" t="s">
        <v>286</v>
      </c>
      <c r="B219" s="3" t="s">
        <v>6</v>
      </c>
      <c r="C219" s="4" t="s">
        <v>609</v>
      </c>
      <c r="D219" s="4" t="s">
        <v>609</v>
      </c>
      <c r="E219" s="4"/>
      <c r="F219" s="17" t="s">
        <v>581</v>
      </c>
      <c r="G219" s="29">
        <v>177.91</v>
      </c>
      <c r="H219">
        <v>146</v>
      </c>
      <c r="I219" s="45" t="s">
        <v>48</v>
      </c>
      <c r="J219" s="29">
        <f t="shared" si="61"/>
        <v>174.82</v>
      </c>
      <c r="K219" s="44">
        <f t="shared" si="62"/>
        <v>143.59</v>
      </c>
      <c r="L219" s="40">
        <f t="shared" si="63"/>
        <v>31.22999999999999</v>
      </c>
      <c r="M219" s="56">
        <f t="shared" si="60"/>
        <v>0.21749425447454551</v>
      </c>
      <c r="N219" s="63"/>
      <c r="O219" s="21" t="s">
        <v>582</v>
      </c>
      <c r="P219" s="29">
        <v>9.76</v>
      </c>
      <c r="Q219" s="17">
        <v>50</v>
      </c>
      <c r="R219" s="21" t="s">
        <v>583</v>
      </c>
      <c r="S219" s="29">
        <v>9.7200000000000006</v>
      </c>
      <c r="T219" s="3">
        <v>50</v>
      </c>
      <c r="U219" s="4" t="s">
        <v>609</v>
      </c>
      <c r="V219" s="43"/>
      <c r="W219" s="29" t="s">
        <v>283</v>
      </c>
      <c r="X219" s="29" t="s">
        <v>283</v>
      </c>
      <c r="Y219" s="3">
        <v>25</v>
      </c>
      <c r="Z219" s="4" t="s">
        <v>609</v>
      </c>
      <c r="AA219" s="43"/>
      <c r="AB219" s="17" t="s">
        <v>610</v>
      </c>
    </row>
    <row r="220" spans="1:28" s="3" customFormat="1">
      <c r="A220" s="3" t="s">
        <v>286</v>
      </c>
      <c r="B220" s="3" t="s">
        <v>7</v>
      </c>
      <c r="C220" s="4" t="s">
        <v>609</v>
      </c>
      <c r="D220" s="4" t="s">
        <v>609</v>
      </c>
      <c r="E220" s="4"/>
      <c r="F220" s="17" t="s">
        <v>584</v>
      </c>
      <c r="G220" s="29">
        <v>123.72</v>
      </c>
      <c r="H220">
        <v>99.9</v>
      </c>
      <c r="I220" s="45" t="s">
        <v>48</v>
      </c>
      <c r="J220" s="29">
        <f t="shared" si="61"/>
        <v>120.63</v>
      </c>
      <c r="K220" s="44">
        <f t="shared" si="62"/>
        <v>97.490000000000009</v>
      </c>
      <c r="L220" s="40">
        <f t="shared" si="63"/>
        <v>23.139999999999986</v>
      </c>
      <c r="M220" s="56">
        <f t="shared" si="60"/>
        <v>0.23735767771053426</v>
      </c>
      <c r="N220" s="63"/>
      <c r="O220" s="21" t="s">
        <v>585</v>
      </c>
      <c r="P220" s="29">
        <v>10.039999999999999</v>
      </c>
      <c r="Q220" s="17">
        <v>50</v>
      </c>
      <c r="R220" s="21" t="s">
        <v>586</v>
      </c>
      <c r="S220" s="29">
        <v>10.01</v>
      </c>
      <c r="T220" s="3">
        <v>50</v>
      </c>
      <c r="U220" s="4" t="s">
        <v>609</v>
      </c>
      <c r="V220" s="43"/>
      <c r="W220" s="29" t="s">
        <v>283</v>
      </c>
      <c r="X220" s="29" t="s">
        <v>283</v>
      </c>
      <c r="Y220" s="3">
        <v>25</v>
      </c>
      <c r="Z220" s="4" t="s">
        <v>609</v>
      </c>
      <c r="AA220" s="43"/>
      <c r="AB220" s="17" t="s">
        <v>610</v>
      </c>
    </row>
    <row r="221" spans="1:28" s="3" customFormat="1">
      <c r="A221" s="3" t="s">
        <v>286</v>
      </c>
      <c r="B221" s="3" t="s">
        <v>8</v>
      </c>
      <c r="C221" s="4" t="s">
        <v>609</v>
      </c>
      <c r="D221" s="4" t="s">
        <v>609</v>
      </c>
      <c r="E221" s="4"/>
      <c r="F221" s="17" t="s">
        <v>587</v>
      </c>
      <c r="G221" s="29">
        <v>179.04</v>
      </c>
      <c r="H221">
        <v>144.1</v>
      </c>
      <c r="I221" s="45" t="s">
        <v>48</v>
      </c>
      <c r="J221" s="29">
        <f t="shared" si="61"/>
        <v>175.95</v>
      </c>
      <c r="K221" s="44">
        <f t="shared" si="62"/>
        <v>141.69</v>
      </c>
      <c r="L221" s="40">
        <f t="shared" si="63"/>
        <v>34.259999999999991</v>
      </c>
      <c r="M221" s="56">
        <f t="shared" si="60"/>
        <v>0.24179546898157944</v>
      </c>
      <c r="N221" s="63"/>
      <c r="O221" s="21" t="s">
        <v>588</v>
      </c>
      <c r="P221" s="29">
        <v>9.83</v>
      </c>
      <c r="Q221" s="17">
        <v>50</v>
      </c>
      <c r="R221" s="21" t="s">
        <v>589</v>
      </c>
      <c r="S221" s="29">
        <v>10.07</v>
      </c>
      <c r="T221" s="3">
        <v>50</v>
      </c>
      <c r="U221" s="4" t="s">
        <v>609</v>
      </c>
      <c r="V221" s="43"/>
      <c r="W221" s="29" t="s">
        <v>283</v>
      </c>
      <c r="X221" s="29" t="s">
        <v>283</v>
      </c>
      <c r="Y221" s="3">
        <v>25</v>
      </c>
      <c r="Z221" s="4" t="s">
        <v>609</v>
      </c>
      <c r="AA221" s="43"/>
      <c r="AB221" s="17" t="s">
        <v>610</v>
      </c>
    </row>
    <row r="222" spans="1:28" s="3" customFormat="1">
      <c r="A222" s="3" t="s">
        <v>286</v>
      </c>
      <c r="B222" s="3" t="s">
        <v>9</v>
      </c>
      <c r="C222" s="4" t="s">
        <v>609</v>
      </c>
      <c r="D222" s="4" t="s">
        <v>609</v>
      </c>
      <c r="E222" s="4"/>
      <c r="F222" s="17" t="s">
        <v>590</v>
      </c>
      <c r="G222" s="29">
        <v>110.73</v>
      </c>
      <c r="H222">
        <v>92.5</v>
      </c>
      <c r="I222" s="45" t="s">
        <v>48</v>
      </c>
      <c r="J222" s="29">
        <f t="shared" si="61"/>
        <v>107.64</v>
      </c>
      <c r="K222" s="44">
        <f t="shared" si="62"/>
        <v>90.09</v>
      </c>
      <c r="L222" s="40">
        <f t="shared" si="63"/>
        <v>17.549999999999997</v>
      </c>
      <c r="M222" s="56">
        <f t="shared" si="60"/>
        <v>0.19480519480519476</v>
      </c>
      <c r="N222" s="63"/>
      <c r="O222" s="21" t="s">
        <v>591</v>
      </c>
      <c r="P222" s="29">
        <v>10.63</v>
      </c>
      <c r="Q222" s="17">
        <v>50</v>
      </c>
      <c r="R222" s="21" t="s">
        <v>592</v>
      </c>
      <c r="S222" s="29">
        <v>9.84</v>
      </c>
      <c r="T222" s="3">
        <v>50</v>
      </c>
      <c r="U222" s="4" t="s">
        <v>609</v>
      </c>
      <c r="V222" s="43"/>
      <c r="W222" s="29" t="s">
        <v>283</v>
      </c>
      <c r="X222" s="29" t="s">
        <v>283</v>
      </c>
      <c r="Y222" s="3">
        <v>25</v>
      </c>
      <c r="Z222" s="4" t="s">
        <v>609</v>
      </c>
      <c r="AA222" s="43"/>
      <c r="AB222" s="17" t="s">
        <v>610</v>
      </c>
    </row>
    <row r="223" spans="1:28" s="3" customFormat="1">
      <c r="A223" s="3" t="s">
        <v>215</v>
      </c>
      <c r="B223" s="3" t="s">
        <v>5</v>
      </c>
      <c r="C223" s="4" t="s">
        <v>609</v>
      </c>
      <c r="D223" s="4" t="s">
        <v>609</v>
      </c>
      <c r="E223" s="4"/>
      <c r="F223" s="17" t="s">
        <v>593</v>
      </c>
      <c r="G223" s="29">
        <v>119.86</v>
      </c>
      <c r="H223">
        <v>99.6</v>
      </c>
      <c r="I223" s="45" t="s">
        <v>48</v>
      </c>
      <c r="J223" s="29">
        <f t="shared" si="61"/>
        <v>116.77</v>
      </c>
      <c r="K223" s="44">
        <f t="shared" si="62"/>
        <v>97.19</v>
      </c>
      <c r="L223" s="40">
        <f t="shared" si="63"/>
        <v>19.579999999999998</v>
      </c>
      <c r="M223" s="56">
        <f t="shared" si="60"/>
        <v>0.20146105566416297</v>
      </c>
      <c r="N223" s="63"/>
      <c r="O223" s="21" t="s">
        <v>594</v>
      </c>
      <c r="P223" s="29">
        <v>10.33</v>
      </c>
      <c r="Q223" s="17">
        <v>50</v>
      </c>
      <c r="R223" s="21" t="s">
        <v>595</v>
      </c>
      <c r="S223" s="29">
        <v>10.119999999999999</v>
      </c>
      <c r="T223" s="3">
        <v>50</v>
      </c>
      <c r="U223" s="4" t="s">
        <v>609</v>
      </c>
      <c r="V223" s="43"/>
      <c r="W223" s="29" t="s">
        <v>283</v>
      </c>
      <c r="X223" s="29" t="s">
        <v>283</v>
      </c>
      <c r="Y223" s="3">
        <v>25</v>
      </c>
      <c r="Z223" s="4" t="s">
        <v>609</v>
      </c>
      <c r="AA223" s="43"/>
      <c r="AB223" s="17" t="s">
        <v>610</v>
      </c>
    </row>
    <row r="224" spans="1:28" s="3" customFormat="1">
      <c r="A224" s="3" t="s">
        <v>215</v>
      </c>
      <c r="B224" s="3" t="s">
        <v>6</v>
      </c>
      <c r="C224" s="4" t="s">
        <v>609</v>
      </c>
      <c r="D224" s="4" t="s">
        <v>609</v>
      </c>
      <c r="E224" s="4"/>
      <c r="F224" s="17" t="s">
        <v>596</v>
      </c>
      <c r="G224" s="29">
        <v>153.56</v>
      </c>
      <c r="H224">
        <v>127.5</v>
      </c>
      <c r="I224" s="45" t="s">
        <v>48</v>
      </c>
      <c r="J224" s="29">
        <f t="shared" si="61"/>
        <v>150.47</v>
      </c>
      <c r="K224" s="44">
        <f t="shared" si="62"/>
        <v>125.09</v>
      </c>
      <c r="L224" s="40">
        <f t="shared" si="63"/>
        <v>25.379999999999995</v>
      </c>
      <c r="M224" s="56">
        <f t="shared" si="60"/>
        <v>0.20289391638020621</v>
      </c>
      <c r="N224" s="63"/>
      <c r="O224" s="21" t="s">
        <v>597</v>
      </c>
      <c r="P224" s="3">
        <v>10.35</v>
      </c>
      <c r="Q224" s="17">
        <v>50</v>
      </c>
      <c r="R224" s="21" t="s">
        <v>598</v>
      </c>
      <c r="S224" s="29">
        <v>9.6</v>
      </c>
      <c r="T224" s="3">
        <v>50</v>
      </c>
      <c r="U224" s="4" t="s">
        <v>609</v>
      </c>
      <c r="V224" s="43"/>
      <c r="W224" s="29" t="s">
        <v>283</v>
      </c>
      <c r="X224" s="29" t="s">
        <v>283</v>
      </c>
      <c r="Y224" s="3">
        <v>25</v>
      </c>
      <c r="Z224" s="4" t="s">
        <v>609</v>
      </c>
      <c r="AA224" s="43"/>
      <c r="AB224" s="17" t="s">
        <v>610</v>
      </c>
    </row>
    <row r="225" spans="1:28" s="3" customFormat="1">
      <c r="A225" s="3" t="s">
        <v>215</v>
      </c>
      <c r="B225" s="3" t="s">
        <v>7</v>
      </c>
      <c r="C225" s="4" t="s">
        <v>609</v>
      </c>
      <c r="D225" s="4" t="s">
        <v>609</v>
      </c>
      <c r="E225" s="4"/>
      <c r="F225" s="17" t="s">
        <v>599</v>
      </c>
      <c r="G225" s="29">
        <v>119.56</v>
      </c>
      <c r="H225">
        <v>99.4</v>
      </c>
      <c r="I225" s="45" t="s">
        <v>48</v>
      </c>
      <c r="J225" s="29">
        <f t="shared" si="61"/>
        <v>116.47</v>
      </c>
      <c r="K225" s="44">
        <f t="shared" si="62"/>
        <v>96.990000000000009</v>
      </c>
      <c r="L225" s="40">
        <f t="shared" si="63"/>
        <v>19.47999999999999</v>
      </c>
      <c r="M225" s="56">
        <f t="shared" si="60"/>
        <v>0.20084544798432816</v>
      </c>
      <c r="N225" s="63"/>
      <c r="O225" s="21" t="s">
        <v>600</v>
      </c>
      <c r="P225" s="29">
        <v>9.85</v>
      </c>
      <c r="Q225" s="17">
        <v>50</v>
      </c>
      <c r="R225" s="21" t="s">
        <v>601</v>
      </c>
      <c r="S225" s="29">
        <v>9.59</v>
      </c>
      <c r="T225" s="3">
        <v>50</v>
      </c>
      <c r="U225" s="4" t="s">
        <v>609</v>
      </c>
      <c r="V225" s="43"/>
      <c r="W225" s="29" t="s">
        <v>283</v>
      </c>
      <c r="X225" s="29" t="s">
        <v>283</v>
      </c>
      <c r="Y225" s="3">
        <v>25</v>
      </c>
      <c r="Z225" s="4" t="s">
        <v>609</v>
      </c>
      <c r="AA225" s="43"/>
      <c r="AB225" s="17" t="s">
        <v>610</v>
      </c>
    </row>
    <row r="226" spans="1:28" s="3" customFormat="1">
      <c r="A226" s="3" t="s">
        <v>215</v>
      </c>
      <c r="B226" s="3" t="s">
        <v>8</v>
      </c>
      <c r="C226" s="4" t="s">
        <v>609</v>
      </c>
      <c r="D226" s="4" t="s">
        <v>609</v>
      </c>
      <c r="E226" s="4"/>
      <c r="F226" s="17" t="s">
        <v>602</v>
      </c>
      <c r="G226" s="29">
        <v>159.79</v>
      </c>
      <c r="H226">
        <v>132.30000000000001</v>
      </c>
      <c r="I226" s="45" t="s">
        <v>48</v>
      </c>
      <c r="J226" s="29">
        <f t="shared" si="61"/>
        <v>156.69999999999999</v>
      </c>
      <c r="K226" s="44">
        <f>H226-2.41</f>
        <v>129.89000000000001</v>
      </c>
      <c r="L226" s="40">
        <f t="shared" si="63"/>
        <v>26.809999999999974</v>
      </c>
      <c r="M226" s="56">
        <f t="shared" si="60"/>
        <v>0.20640541997074424</v>
      </c>
      <c r="N226" s="63"/>
      <c r="O226" s="21" t="s">
        <v>603</v>
      </c>
      <c r="P226" s="29">
        <v>10.45</v>
      </c>
      <c r="Q226" s="17">
        <v>50</v>
      </c>
      <c r="R226" s="21" t="s">
        <v>604</v>
      </c>
      <c r="S226" s="29">
        <v>9.5500000000000007</v>
      </c>
      <c r="T226" s="3">
        <v>50</v>
      </c>
      <c r="U226" s="4" t="s">
        <v>609</v>
      </c>
      <c r="V226" s="43"/>
      <c r="W226" s="29" t="s">
        <v>283</v>
      </c>
      <c r="X226" s="29" t="s">
        <v>283</v>
      </c>
      <c r="Y226" s="3">
        <v>25</v>
      </c>
      <c r="Z226" s="4" t="s">
        <v>609</v>
      </c>
      <c r="AA226" s="43"/>
      <c r="AB226" s="17" t="s">
        <v>610</v>
      </c>
    </row>
    <row r="227" spans="1:28" s="3" customFormat="1">
      <c r="A227" s="3" t="s">
        <v>215</v>
      </c>
      <c r="B227" s="3" t="s">
        <v>9</v>
      </c>
      <c r="C227" s="4" t="s">
        <v>609</v>
      </c>
      <c r="D227" s="4" t="s">
        <v>609</v>
      </c>
      <c r="E227" s="4"/>
      <c r="F227" s="17" t="s">
        <v>605</v>
      </c>
      <c r="G227" s="29">
        <v>150.33000000000001</v>
      </c>
      <c r="H227">
        <v>122.5</v>
      </c>
      <c r="I227" s="45" t="s">
        <v>48</v>
      </c>
      <c r="J227" s="29">
        <f t="shared" si="61"/>
        <v>147.24</v>
      </c>
      <c r="K227" s="44">
        <f t="shared" si="62"/>
        <v>120.09</v>
      </c>
      <c r="L227" s="40">
        <f t="shared" si="63"/>
        <v>27.150000000000006</v>
      </c>
      <c r="M227" s="56">
        <f t="shared" si="60"/>
        <v>0.22608043967024735</v>
      </c>
      <c r="N227" s="63"/>
      <c r="O227" s="21" t="s">
        <v>606</v>
      </c>
      <c r="P227" s="29">
        <v>10.33</v>
      </c>
      <c r="Q227" s="17">
        <v>50</v>
      </c>
      <c r="R227" s="21" t="s">
        <v>607</v>
      </c>
      <c r="S227" s="29">
        <v>9.61</v>
      </c>
      <c r="T227" s="3">
        <v>50</v>
      </c>
      <c r="U227" s="4" t="s">
        <v>609</v>
      </c>
      <c r="V227" s="43"/>
      <c r="W227" s="29" t="s">
        <v>283</v>
      </c>
      <c r="X227" s="29" t="s">
        <v>283</v>
      </c>
      <c r="Y227" s="3">
        <v>25</v>
      </c>
      <c r="Z227" s="4" t="s">
        <v>609</v>
      </c>
      <c r="AA227" s="43"/>
      <c r="AB227" s="17" t="s">
        <v>610</v>
      </c>
    </row>
    <row r="228" spans="1:28" s="3" customFormat="1">
      <c r="A228" s="3" t="s">
        <v>98</v>
      </c>
      <c r="B228" s="3" t="s">
        <v>23</v>
      </c>
      <c r="C228" s="3" t="s">
        <v>23</v>
      </c>
      <c r="D228" s="4" t="s">
        <v>609</v>
      </c>
      <c r="E228" s="4"/>
      <c r="F228" s="17" t="s">
        <v>608</v>
      </c>
      <c r="G228" s="29" t="s">
        <v>23</v>
      </c>
      <c r="H228" s="40" t="s">
        <v>23</v>
      </c>
      <c r="I228" s="45" t="s">
        <v>23</v>
      </c>
      <c r="J228" s="29" t="s">
        <v>23</v>
      </c>
      <c r="K228" s="41" t="s">
        <v>23</v>
      </c>
      <c r="L228" s="41" t="s">
        <v>23</v>
      </c>
      <c r="M228" s="41" t="s">
        <v>23</v>
      </c>
      <c r="N228" s="63" t="s">
        <v>23</v>
      </c>
      <c r="O228" s="3" t="s">
        <v>608</v>
      </c>
      <c r="P228" s="29" t="s">
        <v>23</v>
      </c>
      <c r="Q228" s="17">
        <v>50</v>
      </c>
      <c r="R228" s="3" t="s">
        <v>23</v>
      </c>
      <c r="S228" s="30" t="s">
        <v>23</v>
      </c>
      <c r="T228" s="30" t="s">
        <v>23</v>
      </c>
      <c r="U228" s="30" t="s">
        <v>23</v>
      </c>
      <c r="V228" s="17" t="s">
        <v>23</v>
      </c>
      <c r="W228" s="3" t="s">
        <v>23</v>
      </c>
      <c r="X228" s="30" t="s">
        <v>23</v>
      </c>
      <c r="Y228" s="30" t="s">
        <v>23</v>
      </c>
      <c r="Z228" s="30" t="s">
        <v>23</v>
      </c>
      <c r="AA228" s="17" t="s">
        <v>23</v>
      </c>
      <c r="AB228" s="17"/>
    </row>
    <row r="229" spans="1:28" s="3" customFormat="1">
      <c r="A229" s="3" t="s">
        <v>98</v>
      </c>
      <c r="B229" s="3" t="s">
        <v>23</v>
      </c>
      <c r="C229" s="3" t="s">
        <v>23</v>
      </c>
      <c r="D229" s="4" t="s">
        <v>609</v>
      </c>
      <c r="E229" s="4"/>
      <c r="F229" s="17" t="s">
        <v>608</v>
      </c>
      <c r="G229" s="29" t="s">
        <v>23</v>
      </c>
      <c r="H229" s="40" t="s">
        <v>23</v>
      </c>
      <c r="I229" s="45" t="s">
        <v>23</v>
      </c>
      <c r="J229" s="29" t="s">
        <v>23</v>
      </c>
      <c r="K229" s="41" t="s">
        <v>23</v>
      </c>
      <c r="L229" s="41" t="s">
        <v>23</v>
      </c>
      <c r="M229" s="41" t="s">
        <v>23</v>
      </c>
      <c r="N229" s="63" t="s">
        <v>23</v>
      </c>
      <c r="O229" s="3" t="s">
        <v>608</v>
      </c>
      <c r="P229" s="29" t="s">
        <v>23</v>
      </c>
      <c r="Q229" s="17">
        <v>50</v>
      </c>
      <c r="R229" s="3" t="s">
        <v>23</v>
      </c>
      <c r="S229" s="30" t="s">
        <v>23</v>
      </c>
      <c r="T229" s="30" t="s">
        <v>23</v>
      </c>
      <c r="U229" s="30" t="s">
        <v>23</v>
      </c>
      <c r="V229" s="17" t="s">
        <v>23</v>
      </c>
      <c r="W229" s="3" t="s">
        <v>23</v>
      </c>
      <c r="X229" s="30" t="s">
        <v>23</v>
      </c>
      <c r="Y229" s="30" t="s">
        <v>23</v>
      </c>
      <c r="Z229" s="30" t="s">
        <v>23</v>
      </c>
      <c r="AA229" s="17" t="s">
        <v>23</v>
      </c>
      <c r="AB229" s="17"/>
    </row>
    <row r="230" spans="1:28" s="3" customFormat="1">
      <c r="A230" s="3" t="s">
        <v>98</v>
      </c>
      <c r="B230" s="3" t="s">
        <v>23</v>
      </c>
      <c r="C230" s="3" t="s">
        <v>23</v>
      </c>
      <c r="D230" s="4" t="s">
        <v>609</v>
      </c>
      <c r="E230" s="4"/>
      <c r="F230" s="17" t="s">
        <v>608</v>
      </c>
      <c r="G230" s="29" t="s">
        <v>23</v>
      </c>
      <c r="H230" s="40" t="s">
        <v>23</v>
      </c>
      <c r="I230" s="45" t="s">
        <v>23</v>
      </c>
      <c r="J230" s="29" t="s">
        <v>23</v>
      </c>
      <c r="K230" s="41" t="s">
        <v>23</v>
      </c>
      <c r="L230" s="41" t="s">
        <v>23</v>
      </c>
      <c r="M230" s="41" t="s">
        <v>23</v>
      </c>
      <c r="N230" s="63" t="s">
        <v>23</v>
      </c>
      <c r="O230" s="3" t="s">
        <v>608</v>
      </c>
      <c r="P230" s="29" t="s">
        <v>23</v>
      </c>
      <c r="Q230" s="17">
        <v>50</v>
      </c>
      <c r="R230" s="3" t="s">
        <v>23</v>
      </c>
      <c r="S230" s="30" t="s">
        <v>23</v>
      </c>
      <c r="T230" s="30" t="s">
        <v>23</v>
      </c>
      <c r="U230" s="30" t="s">
        <v>23</v>
      </c>
      <c r="V230" s="17" t="s">
        <v>23</v>
      </c>
      <c r="W230" s="3" t="s">
        <v>23</v>
      </c>
      <c r="X230" s="30" t="s">
        <v>23</v>
      </c>
      <c r="Y230" s="30" t="s">
        <v>23</v>
      </c>
      <c r="Z230" s="30" t="s">
        <v>23</v>
      </c>
      <c r="AA230" s="17" t="s">
        <v>23</v>
      </c>
      <c r="AB230" s="17"/>
    </row>
    <row r="231" spans="1:28" s="19" customFormat="1">
      <c r="F231" s="20"/>
      <c r="G231" s="28"/>
      <c r="H231" s="39"/>
      <c r="I231" s="39"/>
      <c r="J231" s="28"/>
      <c r="K231" s="39"/>
      <c r="L231" s="39"/>
      <c r="M231" s="39"/>
      <c r="N231" s="62"/>
      <c r="P231" s="28"/>
      <c r="Q231" s="20"/>
      <c r="S231" s="28"/>
      <c r="V231" s="20"/>
      <c r="X231" s="28"/>
      <c r="AA231" s="20"/>
      <c r="AB231" s="20"/>
    </row>
    <row r="232" spans="1:28" s="3" customFormat="1">
      <c r="A232" s="3" t="s">
        <v>69</v>
      </c>
      <c r="B232" s="3" t="s">
        <v>5</v>
      </c>
      <c r="C232" s="4" t="s">
        <v>611</v>
      </c>
      <c r="D232" s="4" t="s">
        <v>611</v>
      </c>
      <c r="E232" s="4"/>
      <c r="F232" s="17" t="s">
        <v>612</v>
      </c>
      <c r="G232" s="29">
        <v>172.71</v>
      </c>
      <c r="H232">
        <v>144.6</v>
      </c>
      <c r="I232" s="45" t="s">
        <v>48</v>
      </c>
      <c r="J232" s="29">
        <f t="shared" ref="J232:J241" si="64">G232-$J$3</f>
        <v>169.62</v>
      </c>
      <c r="K232" s="44">
        <f t="shared" ref="K232:K241" si="65">H232-2.41</f>
        <v>142.19</v>
      </c>
      <c r="L232" s="40">
        <f t="shared" ref="L232:L241" si="66">J232-K232</f>
        <v>27.430000000000007</v>
      </c>
      <c r="M232" s="56">
        <f t="shared" si="60"/>
        <v>0.19291089387439347</v>
      </c>
      <c r="N232" s="63"/>
      <c r="O232" s="21" t="s">
        <v>613</v>
      </c>
      <c r="P232" s="3">
        <v>10.1</v>
      </c>
      <c r="Q232" s="17">
        <v>50</v>
      </c>
      <c r="R232" s="21" t="s">
        <v>614</v>
      </c>
      <c r="S232" s="3">
        <v>9.43</v>
      </c>
      <c r="T232" s="3">
        <v>50</v>
      </c>
      <c r="U232" s="4" t="s">
        <v>611</v>
      </c>
      <c r="V232" s="43"/>
      <c r="W232" s="29" t="s">
        <v>283</v>
      </c>
      <c r="X232" s="29" t="s">
        <v>283</v>
      </c>
      <c r="Y232" s="3">
        <v>25</v>
      </c>
      <c r="Z232" s="4" t="s">
        <v>611</v>
      </c>
      <c r="AA232" s="43"/>
      <c r="AB232" s="17"/>
    </row>
    <row r="233" spans="1:28" s="3" customFormat="1">
      <c r="A233" s="3" t="s">
        <v>69</v>
      </c>
      <c r="B233" s="3" t="s">
        <v>6</v>
      </c>
      <c r="C233" s="4" t="s">
        <v>611</v>
      </c>
      <c r="D233" s="4" t="s">
        <v>611</v>
      </c>
      <c r="E233" s="4"/>
      <c r="F233" s="17" t="s">
        <v>615</v>
      </c>
      <c r="G233" s="29">
        <v>160.41999999999999</v>
      </c>
      <c r="H233">
        <v>134.9</v>
      </c>
      <c r="I233" s="45" t="s">
        <v>48</v>
      </c>
      <c r="J233" s="29">
        <f t="shared" si="64"/>
        <v>157.32999999999998</v>
      </c>
      <c r="K233" s="44">
        <f t="shared" si="65"/>
        <v>132.49</v>
      </c>
      <c r="L233" s="40">
        <f t="shared" si="66"/>
        <v>24.839999999999975</v>
      </c>
      <c r="M233" s="56">
        <f t="shared" si="60"/>
        <v>0.18748584798852724</v>
      </c>
      <c r="N233" s="63"/>
      <c r="O233" s="21" t="s">
        <v>616</v>
      </c>
      <c r="P233" s="29">
        <v>9.98</v>
      </c>
      <c r="Q233" s="17">
        <v>50</v>
      </c>
      <c r="R233" s="21" t="s">
        <v>617</v>
      </c>
      <c r="S233" s="29">
        <v>9.6199999999999992</v>
      </c>
      <c r="T233" s="3">
        <v>50</v>
      </c>
      <c r="U233" s="4" t="s">
        <v>611</v>
      </c>
      <c r="V233" s="43"/>
      <c r="W233" s="29" t="s">
        <v>283</v>
      </c>
      <c r="X233" s="29" t="s">
        <v>283</v>
      </c>
      <c r="Y233" s="3">
        <v>25</v>
      </c>
      <c r="Z233" s="4" t="s">
        <v>611</v>
      </c>
      <c r="AA233" s="43"/>
      <c r="AB233" s="17"/>
    </row>
    <row r="234" spans="1:28" s="3" customFormat="1">
      <c r="A234" s="3" t="s">
        <v>69</v>
      </c>
      <c r="B234" s="3" t="s">
        <v>7</v>
      </c>
      <c r="C234" s="4" t="s">
        <v>611</v>
      </c>
      <c r="D234" s="4" t="s">
        <v>611</v>
      </c>
      <c r="E234" s="4"/>
      <c r="F234" s="17" t="s">
        <v>618</v>
      </c>
      <c r="G234" s="29">
        <v>167.41</v>
      </c>
      <c r="H234">
        <v>140</v>
      </c>
      <c r="I234" s="45" t="s">
        <v>48</v>
      </c>
      <c r="J234" s="29">
        <f t="shared" si="64"/>
        <v>164.32</v>
      </c>
      <c r="K234" s="44">
        <f t="shared" si="65"/>
        <v>137.59</v>
      </c>
      <c r="L234" s="40">
        <f t="shared" si="66"/>
        <v>26.72999999999999</v>
      </c>
      <c r="M234" s="56">
        <f t="shared" si="60"/>
        <v>0.19427283959590078</v>
      </c>
      <c r="N234" s="63"/>
      <c r="O234" s="21" t="s">
        <v>619</v>
      </c>
      <c r="P234" s="29">
        <v>10.15</v>
      </c>
      <c r="Q234" s="17">
        <v>50</v>
      </c>
      <c r="R234" s="21" t="s">
        <v>620</v>
      </c>
      <c r="S234" s="29">
        <v>9.82</v>
      </c>
      <c r="T234" s="3">
        <v>50</v>
      </c>
      <c r="U234" s="4" t="s">
        <v>611</v>
      </c>
      <c r="V234" s="43"/>
      <c r="W234" s="29" t="s">
        <v>283</v>
      </c>
      <c r="X234" s="29" t="s">
        <v>283</v>
      </c>
      <c r="Y234" s="3">
        <v>25</v>
      </c>
      <c r="Z234" s="4" t="s">
        <v>611</v>
      </c>
      <c r="AA234" s="43"/>
      <c r="AB234" s="17"/>
    </row>
    <row r="235" spans="1:28" s="3" customFormat="1">
      <c r="A235" s="3" t="s">
        <v>69</v>
      </c>
      <c r="B235" s="3" t="s">
        <v>8</v>
      </c>
      <c r="C235" s="4" t="s">
        <v>611</v>
      </c>
      <c r="D235" s="4" t="s">
        <v>611</v>
      </c>
      <c r="E235" s="4"/>
      <c r="F235" s="17" t="s">
        <v>621</v>
      </c>
      <c r="G235" s="29">
        <v>139.49</v>
      </c>
      <c r="H235">
        <v>116.2</v>
      </c>
      <c r="I235" s="45" t="s">
        <v>48</v>
      </c>
      <c r="J235" s="29">
        <f t="shared" si="64"/>
        <v>136.4</v>
      </c>
      <c r="K235" s="44">
        <f t="shared" si="65"/>
        <v>113.79</v>
      </c>
      <c r="L235" s="40">
        <f t="shared" si="66"/>
        <v>22.61</v>
      </c>
      <c r="M235" s="56">
        <f t="shared" si="60"/>
        <v>0.19869935846735212</v>
      </c>
      <c r="N235" s="63"/>
      <c r="O235" s="21" t="s">
        <v>622</v>
      </c>
      <c r="P235" s="29">
        <v>10.38</v>
      </c>
      <c r="Q235" s="17">
        <v>50</v>
      </c>
      <c r="R235" s="21" t="s">
        <v>623</v>
      </c>
      <c r="S235" s="29">
        <v>9.83</v>
      </c>
      <c r="T235" s="3">
        <v>50</v>
      </c>
      <c r="U235" s="4" t="s">
        <v>611</v>
      </c>
      <c r="V235" s="43"/>
      <c r="W235" s="29" t="s">
        <v>283</v>
      </c>
      <c r="X235" s="29" t="s">
        <v>283</v>
      </c>
      <c r="Y235" s="3">
        <v>25</v>
      </c>
      <c r="Z235" s="4" t="s">
        <v>611</v>
      </c>
      <c r="AA235" s="43"/>
      <c r="AB235" s="17"/>
    </row>
    <row r="236" spans="1:28" s="3" customFormat="1">
      <c r="A236" s="3" t="s">
        <v>69</v>
      </c>
      <c r="B236" s="3" t="s">
        <v>9</v>
      </c>
      <c r="C236" s="4" t="s">
        <v>611</v>
      </c>
      <c r="D236" s="4" t="s">
        <v>611</v>
      </c>
      <c r="E236" s="4"/>
      <c r="F236" s="17" t="s">
        <v>624</v>
      </c>
      <c r="G236" s="29">
        <v>130.63999999999999</v>
      </c>
      <c r="H236">
        <v>109</v>
      </c>
      <c r="I236" s="45" t="s">
        <v>48</v>
      </c>
      <c r="J236" s="29">
        <f t="shared" si="64"/>
        <v>127.54999999999998</v>
      </c>
      <c r="K236" s="44">
        <f t="shared" si="65"/>
        <v>106.59</v>
      </c>
      <c r="L236" s="40">
        <f t="shared" si="66"/>
        <v>20.95999999999998</v>
      </c>
      <c r="M236" s="56">
        <f t="shared" si="60"/>
        <v>0.19664133596022121</v>
      </c>
      <c r="N236" s="63"/>
      <c r="O236" s="21" t="s">
        <v>625</v>
      </c>
      <c r="P236" s="29">
        <v>9.9600000000000009</v>
      </c>
      <c r="Q236" s="17">
        <v>50</v>
      </c>
      <c r="R236" s="21" t="s">
        <v>626</v>
      </c>
      <c r="S236" s="29">
        <v>10.09</v>
      </c>
      <c r="T236" s="3">
        <v>50</v>
      </c>
      <c r="U236" s="4" t="s">
        <v>611</v>
      </c>
      <c r="V236" s="43"/>
      <c r="W236" s="29" t="s">
        <v>283</v>
      </c>
      <c r="X236" s="29" t="s">
        <v>283</v>
      </c>
      <c r="Y236" s="3">
        <v>25</v>
      </c>
      <c r="Z236" s="4" t="s">
        <v>611</v>
      </c>
      <c r="AA236" s="43"/>
      <c r="AB236" s="17"/>
    </row>
    <row r="237" spans="1:28" s="3" customFormat="1">
      <c r="A237" s="3" t="s">
        <v>148</v>
      </c>
      <c r="B237" s="3" t="s">
        <v>5</v>
      </c>
      <c r="C237" s="4" t="s">
        <v>611</v>
      </c>
      <c r="D237" s="4" t="s">
        <v>611</v>
      </c>
      <c r="E237" s="4"/>
      <c r="F237" s="17" t="s">
        <v>627</v>
      </c>
      <c r="G237" s="29">
        <v>162.26</v>
      </c>
      <c r="H237">
        <v>134.19999999999999</v>
      </c>
      <c r="I237" s="45" t="s">
        <v>48</v>
      </c>
      <c r="J237" s="29">
        <f t="shared" si="64"/>
        <v>159.16999999999999</v>
      </c>
      <c r="K237" s="44">
        <f t="shared" si="65"/>
        <v>131.79</v>
      </c>
      <c r="L237" s="40">
        <f t="shared" si="66"/>
        <v>27.379999999999995</v>
      </c>
      <c r="M237" s="56">
        <f t="shared" si="60"/>
        <v>0.2077547613627741</v>
      </c>
      <c r="N237" s="63"/>
      <c r="O237" s="21" t="s">
        <v>628</v>
      </c>
      <c r="P237" s="29">
        <v>10.35</v>
      </c>
      <c r="Q237" s="17">
        <v>50</v>
      </c>
      <c r="R237" s="21" t="s">
        <v>629</v>
      </c>
      <c r="S237" s="29">
        <v>10.42</v>
      </c>
      <c r="T237" s="3">
        <v>50</v>
      </c>
      <c r="U237" s="4" t="s">
        <v>611</v>
      </c>
      <c r="V237" s="43"/>
      <c r="W237" s="29" t="s">
        <v>283</v>
      </c>
      <c r="X237" s="29" t="s">
        <v>283</v>
      </c>
      <c r="Y237" s="3">
        <v>25</v>
      </c>
      <c r="Z237" s="4" t="s">
        <v>611</v>
      </c>
      <c r="AA237" s="43"/>
      <c r="AB237" s="17"/>
    </row>
    <row r="238" spans="1:28" s="3" customFormat="1">
      <c r="A238" s="3" t="s">
        <v>148</v>
      </c>
      <c r="B238" s="3" t="s">
        <v>6</v>
      </c>
      <c r="C238" s="4" t="s">
        <v>611</v>
      </c>
      <c r="D238" s="4" t="s">
        <v>611</v>
      </c>
      <c r="E238" s="4"/>
      <c r="F238" s="17" t="s">
        <v>630</v>
      </c>
      <c r="G238" s="29">
        <v>120.17</v>
      </c>
      <c r="H238">
        <v>100.2</v>
      </c>
      <c r="I238" s="45" t="s">
        <v>48</v>
      </c>
      <c r="J238" s="29">
        <f t="shared" si="64"/>
        <v>117.08</v>
      </c>
      <c r="K238" s="44">
        <f t="shared" si="65"/>
        <v>97.79</v>
      </c>
      <c r="L238" s="40">
        <f t="shared" si="66"/>
        <v>19.289999999999992</v>
      </c>
      <c r="M238" s="56">
        <f t="shared" si="60"/>
        <v>0.19725943347990582</v>
      </c>
      <c r="N238" s="63"/>
      <c r="O238" s="21" t="s">
        <v>631</v>
      </c>
      <c r="P238" s="3">
        <v>10.199999999999999</v>
      </c>
      <c r="Q238" s="17">
        <v>50</v>
      </c>
      <c r="R238" s="21" t="s">
        <v>632</v>
      </c>
      <c r="S238" s="29">
        <v>9.7799999999999994</v>
      </c>
      <c r="T238" s="3">
        <v>50</v>
      </c>
      <c r="U238" s="4" t="s">
        <v>611</v>
      </c>
      <c r="V238" s="43"/>
      <c r="W238" s="29" t="s">
        <v>283</v>
      </c>
      <c r="X238" s="29" t="s">
        <v>283</v>
      </c>
      <c r="Y238" s="3">
        <v>25</v>
      </c>
      <c r="Z238" s="4" t="s">
        <v>611</v>
      </c>
      <c r="AA238" s="43"/>
      <c r="AB238" s="17"/>
    </row>
    <row r="239" spans="1:28" s="3" customFormat="1">
      <c r="A239" s="3" t="s">
        <v>148</v>
      </c>
      <c r="B239" s="3" t="s">
        <v>7</v>
      </c>
      <c r="C239" s="4" t="s">
        <v>611</v>
      </c>
      <c r="D239" s="4" t="s">
        <v>611</v>
      </c>
      <c r="E239" s="4"/>
      <c r="F239" s="17" t="s">
        <v>633</v>
      </c>
      <c r="G239" s="29">
        <v>117.53</v>
      </c>
      <c r="H239">
        <v>96.1</v>
      </c>
      <c r="I239" s="45" t="s">
        <v>48</v>
      </c>
      <c r="J239" s="29">
        <f t="shared" si="64"/>
        <v>114.44</v>
      </c>
      <c r="K239" s="44">
        <f t="shared" si="65"/>
        <v>93.69</v>
      </c>
      <c r="L239" s="40">
        <f t="shared" si="66"/>
        <v>20.75</v>
      </c>
      <c r="M239" s="56">
        <f t="shared" si="60"/>
        <v>0.22147507738285838</v>
      </c>
      <c r="N239" s="63"/>
      <c r="O239" s="21" t="s">
        <v>634</v>
      </c>
      <c r="P239" s="29">
        <v>9.98</v>
      </c>
      <c r="Q239" s="17">
        <v>50</v>
      </c>
      <c r="R239" s="21" t="s">
        <v>635</v>
      </c>
      <c r="S239" s="29">
        <v>9.77</v>
      </c>
      <c r="T239" s="3">
        <v>50</v>
      </c>
      <c r="U239" s="4" t="s">
        <v>611</v>
      </c>
      <c r="V239" s="43"/>
      <c r="W239" s="29" t="s">
        <v>283</v>
      </c>
      <c r="X239" s="29" t="s">
        <v>283</v>
      </c>
      <c r="Y239" s="3">
        <v>25</v>
      </c>
      <c r="Z239" s="4" t="s">
        <v>611</v>
      </c>
      <c r="AA239" s="43"/>
      <c r="AB239" s="17"/>
    </row>
    <row r="240" spans="1:28" s="3" customFormat="1">
      <c r="A240" s="3" t="s">
        <v>148</v>
      </c>
      <c r="B240" s="3" t="s">
        <v>8</v>
      </c>
      <c r="C240" s="4" t="s">
        <v>611</v>
      </c>
      <c r="D240" s="4" t="s">
        <v>611</v>
      </c>
      <c r="E240" s="4"/>
      <c r="F240" s="17" t="s">
        <v>636</v>
      </c>
      <c r="G240" s="29">
        <v>149.63999999999999</v>
      </c>
      <c r="H240">
        <v>121.1</v>
      </c>
      <c r="I240" s="45" t="s">
        <v>48</v>
      </c>
      <c r="J240" s="29">
        <f t="shared" si="64"/>
        <v>146.54999999999998</v>
      </c>
      <c r="K240" s="44">
        <f t="shared" si="65"/>
        <v>118.69</v>
      </c>
      <c r="L240" s="40">
        <f t="shared" si="66"/>
        <v>27.859999999999985</v>
      </c>
      <c r="M240" s="56">
        <f t="shared" si="60"/>
        <v>0.23472912629539125</v>
      </c>
      <c r="N240" s="63"/>
      <c r="O240" s="21" t="s">
        <v>637</v>
      </c>
      <c r="P240" s="29">
        <v>10.55</v>
      </c>
      <c r="Q240" s="17">
        <v>50</v>
      </c>
      <c r="R240" s="21" t="s">
        <v>638</v>
      </c>
      <c r="S240" s="29">
        <v>10.039999999999999</v>
      </c>
      <c r="T240" s="3">
        <v>50</v>
      </c>
      <c r="U240" s="4" t="s">
        <v>611</v>
      </c>
      <c r="V240" s="43"/>
      <c r="W240" s="29" t="s">
        <v>283</v>
      </c>
      <c r="X240" s="29" t="s">
        <v>283</v>
      </c>
      <c r="Y240" s="3">
        <v>25</v>
      </c>
      <c r="Z240" s="4" t="s">
        <v>611</v>
      </c>
      <c r="AA240" s="43"/>
      <c r="AB240" s="17" t="s">
        <v>643</v>
      </c>
    </row>
    <row r="241" spans="1:28" s="3" customFormat="1">
      <c r="A241" s="3" t="s">
        <v>148</v>
      </c>
      <c r="B241" s="3" t="s">
        <v>9</v>
      </c>
      <c r="C241" s="4" t="s">
        <v>611</v>
      </c>
      <c r="D241" s="4" t="s">
        <v>611</v>
      </c>
      <c r="E241" s="4"/>
      <c r="F241" s="17" t="s">
        <v>639</v>
      </c>
      <c r="G241" s="29">
        <v>138.21</v>
      </c>
      <c r="H241">
        <v>112.2</v>
      </c>
      <c r="I241" s="45" t="s">
        <v>48</v>
      </c>
      <c r="J241" s="29">
        <f t="shared" si="64"/>
        <v>135.12</v>
      </c>
      <c r="K241" s="44">
        <f t="shared" si="65"/>
        <v>109.79</v>
      </c>
      <c r="L241" s="40">
        <f t="shared" si="66"/>
        <v>25.33</v>
      </c>
      <c r="M241" s="56">
        <f t="shared" si="60"/>
        <v>0.23071317970671279</v>
      </c>
      <c r="N241" s="63"/>
      <c r="O241" s="21" t="s">
        <v>640</v>
      </c>
      <c r="P241" s="29">
        <v>10.29</v>
      </c>
      <c r="Q241" s="17">
        <v>50</v>
      </c>
      <c r="R241" s="21" t="s">
        <v>641</v>
      </c>
      <c r="S241" s="29">
        <v>10.08</v>
      </c>
      <c r="T241" s="3">
        <v>50</v>
      </c>
      <c r="U241" s="4" t="s">
        <v>611</v>
      </c>
      <c r="V241" s="43"/>
      <c r="W241" s="29" t="s">
        <v>283</v>
      </c>
      <c r="X241" s="29" t="s">
        <v>283</v>
      </c>
      <c r="Y241" s="3">
        <v>25</v>
      </c>
      <c r="Z241" s="4" t="s">
        <v>611</v>
      </c>
      <c r="AA241" s="43"/>
      <c r="AB241" s="17"/>
    </row>
    <row r="242" spans="1:28" s="3" customFormat="1">
      <c r="A242" s="3" t="s">
        <v>98</v>
      </c>
      <c r="B242" s="3" t="s">
        <v>23</v>
      </c>
      <c r="C242" s="3" t="s">
        <v>23</v>
      </c>
      <c r="D242" s="4" t="s">
        <v>611</v>
      </c>
      <c r="E242" s="4"/>
      <c r="F242" s="17" t="s">
        <v>642</v>
      </c>
      <c r="G242" s="29" t="s">
        <v>23</v>
      </c>
      <c r="H242" s="40" t="s">
        <v>23</v>
      </c>
      <c r="I242" s="45" t="s">
        <v>23</v>
      </c>
      <c r="J242" s="29" t="s">
        <v>23</v>
      </c>
      <c r="K242" s="41" t="s">
        <v>23</v>
      </c>
      <c r="L242" s="41" t="s">
        <v>23</v>
      </c>
      <c r="M242" s="41" t="s">
        <v>23</v>
      </c>
      <c r="N242" s="63" t="s">
        <v>23</v>
      </c>
      <c r="O242" s="3" t="s">
        <v>642</v>
      </c>
      <c r="P242" s="29" t="s">
        <v>23</v>
      </c>
      <c r="Q242" s="17">
        <v>50</v>
      </c>
      <c r="R242" s="3" t="s">
        <v>23</v>
      </c>
      <c r="S242" s="30" t="s">
        <v>23</v>
      </c>
      <c r="T242" s="30" t="s">
        <v>23</v>
      </c>
      <c r="U242" s="30" t="s">
        <v>23</v>
      </c>
      <c r="V242" s="17" t="s">
        <v>23</v>
      </c>
      <c r="W242" s="3" t="s">
        <v>23</v>
      </c>
      <c r="X242" s="30" t="s">
        <v>23</v>
      </c>
      <c r="Y242" s="30" t="s">
        <v>23</v>
      </c>
      <c r="Z242" s="30" t="s">
        <v>23</v>
      </c>
      <c r="AA242" s="17" t="s">
        <v>23</v>
      </c>
      <c r="AB242" s="17"/>
    </row>
    <row r="243" spans="1:28" s="3" customFormat="1">
      <c r="A243" s="3" t="s">
        <v>98</v>
      </c>
      <c r="B243" s="3" t="s">
        <v>23</v>
      </c>
      <c r="C243" s="3" t="s">
        <v>23</v>
      </c>
      <c r="D243" s="4" t="s">
        <v>611</v>
      </c>
      <c r="E243" s="4"/>
      <c r="F243" s="17" t="s">
        <v>642</v>
      </c>
      <c r="G243" s="29" t="s">
        <v>23</v>
      </c>
      <c r="H243" s="40" t="s">
        <v>23</v>
      </c>
      <c r="I243" s="45" t="s">
        <v>23</v>
      </c>
      <c r="J243" s="29" t="s">
        <v>23</v>
      </c>
      <c r="K243" s="41" t="s">
        <v>23</v>
      </c>
      <c r="L243" s="41" t="s">
        <v>23</v>
      </c>
      <c r="M243" s="41" t="s">
        <v>23</v>
      </c>
      <c r="N243" s="63" t="s">
        <v>23</v>
      </c>
      <c r="O243" s="3" t="s">
        <v>642</v>
      </c>
      <c r="P243" s="29" t="s">
        <v>23</v>
      </c>
      <c r="Q243" s="17">
        <v>50</v>
      </c>
      <c r="R243" s="3" t="s">
        <v>23</v>
      </c>
      <c r="S243" s="30" t="s">
        <v>23</v>
      </c>
      <c r="T243" s="30" t="s">
        <v>23</v>
      </c>
      <c r="U243" s="30" t="s">
        <v>23</v>
      </c>
      <c r="V243" s="17" t="s">
        <v>23</v>
      </c>
      <c r="W243" s="3" t="s">
        <v>23</v>
      </c>
      <c r="X243" s="30" t="s">
        <v>23</v>
      </c>
      <c r="Y243" s="30" t="s">
        <v>23</v>
      </c>
      <c r="Z243" s="30" t="s">
        <v>23</v>
      </c>
      <c r="AA243" s="17" t="s">
        <v>23</v>
      </c>
      <c r="AB243" s="17"/>
    </row>
    <row r="244" spans="1:28" s="3" customFormat="1">
      <c r="A244" s="3" t="s">
        <v>98</v>
      </c>
      <c r="B244" s="3" t="s">
        <v>23</v>
      </c>
      <c r="C244" s="3" t="s">
        <v>23</v>
      </c>
      <c r="D244" s="4" t="s">
        <v>611</v>
      </c>
      <c r="E244" s="4"/>
      <c r="F244" s="17" t="s">
        <v>642</v>
      </c>
      <c r="G244" s="29" t="s">
        <v>23</v>
      </c>
      <c r="H244" s="40" t="s">
        <v>23</v>
      </c>
      <c r="I244" s="45" t="s">
        <v>23</v>
      </c>
      <c r="J244" s="29" t="s">
        <v>23</v>
      </c>
      <c r="K244" s="41" t="s">
        <v>23</v>
      </c>
      <c r="L244" s="41" t="s">
        <v>23</v>
      </c>
      <c r="M244" s="41" t="s">
        <v>23</v>
      </c>
      <c r="N244" s="63" t="s">
        <v>23</v>
      </c>
      <c r="O244" s="3" t="s">
        <v>642</v>
      </c>
      <c r="P244" s="29" t="s">
        <v>23</v>
      </c>
      <c r="Q244" s="17">
        <v>50</v>
      </c>
      <c r="R244" s="3" t="s">
        <v>23</v>
      </c>
      <c r="S244" s="30" t="s">
        <v>23</v>
      </c>
      <c r="T244" s="30" t="s">
        <v>23</v>
      </c>
      <c r="U244" s="30" t="s">
        <v>23</v>
      </c>
      <c r="V244" s="17" t="s">
        <v>23</v>
      </c>
      <c r="W244" s="3" t="s">
        <v>23</v>
      </c>
      <c r="X244" s="30" t="s">
        <v>23</v>
      </c>
      <c r="Y244" s="30" t="s">
        <v>23</v>
      </c>
      <c r="Z244" s="30" t="s">
        <v>23</v>
      </c>
      <c r="AA244" s="17" t="s">
        <v>23</v>
      </c>
      <c r="AB244" s="17"/>
    </row>
    <row r="245" spans="1:28" s="19" customFormat="1">
      <c r="F245" s="20"/>
      <c r="G245" s="28"/>
      <c r="H245" s="39"/>
      <c r="I245" s="39"/>
      <c r="J245" s="28"/>
      <c r="K245" s="39"/>
      <c r="L245" s="39"/>
      <c r="M245" s="39"/>
      <c r="N245" s="62"/>
      <c r="P245" s="28"/>
      <c r="Q245" s="20"/>
      <c r="S245" s="28"/>
      <c r="V245" s="20"/>
      <c r="X245" s="28"/>
      <c r="AA245" s="20"/>
      <c r="AB245" s="20"/>
    </row>
    <row r="246" spans="1:28" s="3" customFormat="1">
      <c r="A246" s="3" t="s">
        <v>194</v>
      </c>
      <c r="B246" s="3" t="s">
        <v>5</v>
      </c>
      <c r="C246" s="4" t="s">
        <v>644</v>
      </c>
      <c r="D246" s="4" t="s">
        <v>644</v>
      </c>
      <c r="E246" s="4"/>
      <c r="F246" s="17" t="s">
        <v>645</v>
      </c>
      <c r="G246" s="29">
        <v>122.63</v>
      </c>
      <c r="H246">
        <v>97.2</v>
      </c>
      <c r="I246" s="45" t="s">
        <v>48</v>
      </c>
      <c r="J246" s="29">
        <f t="shared" ref="J246:J255" si="67">G246-$J$3</f>
        <v>119.53999999999999</v>
      </c>
      <c r="K246" s="44">
        <f t="shared" ref="K246:K255" si="68">H246-2.41</f>
        <v>94.79</v>
      </c>
      <c r="L246" s="40">
        <f t="shared" ref="L246:L255" si="69">J246-K246</f>
        <v>24.749999999999986</v>
      </c>
      <c r="M246" s="56">
        <f t="shared" si="60"/>
        <v>0.26110349192952825</v>
      </c>
      <c r="N246" s="63"/>
      <c r="O246" s="21" t="s">
        <v>646</v>
      </c>
      <c r="P246" s="3">
        <v>9.99</v>
      </c>
      <c r="Q246" s="17">
        <v>50</v>
      </c>
      <c r="R246" s="21" t="s">
        <v>647</v>
      </c>
      <c r="S246" s="3">
        <v>10.47</v>
      </c>
      <c r="T246" s="3">
        <v>50</v>
      </c>
      <c r="U246" s="4" t="s">
        <v>644</v>
      </c>
      <c r="V246" s="43"/>
      <c r="W246" s="21" t="s">
        <v>676</v>
      </c>
      <c r="X246" s="29">
        <v>5.08</v>
      </c>
      <c r="Y246" s="3">
        <v>25</v>
      </c>
      <c r="Z246" s="4" t="s">
        <v>644</v>
      </c>
      <c r="AA246" s="43"/>
      <c r="AB246" s="17"/>
    </row>
    <row r="247" spans="1:28" s="3" customFormat="1">
      <c r="A247" s="3" t="s">
        <v>194</v>
      </c>
      <c r="B247" s="3" t="s">
        <v>6</v>
      </c>
      <c r="C247" s="4" t="s">
        <v>644</v>
      </c>
      <c r="D247" s="4" t="s">
        <v>644</v>
      </c>
      <c r="E247" s="4"/>
      <c r="F247" s="17" t="s">
        <v>648</v>
      </c>
      <c r="G247" s="29">
        <v>131.09</v>
      </c>
      <c r="H247">
        <v>98.4</v>
      </c>
      <c r="I247" s="45" t="s">
        <v>48</v>
      </c>
      <c r="J247" s="29">
        <f t="shared" si="67"/>
        <v>128</v>
      </c>
      <c r="K247" s="44">
        <f t="shared" si="68"/>
        <v>95.990000000000009</v>
      </c>
      <c r="L247" s="40">
        <f t="shared" si="69"/>
        <v>32.009999999999991</v>
      </c>
      <c r="M247" s="56">
        <f t="shared" si="60"/>
        <v>0.33347223669132187</v>
      </c>
      <c r="N247" s="63"/>
      <c r="O247" s="21" t="s">
        <v>649</v>
      </c>
      <c r="P247" s="29">
        <v>9.92</v>
      </c>
      <c r="Q247" s="17">
        <v>50</v>
      </c>
      <c r="R247" s="21" t="s">
        <v>650</v>
      </c>
      <c r="S247" s="29">
        <v>9.9700000000000006</v>
      </c>
      <c r="T247" s="3">
        <v>50</v>
      </c>
      <c r="U247" s="4" t="s">
        <v>644</v>
      </c>
      <c r="V247" s="43"/>
      <c r="W247" s="21" t="s">
        <v>677</v>
      </c>
      <c r="X247" s="29">
        <v>4.8099999999999996</v>
      </c>
      <c r="Y247" s="3">
        <v>25</v>
      </c>
      <c r="Z247" s="4" t="s">
        <v>644</v>
      </c>
      <c r="AA247" s="43"/>
      <c r="AB247" s="17"/>
    </row>
    <row r="248" spans="1:28" s="3" customFormat="1">
      <c r="A248" s="3" t="s">
        <v>194</v>
      </c>
      <c r="B248" s="3" t="s">
        <v>7</v>
      </c>
      <c r="C248" s="4" t="s">
        <v>644</v>
      </c>
      <c r="D248" s="4" t="s">
        <v>644</v>
      </c>
      <c r="E248" s="4"/>
      <c r="F248" s="17" t="s">
        <v>651</v>
      </c>
      <c r="G248" s="29">
        <v>114.68</v>
      </c>
      <c r="H248">
        <v>90.1</v>
      </c>
      <c r="I248" s="45" t="s">
        <v>48</v>
      </c>
      <c r="J248" s="29">
        <f t="shared" si="67"/>
        <v>111.59</v>
      </c>
      <c r="K248" s="44">
        <f t="shared" si="68"/>
        <v>87.69</v>
      </c>
      <c r="L248" s="40">
        <f t="shared" si="69"/>
        <v>23.900000000000006</v>
      </c>
      <c r="M248" s="56">
        <f t="shared" si="60"/>
        <v>0.27255103204470299</v>
      </c>
      <c r="N248" s="63"/>
      <c r="O248" s="21" t="s">
        <v>652</v>
      </c>
      <c r="P248" s="29">
        <v>9.9499999999999993</v>
      </c>
      <c r="Q248" s="17">
        <v>50</v>
      </c>
      <c r="R248" s="21" t="s">
        <v>653</v>
      </c>
      <c r="S248" s="29">
        <v>9.64</v>
      </c>
      <c r="T248" s="3">
        <v>50</v>
      </c>
      <c r="U248" s="4" t="s">
        <v>644</v>
      </c>
      <c r="V248" s="43"/>
      <c r="W248" s="21" t="s">
        <v>678</v>
      </c>
      <c r="X248" s="29">
        <v>5.15</v>
      </c>
      <c r="Y248" s="3">
        <v>25</v>
      </c>
      <c r="Z248" s="4" t="s">
        <v>644</v>
      </c>
      <c r="AA248" s="43"/>
      <c r="AB248" s="17"/>
    </row>
    <row r="249" spans="1:28" s="3" customFormat="1">
      <c r="A249" s="3" t="s">
        <v>194</v>
      </c>
      <c r="B249" s="3" t="s">
        <v>8</v>
      </c>
      <c r="C249" s="4" t="s">
        <v>644</v>
      </c>
      <c r="D249" s="4" t="s">
        <v>644</v>
      </c>
      <c r="E249" s="4"/>
      <c r="F249" s="17" t="s">
        <v>654</v>
      </c>
      <c r="G249" s="29">
        <v>159.82</v>
      </c>
      <c r="H249">
        <v>126.4</v>
      </c>
      <c r="I249" s="45" t="s">
        <v>48</v>
      </c>
      <c r="J249" s="29">
        <f t="shared" si="67"/>
        <v>156.72999999999999</v>
      </c>
      <c r="K249" s="44">
        <f t="shared" si="68"/>
        <v>123.99000000000001</v>
      </c>
      <c r="L249" s="40">
        <f t="shared" si="69"/>
        <v>32.739999999999981</v>
      </c>
      <c r="M249" s="56">
        <f t="shared" si="60"/>
        <v>0.26405355270586323</v>
      </c>
      <c r="N249" s="63"/>
      <c r="O249" s="21" t="s">
        <v>655</v>
      </c>
      <c r="P249" s="29">
        <v>9.65</v>
      </c>
      <c r="Q249" s="17">
        <v>50</v>
      </c>
      <c r="R249" s="21" t="s">
        <v>656</v>
      </c>
      <c r="S249" s="29">
        <v>9.7200000000000006</v>
      </c>
      <c r="T249" s="3">
        <v>50</v>
      </c>
      <c r="U249" s="4" t="s">
        <v>644</v>
      </c>
      <c r="V249" s="43"/>
      <c r="W249" s="21" t="s">
        <v>679</v>
      </c>
      <c r="X249" s="29">
        <v>4.9000000000000004</v>
      </c>
      <c r="Y249" s="3">
        <v>25</v>
      </c>
      <c r="Z249" s="4" t="s">
        <v>644</v>
      </c>
      <c r="AA249" s="43"/>
      <c r="AB249" s="17"/>
    </row>
    <row r="250" spans="1:28" s="3" customFormat="1">
      <c r="A250" s="3" t="s">
        <v>194</v>
      </c>
      <c r="B250" s="3" t="s">
        <v>9</v>
      </c>
      <c r="C250" s="4" t="s">
        <v>644</v>
      </c>
      <c r="D250" s="4" t="s">
        <v>644</v>
      </c>
      <c r="E250" s="4"/>
      <c r="F250" s="17" t="s">
        <v>657</v>
      </c>
      <c r="G250" s="29" t="s">
        <v>23</v>
      </c>
      <c r="H250" s="29" t="s">
        <v>23</v>
      </c>
      <c r="I250" s="29" t="s">
        <v>23</v>
      </c>
      <c r="J250" s="29" t="s">
        <v>23</v>
      </c>
      <c r="K250" s="29" t="s">
        <v>23</v>
      </c>
      <c r="L250" s="29" t="s">
        <v>23</v>
      </c>
      <c r="M250" s="41" t="s">
        <v>23</v>
      </c>
      <c r="N250" s="63" t="s">
        <v>23</v>
      </c>
      <c r="O250" s="21" t="s">
        <v>658</v>
      </c>
      <c r="P250" s="29" t="s">
        <v>23</v>
      </c>
      <c r="Q250" s="17">
        <v>50</v>
      </c>
      <c r="R250" s="21" t="s">
        <v>659</v>
      </c>
      <c r="S250" s="29" t="s">
        <v>23</v>
      </c>
      <c r="T250" s="3">
        <v>50</v>
      </c>
      <c r="U250" s="4" t="s">
        <v>644</v>
      </c>
      <c r="V250" s="43"/>
      <c r="W250" s="21" t="s">
        <v>680</v>
      </c>
      <c r="X250" s="29" t="s">
        <v>23</v>
      </c>
      <c r="Y250" s="3">
        <v>25</v>
      </c>
      <c r="Z250" s="4" t="s">
        <v>644</v>
      </c>
      <c r="AA250" s="43"/>
      <c r="AB250" s="17" t="s">
        <v>730</v>
      </c>
    </row>
    <row r="251" spans="1:28" s="3" customFormat="1">
      <c r="A251" s="3" t="s">
        <v>317</v>
      </c>
      <c r="B251" s="3" t="s">
        <v>5</v>
      </c>
      <c r="C251" s="4" t="s">
        <v>644</v>
      </c>
      <c r="D251" s="4" t="s">
        <v>644</v>
      </c>
      <c r="E251" s="4"/>
      <c r="F251" s="17" t="s">
        <v>660</v>
      </c>
      <c r="G251" s="29">
        <v>163.30000000000001</v>
      </c>
      <c r="H251">
        <v>142.80000000000001</v>
      </c>
      <c r="I251" s="45" t="s">
        <v>48</v>
      </c>
      <c r="J251" s="29">
        <f t="shared" si="67"/>
        <v>160.21</v>
      </c>
      <c r="K251" s="44">
        <f t="shared" si="68"/>
        <v>140.39000000000001</v>
      </c>
      <c r="L251" s="40">
        <f t="shared" si="69"/>
        <v>19.819999999999993</v>
      </c>
      <c r="M251" s="56">
        <f t="shared" si="60"/>
        <v>0.14117814659163752</v>
      </c>
      <c r="N251" s="63"/>
      <c r="O251" s="21" t="s">
        <v>661</v>
      </c>
      <c r="P251" s="29">
        <v>9.98</v>
      </c>
      <c r="Q251" s="17">
        <v>50</v>
      </c>
      <c r="R251" s="21" t="s">
        <v>662</v>
      </c>
      <c r="S251" s="29">
        <v>9.65</v>
      </c>
      <c r="T251" s="3">
        <v>50</v>
      </c>
      <c r="U251" s="4" t="s">
        <v>644</v>
      </c>
      <c r="V251" s="43"/>
      <c r="W251" s="21" t="s">
        <v>681</v>
      </c>
      <c r="X251" s="29">
        <v>5.0999999999999996</v>
      </c>
      <c r="Y251" s="3">
        <v>25</v>
      </c>
      <c r="Z251" s="4" t="s">
        <v>644</v>
      </c>
      <c r="AA251" s="43"/>
      <c r="AB251" s="17"/>
    </row>
    <row r="252" spans="1:28" s="3" customFormat="1">
      <c r="A252" s="3" t="s">
        <v>317</v>
      </c>
      <c r="B252" s="3" t="s">
        <v>6</v>
      </c>
      <c r="C252" s="4" t="s">
        <v>644</v>
      </c>
      <c r="D252" s="4" t="s">
        <v>644</v>
      </c>
      <c r="E252" s="4"/>
      <c r="F252" s="17" t="s">
        <v>663</v>
      </c>
      <c r="G252" s="29">
        <v>156.56</v>
      </c>
      <c r="H252">
        <v>137.80000000000001</v>
      </c>
      <c r="I252" s="45" t="s">
        <v>48</v>
      </c>
      <c r="J252" s="29">
        <f t="shared" si="67"/>
        <v>153.47</v>
      </c>
      <c r="K252" s="44">
        <f t="shared" si="68"/>
        <v>135.39000000000001</v>
      </c>
      <c r="L252" s="40">
        <f t="shared" si="69"/>
        <v>18.079999999999984</v>
      </c>
      <c r="M252" s="56">
        <f t="shared" si="60"/>
        <v>0.13354014328975539</v>
      </c>
      <c r="N252" s="63"/>
      <c r="O252" s="21" t="s">
        <v>664</v>
      </c>
      <c r="P252" s="3">
        <v>10.52</v>
      </c>
      <c r="Q252" s="17">
        <v>50</v>
      </c>
      <c r="R252" s="21" t="s">
        <v>665</v>
      </c>
      <c r="S252" s="29">
        <v>10.15</v>
      </c>
      <c r="T252" s="3">
        <v>50</v>
      </c>
      <c r="U252" s="4" t="s">
        <v>644</v>
      </c>
      <c r="V252" s="43"/>
      <c r="W252" s="21" t="s">
        <v>682</v>
      </c>
      <c r="X252" s="29">
        <v>5.1100000000000003</v>
      </c>
      <c r="Y252" s="3">
        <v>25</v>
      </c>
      <c r="Z252" s="4" t="s">
        <v>644</v>
      </c>
      <c r="AA252" s="43"/>
      <c r="AB252" s="17"/>
    </row>
    <row r="253" spans="1:28" s="3" customFormat="1">
      <c r="A253" s="3" t="s">
        <v>317</v>
      </c>
      <c r="B253" s="3" t="s">
        <v>7</v>
      </c>
      <c r="C253" s="4" t="s">
        <v>644</v>
      </c>
      <c r="D253" s="4" t="s">
        <v>644</v>
      </c>
      <c r="E253" s="4"/>
      <c r="F253" s="17" t="s">
        <v>666</v>
      </c>
      <c r="G253" s="29">
        <v>115.94</v>
      </c>
      <c r="H253">
        <v>102.3</v>
      </c>
      <c r="I253" s="45" t="s">
        <v>48</v>
      </c>
      <c r="J253" s="29">
        <f t="shared" si="67"/>
        <v>112.85</v>
      </c>
      <c r="K253" s="44">
        <f t="shared" si="68"/>
        <v>99.89</v>
      </c>
      <c r="L253" s="40">
        <f t="shared" si="69"/>
        <v>12.959999999999994</v>
      </c>
      <c r="M253" s="56">
        <f t="shared" si="60"/>
        <v>0.1297427169886875</v>
      </c>
      <c r="N253" s="63"/>
      <c r="O253" s="21" t="s">
        <v>667</v>
      </c>
      <c r="P253" s="29">
        <v>10.41</v>
      </c>
      <c r="Q253" s="17">
        <v>50</v>
      </c>
      <c r="R253" s="21" t="s">
        <v>668</v>
      </c>
      <c r="S253" s="29">
        <v>10.48</v>
      </c>
      <c r="T253" s="3">
        <v>50</v>
      </c>
      <c r="U253" s="4" t="s">
        <v>644</v>
      </c>
      <c r="V253" s="43"/>
      <c r="W253" s="21" t="s">
        <v>683</v>
      </c>
      <c r="X253" s="29">
        <v>4.78</v>
      </c>
      <c r="Y253" s="3">
        <v>25</v>
      </c>
      <c r="Z253" s="4" t="s">
        <v>644</v>
      </c>
      <c r="AA253" s="43"/>
      <c r="AB253" s="17"/>
    </row>
    <row r="254" spans="1:28" s="3" customFormat="1">
      <c r="A254" s="3" t="s">
        <v>317</v>
      </c>
      <c r="B254" s="3" t="s">
        <v>8</v>
      </c>
      <c r="C254" s="4" t="s">
        <v>644</v>
      </c>
      <c r="D254" s="4" t="s">
        <v>644</v>
      </c>
      <c r="E254" s="4"/>
      <c r="F254" s="17" t="s">
        <v>669</v>
      </c>
      <c r="G254" s="29">
        <v>96.92</v>
      </c>
      <c r="H254">
        <v>86.2</v>
      </c>
      <c r="I254" s="45" t="s">
        <v>48</v>
      </c>
      <c r="J254" s="29">
        <f t="shared" si="67"/>
        <v>93.83</v>
      </c>
      <c r="K254" s="44">
        <f t="shared" si="68"/>
        <v>83.79</v>
      </c>
      <c r="L254" s="40">
        <f t="shared" si="69"/>
        <v>10.039999999999992</v>
      </c>
      <c r="M254" s="56">
        <f t="shared" si="60"/>
        <v>0.11982336794366859</v>
      </c>
      <c r="N254" s="63"/>
      <c r="O254" s="21" t="s">
        <v>670</v>
      </c>
      <c r="P254" s="29">
        <v>9.3800000000000008</v>
      </c>
      <c r="Q254" s="17">
        <v>50</v>
      </c>
      <c r="R254" s="21" t="s">
        <v>671</v>
      </c>
      <c r="S254" s="29">
        <v>10.07</v>
      </c>
      <c r="T254" s="3">
        <v>50</v>
      </c>
      <c r="U254" s="4" t="s">
        <v>644</v>
      </c>
      <c r="V254" s="43"/>
      <c r="W254" s="21" t="s">
        <v>684</v>
      </c>
      <c r="X254" s="29">
        <v>5.15</v>
      </c>
      <c r="Y254" s="3">
        <v>25</v>
      </c>
      <c r="Z254" s="4" t="s">
        <v>644</v>
      </c>
      <c r="AA254" s="43"/>
      <c r="AB254" s="17"/>
    </row>
    <row r="255" spans="1:28" s="3" customFormat="1">
      <c r="A255" s="3" t="s">
        <v>317</v>
      </c>
      <c r="B255" s="3" t="s">
        <v>9</v>
      </c>
      <c r="C255" s="4" t="s">
        <v>644</v>
      </c>
      <c r="D255" s="4" t="s">
        <v>644</v>
      </c>
      <c r="E255" s="4"/>
      <c r="F255" s="17" t="s">
        <v>672</v>
      </c>
      <c r="G255" s="29">
        <v>116.84</v>
      </c>
      <c r="H255">
        <v>103.7</v>
      </c>
      <c r="I255" s="45" t="s">
        <v>48</v>
      </c>
      <c r="J255" s="29">
        <f t="shared" si="67"/>
        <v>113.75</v>
      </c>
      <c r="K255" s="44">
        <f t="shared" si="68"/>
        <v>101.29</v>
      </c>
      <c r="L255" s="40">
        <f t="shared" si="69"/>
        <v>12.459999999999994</v>
      </c>
      <c r="M255" s="56">
        <f t="shared" si="60"/>
        <v>0.12301313061506558</v>
      </c>
      <c r="N255" s="63"/>
      <c r="O255" s="21" t="s">
        <v>673</v>
      </c>
      <c r="P255" s="29">
        <v>10.32</v>
      </c>
      <c r="Q255" s="17">
        <v>50</v>
      </c>
      <c r="R255" s="21" t="s">
        <v>674</v>
      </c>
      <c r="S255" s="29">
        <v>10.16</v>
      </c>
      <c r="T255" s="3">
        <v>50</v>
      </c>
      <c r="U255" s="4" t="s">
        <v>644</v>
      </c>
      <c r="V255" s="43"/>
      <c r="W255" s="21" t="s">
        <v>685</v>
      </c>
      <c r="X255" s="29">
        <v>5.18</v>
      </c>
      <c r="Y255" s="3">
        <v>25</v>
      </c>
      <c r="Z255" s="4" t="s">
        <v>644</v>
      </c>
      <c r="AA255" s="43"/>
      <c r="AB255" s="17"/>
    </row>
    <row r="256" spans="1:28" s="3" customFormat="1">
      <c r="A256" s="3" t="s">
        <v>98</v>
      </c>
      <c r="B256" s="3" t="s">
        <v>23</v>
      </c>
      <c r="C256" s="3" t="s">
        <v>23</v>
      </c>
      <c r="D256" s="4" t="s">
        <v>644</v>
      </c>
      <c r="E256" s="4"/>
      <c r="F256" s="17" t="s">
        <v>675</v>
      </c>
      <c r="G256" s="29" t="s">
        <v>23</v>
      </c>
      <c r="H256" s="40" t="s">
        <v>23</v>
      </c>
      <c r="I256" s="45" t="s">
        <v>23</v>
      </c>
      <c r="J256" s="29" t="s">
        <v>23</v>
      </c>
      <c r="K256" s="41" t="s">
        <v>23</v>
      </c>
      <c r="L256" s="41" t="s">
        <v>23</v>
      </c>
      <c r="M256" s="41" t="s">
        <v>23</v>
      </c>
      <c r="N256" s="63" t="s">
        <v>23</v>
      </c>
      <c r="O256" s="3" t="s">
        <v>675</v>
      </c>
      <c r="P256" s="29" t="s">
        <v>23</v>
      </c>
      <c r="Q256" s="17">
        <v>50</v>
      </c>
      <c r="R256" s="3" t="s">
        <v>23</v>
      </c>
      <c r="S256" s="30" t="s">
        <v>23</v>
      </c>
      <c r="T256" s="30" t="s">
        <v>23</v>
      </c>
      <c r="U256" s="30" t="s">
        <v>23</v>
      </c>
      <c r="V256" s="17" t="s">
        <v>23</v>
      </c>
      <c r="W256" s="3" t="s">
        <v>23</v>
      </c>
      <c r="X256" s="30" t="s">
        <v>23</v>
      </c>
      <c r="Y256" s="30" t="s">
        <v>23</v>
      </c>
      <c r="Z256" s="30" t="s">
        <v>23</v>
      </c>
      <c r="AA256" s="17" t="s">
        <v>23</v>
      </c>
      <c r="AB256" s="17"/>
    </row>
    <row r="257" spans="1:29" s="3" customFormat="1">
      <c r="A257" s="3" t="s">
        <v>98</v>
      </c>
      <c r="B257" s="3" t="s">
        <v>23</v>
      </c>
      <c r="C257" s="3" t="s">
        <v>23</v>
      </c>
      <c r="D257" s="4" t="s">
        <v>644</v>
      </c>
      <c r="E257" s="4"/>
      <c r="F257" s="17" t="s">
        <v>675</v>
      </c>
      <c r="G257" s="29" t="s">
        <v>23</v>
      </c>
      <c r="H257" s="40" t="s">
        <v>23</v>
      </c>
      <c r="I257" s="45" t="s">
        <v>23</v>
      </c>
      <c r="J257" s="29" t="s">
        <v>23</v>
      </c>
      <c r="K257" s="41" t="s">
        <v>23</v>
      </c>
      <c r="L257" s="41" t="s">
        <v>23</v>
      </c>
      <c r="M257" s="41" t="s">
        <v>23</v>
      </c>
      <c r="N257" s="63" t="s">
        <v>23</v>
      </c>
      <c r="O257" s="3" t="s">
        <v>675</v>
      </c>
      <c r="P257" s="29" t="s">
        <v>23</v>
      </c>
      <c r="Q257" s="17">
        <v>50</v>
      </c>
      <c r="R257" s="3" t="s">
        <v>23</v>
      </c>
      <c r="S257" s="30" t="s">
        <v>23</v>
      </c>
      <c r="T257" s="30" t="s">
        <v>23</v>
      </c>
      <c r="U257" s="30" t="s">
        <v>23</v>
      </c>
      <c r="V257" s="17" t="s">
        <v>23</v>
      </c>
      <c r="W257" s="3" t="s">
        <v>23</v>
      </c>
      <c r="X257" s="30" t="s">
        <v>23</v>
      </c>
      <c r="Y257" s="30" t="s">
        <v>23</v>
      </c>
      <c r="Z257" s="30" t="s">
        <v>23</v>
      </c>
      <c r="AA257" s="17" t="s">
        <v>23</v>
      </c>
      <c r="AB257" s="17"/>
    </row>
    <row r="258" spans="1:29" s="3" customFormat="1">
      <c r="A258" s="3" t="s">
        <v>98</v>
      </c>
      <c r="B258" s="3" t="s">
        <v>23</v>
      </c>
      <c r="C258" s="3" t="s">
        <v>23</v>
      </c>
      <c r="D258" s="4" t="s">
        <v>644</v>
      </c>
      <c r="E258" s="4"/>
      <c r="F258" s="17" t="s">
        <v>675</v>
      </c>
      <c r="G258" s="29" t="s">
        <v>23</v>
      </c>
      <c r="H258" s="40" t="s">
        <v>23</v>
      </c>
      <c r="I258" s="45" t="s">
        <v>23</v>
      </c>
      <c r="J258" s="29" t="s">
        <v>23</v>
      </c>
      <c r="K258" s="41" t="s">
        <v>23</v>
      </c>
      <c r="L258" s="41" t="s">
        <v>23</v>
      </c>
      <c r="M258" s="41" t="s">
        <v>23</v>
      </c>
      <c r="N258" s="63" t="s">
        <v>23</v>
      </c>
      <c r="O258" s="3" t="s">
        <v>675</v>
      </c>
      <c r="P258" s="29" t="s">
        <v>23</v>
      </c>
      <c r="Q258" s="17">
        <v>50</v>
      </c>
      <c r="R258" s="3" t="s">
        <v>23</v>
      </c>
      <c r="S258" s="30" t="s">
        <v>23</v>
      </c>
      <c r="T258" s="30" t="s">
        <v>23</v>
      </c>
      <c r="U258" s="30" t="s">
        <v>23</v>
      </c>
      <c r="V258" s="17" t="s">
        <v>23</v>
      </c>
      <c r="W258" s="3" t="s">
        <v>23</v>
      </c>
      <c r="X258" s="30" t="s">
        <v>23</v>
      </c>
      <c r="Y258" s="30" t="s">
        <v>23</v>
      </c>
      <c r="Z258" s="30" t="s">
        <v>23</v>
      </c>
      <c r="AA258" s="17" t="s">
        <v>23</v>
      </c>
      <c r="AB258" s="17"/>
    </row>
    <row r="259" spans="1:29" s="3" customFormat="1">
      <c r="A259" s="3" t="s">
        <v>687</v>
      </c>
      <c r="B259" s="3" t="s">
        <v>5</v>
      </c>
      <c r="C259" s="4" t="s">
        <v>644</v>
      </c>
      <c r="D259" s="4" t="s">
        <v>644</v>
      </c>
      <c r="E259" s="4"/>
      <c r="F259" s="17" t="s">
        <v>688</v>
      </c>
      <c r="G259" s="29" t="s">
        <v>23</v>
      </c>
      <c r="H259" s="40" t="s">
        <v>23</v>
      </c>
      <c r="I259" s="45" t="s">
        <v>23</v>
      </c>
      <c r="J259" s="29" t="s">
        <v>23</v>
      </c>
      <c r="K259" s="41" t="s">
        <v>23</v>
      </c>
      <c r="L259" s="41" t="s">
        <v>23</v>
      </c>
      <c r="M259" s="41" t="s">
        <v>23</v>
      </c>
      <c r="N259" s="63" t="s">
        <v>23</v>
      </c>
      <c r="O259" s="21" t="s">
        <v>689</v>
      </c>
      <c r="P259" s="3">
        <v>10.47</v>
      </c>
      <c r="Q259" s="17">
        <v>50</v>
      </c>
      <c r="R259" s="21" t="s">
        <v>690</v>
      </c>
      <c r="S259" s="3">
        <v>10.32</v>
      </c>
      <c r="T259" s="3">
        <v>50</v>
      </c>
      <c r="U259" s="4" t="s">
        <v>644</v>
      </c>
      <c r="V259" s="43"/>
      <c r="W259" s="21" t="s">
        <v>691</v>
      </c>
      <c r="X259" s="29"/>
      <c r="Y259" s="3">
        <v>25</v>
      </c>
      <c r="Z259" s="4" t="s">
        <v>644</v>
      </c>
      <c r="AA259" s="43"/>
      <c r="AB259" s="17" t="s">
        <v>729</v>
      </c>
      <c r="AC259" s="3" t="s">
        <v>882</v>
      </c>
    </row>
    <row r="260" spans="1:29" s="3" customFormat="1">
      <c r="A260" s="3" t="s">
        <v>687</v>
      </c>
      <c r="B260" s="3" t="s">
        <v>6</v>
      </c>
      <c r="C260" s="4" t="s">
        <v>644</v>
      </c>
      <c r="D260" s="4" t="s">
        <v>644</v>
      </c>
      <c r="E260" s="4"/>
      <c r="F260" s="17" t="s">
        <v>692</v>
      </c>
      <c r="G260" s="29" t="s">
        <v>23</v>
      </c>
      <c r="H260" s="40" t="s">
        <v>23</v>
      </c>
      <c r="I260" s="45" t="s">
        <v>23</v>
      </c>
      <c r="J260" s="29" t="s">
        <v>23</v>
      </c>
      <c r="K260" s="41" t="s">
        <v>23</v>
      </c>
      <c r="L260" s="41" t="s">
        <v>23</v>
      </c>
      <c r="M260" s="41" t="s">
        <v>23</v>
      </c>
      <c r="N260" s="63" t="s">
        <v>23</v>
      </c>
      <c r="O260" s="21" t="s">
        <v>693</v>
      </c>
      <c r="P260" s="29">
        <v>10.02</v>
      </c>
      <c r="Q260" s="17">
        <v>50</v>
      </c>
      <c r="R260" s="21" t="s">
        <v>694</v>
      </c>
      <c r="S260" s="29">
        <v>9.7200000000000006</v>
      </c>
      <c r="T260" s="3">
        <v>50</v>
      </c>
      <c r="U260" s="4" t="s">
        <v>644</v>
      </c>
      <c r="V260" s="43"/>
      <c r="W260" s="21" t="s">
        <v>695</v>
      </c>
      <c r="X260" s="29"/>
      <c r="Y260" s="3">
        <v>25</v>
      </c>
      <c r="Z260" s="4" t="s">
        <v>644</v>
      </c>
      <c r="AA260" s="43"/>
      <c r="AB260" s="17" t="s">
        <v>729</v>
      </c>
      <c r="AC260" s="3" t="s">
        <v>882</v>
      </c>
    </row>
    <row r="261" spans="1:29" s="3" customFormat="1">
      <c r="A261" s="3" t="s">
        <v>687</v>
      </c>
      <c r="B261" s="3" t="s">
        <v>7</v>
      </c>
      <c r="C261" s="4" t="s">
        <v>644</v>
      </c>
      <c r="D261" s="4" t="s">
        <v>644</v>
      </c>
      <c r="E261" s="4"/>
      <c r="F261" s="17" t="s">
        <v>696</v>
      </c>
      <c r="G261" s="29" t="s">
        <v>23</v>
      </c>
      <c r="H261" s="40" t="s">
        <v>23</v>
      </c>
      <c r="I261" s="45" t="s">
        <v>23</v>
      </c>
      <c r="J261" s="29" t="s">
        <v>23</v>
      </c>
      <c r="K261" s="41" t="s">
        <v>23</v>
      </c>
      <c r="L261" s="41" t="s">
        <v>23</v>
      </c>
      <c r="M261" s="41" t="s">
        <v>23</v>
      </c>
      <c r="N261" s="63" t="s">
        <v>23</v>
      </c>
      <c r="O261" s="21" t="s">
        <v>697</v>
      </c>
      <c r="P261" s="29">
        <v>9.5500000000000007</v>
      </c>
      <c r="Q261" s="17">
        <v>50</v>
      </c>
      <c r="R261" s="21" t="s">
        <v>698</v>
      </c>
      <c r="S261" s="29">
        <v>9.81</v>
      </c>
      <c r="T261" s="3">
        <v>50</v>
      </c>
      <c r="U261" s="4" t="s">
        <v>644</v>
      </c>
      <c r="V261" s="43"/>
      <c r="W261" s="21" t="s">
        <v>699</v>
      </c>
      <c r="X261" s="29"/>
      <c r="Y261" s="3">
        <v>25</v>
      </c>
      <c r="Z261" s="4" t="s">
        <v>644</v>
      </c>
      <c r="AA261" s="43"/>
      <c r="AB261" s="17" t="s">
        <v>729</v>
      </c>
      <c r="AC261" s="3" t="s">
        <v>882</v>
      </c>
    </row>
    <row r="262" spans="1:29" s="3" customFormat="1">
      <c r="A262" s="3" t="s">
        <v>687</v>
      </c>
      <c r="B262" s="3" t="s">
        <v>8</v>
      </c>
      <c r="C262" s="4" t="s">
        <v>644</v>
      </c>
      <c r="D262" s="4" t="s">
        <v>644</v>
      </c>
      <c r="E262" s="4"/>
      <c r="F262" s="17" t="s">
        <v>700</v>
      </c>
      <c r="G262" s="29" t="s">
        <v>23</v>
      </c>
      <c r="H262" s="40" t="s">
        <v>23</v>
      </c>
      <c r="I262" s="45" t="s">
        <v>23</v>
      </c>
      <c r="J262" s="29" t="s">
        <v>23</v>
      </c>
      <c r="K262" s="41" t="s">
        <v>23</v>
      </c>
      <c r="L262" s="41" t="s">
        <v>23</v>
      </c>
      <c r="M262" s="41" t="s">
        <v>23</v>
      </c>
      <c r="N262" s="63" t="s">
        <v>23</v>
      </c>
      <c r="O262" s="21" t="s">
        <v>701</v>
      </c>
      <c r="P262" s="29">
        <v>10.050000000000001</v>
      </c>
      <c r="Q262" s="17">
        <v>50</v>
      </c>
      <c r="R262" s="21" t="s">
        <v>702</v>
      </c>
      <c r="S262" s="29">
        <v>9.8000000000000007</v>
      </c>
      <c r="T262" s="3">
        <v>50</v>
      </c>
      <c r="U262" s="4" t="s">
        <v>644</v>
      </c>
      <c r="V262" s="43"/>
      <c r="W262" s="21" t="s">
        <v>703</v>
      </c>
      <c r="X262" s="29"/>
      <c r="Y262" s="3">
        <v>25</v>
      </c>
      <c r="Z262" s="4" t="s">
        <v>644</v>
      </c>
      <c r="AA262" s="43"/>
      <c r="AB262" s="17" t="s">
        <v>729</v>
      </c>
      <c r="AC262" s="3" t="s">
        <v>882</v>
      </c>
    </row>
    <row r="263" spans="1:29" s="3" customFormat="1">
      <c r="A263" s="3" t="s">
        <v>687</v>
      </c>
      <c r="B263" s="3" t="s">
        <v>9</v>
      </c>
      <c r="C263" s="4" t="s">
        <v>644</v>
      </c>
      <c r="D263" s="4" t="s">
        <v>644</v>
      </c>
      <c r="E263" s="4"/>
      <c r="F263" s="17" t="s">
        <v>704</v>
      </c>
      <c r="G263" s="29" t="s">
        <v>23</v>
      </c>
      <c r="H263" s="40" t="s">
        <v>23</v>
      </c>
      <c r="I263" s="45" t="s">
        <v>23</v>
      </c>
      <c r="J263" s="29" t="s">
        <v>23</v>
      </c>
      <c r="K263" s="41" t="s">
        <v>23</v>
      </c>
      <c r="L263" s="41" t="s">
        <v>23</v>
      </c>
      <c r="M263" s="41" t="s">
        <v>23</v>
      </c>
      <c r="N263" s="63" t="s">
        <v>23</v>
      </c>
      <c r="O263" s="21" t="s">
        <v>705</v>
      </c>
      <c r="P263" s="30" t="s">
        <v>23</v>
      </c>
      <c r="Q263" s="17">
        <v>50</v>
      </c>
      <c r="R263" s="21" t="s">
        <v>706</v>
      </c>
      <c r="S263" s="30" t="s">
        <v>23</v>
      </c>
      <c r="T263" s="3">
        <v>50</v>
      </c>
      <c r="U263" s="4" t="s">
        <v>644</v>
      </c>
      <c r="W263" s="21" t="s">
        <v>707</v>
      </c>
      <c r="X263" s="29"/>
      <c r="Y263" s="3">
        <v>25</v>
      </c>
      <c r="Z263" s="4" t="s">
        <v>644</v>
      </c>
      <c r="AA263" s="43"/>
      <c r="AB263" s="17" t="s">
        <v>730</v>
      </c>
    </row>
    <row r="264" spans="1:29" s="3" customFormat="1">
      <c r="A264" s="3" t="s">
        <v>708</v>
      </c>
      <c r="B264" s="3" t="s">
        <v>5</v>
      </c>
      <c r="C264" s="4" t="s">
        <v>644</v>
      </c>
      <c r="D264" s="4" t="s">
        <v>644</v>
      </c>
      <c r="E264" s="4"/>
      <c r="F264" s="17" t="s">
        <v>709</v>
      </c>
      <c r="G264" s="29" t="s">
        <v>23</v>
      </c>
      <c r="H264" s="40" t="s">
        <v>23</v>
      </c>
      <c r="I264" s="45" t="s">
        <v>23</v>
      </c>
      <c r="J264" s="29" t="s">
        <v>23</v>
      </c>
      <c r="K264" s="41" t="s">
        <v>23</v>
      </c>
      <c r="L264" s="41" t="s">
        <v>23</v>
      </c>
      <c r="M264" s="41" t="s">
        <v>23</v>
      </c>
      <c r="N264" s="63" t="s">
        <v>23</v>
      </c>
      <c r="O264" s="21" t="s">
        <v>710</v>
      </c>
      <c r="P264" s="29">
        <v>10.050000000000001</v>
      </c>
      <c r="Q264" s="17">
        <v>50</v>
      </c>
      <c r="R264" s="21" t="s">
        <v>711</v>
      </c>
      <c r="S264" s="3">
        <v>10.24</v>
      </c>
      <c r="T264" s="3">
        <v>50</v>
      </c>
      <c r="U264" s="4" t="s">
        <v>644</v>
      </c>
      <c r="V264" s="43"/>
      <c r="W264" s="21" t="s">
        <v>712</v>
      </c>
      <c r="X264" s="29"/>
      <c r="Y264" s="3">
        <v>25</v>
      </c>
      <c r="Z264" s="4" t="s">
        <v>644</v>
      </c>
      <c r="AA264" s="43"/>
      <c r="AB264" s="17" t="s">
        <v>729</v>
      </c>
      <c r="AC264" s="49" t="s">
        <v>882</v>
      </c>
    </row>
    <row r="265" spans="1:29" s="3" customFormat="1">
      <c r="A265" s="3" t="s">
        <v>708</v>
      </c>
      <c r="B265" s="3" t="s">
        <v>6</v>
      </c>
      <c r="C265" s="4" t="s">
        <v>644</v>
      </c>
      <c r="D265" s="4" t="s">
        <v>644</v>
      </c>
      <c r="E265" s="4"/>
      <c r="F265" s="17" t="s">
        <v>713</v>
      </c>
      <c r="G265" s="29" t="s">
        <v>23</v>
      </c>
      <c r="H265" s="40" t="s">
        <v>23</v>
      </c>
      <c r="I265" s="45" t="s">
        <v>23</v>
      </c>
      <c r="J265" s="29" t="s">
        <v>23</v>
      </c>
      <c r="K265" s="41" t="s">
        <v>23</v>
      </c>
      <c r="L265" s="41" t="s">
        <v>23</v>
      </c>
      <c r="M265" s="41" t="s">
        <v>23</v>
      </c>
      <c r="N265" s="63" t="s">
        <v>23</v>
      </c>
      <c r="O265" s="21" t="s">
        <v>714</v>
      </c>
      <c r="P265" s="3">
        <v>9.61</v>
      </c>
      <c r="Q265" s="17">
        <v>50</v>
      </c>
      <c r="R265" s="21" t="s">
        <v>715</v>
      </c>
      <c r="S265" s="29">
        <v>9.74</v>
      </c>
      <c r="T265" s="3">
        <v>50</v>
      </c>
      <c r="U265" s="4" t="s">
        <v>644</v>
      </c>
      <c r="V265" s="43"/>
      <c r="W265" s="21" t="s">
        <v>716</v>
      </c>
      <c r="X265" s="29"/>
      <c r="Y265" s="3">
        <v>25</v>
      </c>
      <c r="Z265" s="4" t="s">
        <v>644</v>
      </c>
      <c r="AA265" s="43"/>
      <c r="AB265" s="17" t="s">
        <v>729</v>
      </c>
      <c r="AC265" s="49" t="s">
        <v>882</v>
      </c>
    </row>
    <row r="266" spans="1:29" s="3" customFormat="1">
      <c r="A266" s="3" t="s">
        <v>708</v>
      </c>
      <c r="B266" s="3" t="s">
        <v>7</v>
      </c>
      <c r="C266" s="4" t="s">
        <v>644</v>
      </c>
      <c r="D266" s="4" t="s">
        <v>644</v>
      </c>
      <c r="E266" s="4"/>
      <c r="F266" s="17" t="s">
        <v>717</v>
      </c>
      <c r="G266" s="29" t="s">
        <v>23</v>
      </c>
      <c r="H266" s="40" t="s">
        <v>23</v>
      </c>
      <c r="I266" s="45" t="s">
        <v>23</v>
      </c>
      <c r="J266" s="29" t="s">
        <v>23</v>
      </c>
      <c r="K266" s="41" t="s">
        <v>23</v>
      </c>
      <c r="L266" s="41" t="s">
        <v>23</v>
      </c>
      <c r="M266" s="41" t="s">
        <v>23</v>
      </c>
      <c r="N266" s="63" t="s">
        <v>23</v>
      </c>
      <c r="O266" s="21" t="s">
        <v>718</v>
      </c>
      <c r="P266" s="29">
        <v>9.68</v>
      </c>
      <c r="Q266" s="17">
        <v>50</v>
      </c>
      <c r="R266" s="21" t="s">
        <v>719</v>
      </c>
      <c r="S266" s="29">
        <v>10.01</v>
      </c>
      <c r="T266" s="3">
        <v>50</v>
      </c>
      <c r="U266" s="4" t="s">
        <v>644</v>
      </c>
      <c r="V266" s="43"/>
      <c r="W266" s="21" t="s">
        <v>720</v>
      </c>
      <c r="X266" s="29"/>
      <c r="Y266" s="3">
        <v>25</v>
      </c>
      <c r="Z266" s="4" t="s">
        <v>644</v>
      </c>
      <c r="AA266" s="43"/>
      <c r="AB266" s="17" t="s">
        <v>729</v>
      </c>
      <c r="AC266" s="49" t="s">
        <v>882</v>
      </c>
    </row>
    <row r="267" spans="1:29" s="3" customFormat="1">
      <c r="A267" s="3" t="s">
        <v>708</v>
      </c>
      <c r="B267" s="3" t="s">
        <v>8</v>
      </c>
      <c r="C267" s="4" t="s">
        <v>644</v>
      </c>
      <c r="D267" s="4" t="s">
        <v>644</v>
      </c>
      <c r="E267" s="4"/>
      <c r="F267" s="17" t="s">
        <v>721</v>
      </c>
      <c r="G267" s="29" t="s">
        <v>23</v>
      </c>
      <c r="H267" s="40" t="s">
        <v>23</v>
      </c>
      <c r="I267" s="45" t="s">
        <v>23</v>
      </c>
      <c r="J267" s="29" t="s">
        <v>23</v>
      </c>
      <c r="K267" s="41" t="s">
        <v>23</v>
      </c>
      <c r="L267" s="41" t="s">
        <v>23</v>
      </c>
      <c r="M267" s="41" t="s">
        <v>23</v>
      </c>
      <c r="N267" s="63" t="s">
        <v>23</v>
      </c>
      <c r="O267" s="21" t="s">
        <v>722</v>
      </c>
      <c r="P267" s="29">
        <v>10.29</v>
      </c>
      <c r="Q267" s="17">
        <v>50</v>
      </c>
      <c r="R267" s="21" t="s">
        <v>723</v>
      </c>
      <c r="S267" s="29">
        <v>9.73</v>
      </c>
      <c r="T267" s="3">
        <v>50</v>
      </c>
      <c r="U267" s="4" t="s">
        <v>644</v>
      </c>
      <c r="V267" s="43"/>
      <c r="W267" s="21" t="s">
        <v>724</v>
      </c>
      <c r="X267" s="29"/>
      <c r="Y267" s="3">
        <v>25</v>
      </c>
      <c r="Z267" s="4" t="s">
        <v>644</v>
      </c>
      <c r="AA267" s="43"/>
      <c r="AB267" s="17" t="s">
        <v>729</v>
      </c>
      <c r="AC267" s="49" t="s">
        <v>882</v>
      </c>
    </row>
    <row r="268" spans="1:29" s="3" customFormat="1">
      <c r="A268" s="3" t="s">
        <v>708</v>
      </c>
      <c r="B268" s="3" t="s">
        <v>9</v>
      </c>
      <c r="C268" s="4" t="s">
        <v>644</v>
      </c>
      <c r="D268" s="4" t="s">
        <v>644</v>
      </c>
      <c r="E268" s="4"/>
      <c r="F268" s="17" t="s">
        <v>725</v>
      </c>
      <c r="G268" s="29" t="s">
        <v>23</v>
      </c>
      <c r="H268" s="40" t="s">
        <v>23</v>
      </c>
      <c r="I268" s="45" t="s">
        <v>23</v>
      </c>
      <c r="J268" s="29" t="s">
        <v>23</v>
      </c>
      <c r="K268" s="41" t="s">
        <v>23</v>
      </c>
      <c r="L268" s="41" t="s">
        <v>23</v>
      </c>
      <c r="M268" s="41" t="s">
        <v>23</v>
      </c>
      <c r="N268" s="63" t="s">
        <v>23</v>
      </c>
      <c r="O268" s="21" t="s">
        <v>726</v>
      </c>
      <c r="P268" s="29">
        <v>10.23</v>
      </c>
      <c r="Q268" s="17">
        <v>50</v>
      </c>
      <c r="R268" s="21" t="s">
        <v>727</v>
      </c>
      <c r="S268" s="29">
        <v>10.5</v>
      </c>
      <c r="T268" s="3">
        <v>50</v>
      </c>
      <c r="U268" s="4" t="s">
        <v>644</v>
      </c>
      <c r="V268" s="43"/>
      <c r="W268" s="21" t="s">
        <v>728</v>
      </c>
      <c r="X268" s="29"/>
      <c r="Y268" s="3">
        <v>25</v>
      </c>
      <c r="Z268" s="4" t="s">
        <v>644</v>
      </c>
      <c r="AA268" s="43"/>
      <c r="AB268" s="17" t="s">
        <v>729</v>
      </c>
      <c r="AC268" s="49" t="s">
        <v>882</v>
      </c>
    </row>
    <row r="269" spans="1:29" s="19" customFormat="1">
      <c r="F269" s="20"/>
      <c r="G269" s="28"/>
      <c r="H269" s="39"/>
      <c r="I269" s="39"/>
      <c r="J269" s="28"/>
      <c r="K269" s="39"/>
      <c r="L269" s="39"/>
      <c r="M269" s="39"/>
      <c r="N269" s="62"/>
      <c r="P269" s="28"/>
      <c r="Q269" s="20"/>
      <c r="S269" s="28"/>
      <c r="V269" s="20"/>
      <c r="X269" s="28"/>
      <c r="AA269" s="20"/>
      <c r="AB269" s="20"/>
    </row>
    <row r="270" spans="1:29" s="3" customFormat="1">
      <c r="A270" s="3" t="s">
        <v>286</v>
      </c>
      <c r="B270" s="3" t="s">
        <v>5</v>
      </c>
      <c r="C270" s="4" t="s">
        <v>731</v>
      </c>
      <c r="D270" s="4" t="s">
        <v>731</v>
      </c>
      <c r="E270" s="4"/>
      <c r="F270" s="17" t="s">
        <v>758</v>
      </c>
      <c r="G270" s="29">
        <v>185.88</v>
      </c>
      <c r="H270">
        <v>151</v>
      </c>
      <c r="I270" s="45" t="s">
        <v>48</v>
      </c>
      <c r="J270" s="29">
        <f t="shared" ref="J270:J279" si="70">G270-$J$3</f>
        <v>182.79</v>
      </c>
      <c r="K270" s="44">
        <f t="shared" ref="K270:K279" si="71">H270-2.41</f>
        <v>148.59</v>
      </c>
      <c r="L270" s="40">
        <f t="shared" ref="L270:L279" si="72">J270-K270</f>
        <v>34.199999999999989</v>
      </c>
      <c r="M270" s="56">
        <f t="shared" ref="M270:M318" si="73">(J270-K270)/(K270)</f>
        <v>0.23016353725015135</v>
      </c>
      <c r="N270" s="63"/>
      <c r="O270" s="21" t="s">
        <v>759</v>
      </c>
      <c r="P270" s="3">
        <v>9.89</v>
      </c>
      <c r="Q270" s="17">
        <v>50</v>
      </c>
      <c r="R270" s="21" t="s">
        <v>760</v>
      </c>
      <c r="S270" s="3">
        <v>10.4</v>
      </c>
      <c r="T270" s="3">
        <v>50</v>
      </c>
      <c r="U270" s="4" t="s">
        <v>731</v>
      </c>
      <c r="V270" s="43"/>
      <c r="W270" s="21" t="s">
        <v>753</v>
      </c>
      <c r="X270" s="29">
        <v>4.74</v>
      </c>
      <c r="Y270" s="3">
        <v>25</v>
      </c>
      <c r="Z270" s="4" t="s">
        <v>731</v>
      </c>
      <c r="AA270" s="43"/>
      <c r="AB270" s="17"/>
    </row>
    <row r="271" spans="1:29" s="3" customFormat="1">
      <c r="A271" s="3" t="s">
        <v>286</v>
      </c>
      <c r="B271" s="3" t="s">
        <v>6</v>
      </c>
      <c r="C271" s="4" t="s">
        <v>731</v>
      </c>
      <c r="D271" s="4" t="s">
        <v>731</v>
      </c>
      <c r="E271" s="4"/>
      <c r="F271" s="17" t="s">
        <v>761</v>
      </c>
      <c r="G271" s="29">
        <v>171.83</v>
      </c>
      <c r="H271">
        <v>138.69999999999999</v>
      </c>
      <c r="I271" s="45" t="s">
        <v>48</v>
      </c>
      <c r="J271" s="29">
        <f t="shared" si="70"/>
        <v>168.74</v>
      </c>
      <c r="K271" s="44">
        <f t="shared" si="71"/>
        <v>136.29</v>
      </c>
      <c r="L271" s="40">
        <f t="shared" si="72"/>
        <v>32.450000000000017</v>
      </c>
      <c r="M271" s="56">
        <f t="shared" si="73"/>
        <v>0.23809523809523822</v>
      </c>
      <c r="N271" s="63"/>
      <c r="O271" s="21" t="s">
        <v>762</v>
      </c>
      <c r="P271" s="29">
        <v>10.39</v>
      </c>
      <c r="Q271" s="17">
        <v>50</v>
      </c>
      <c r="R271" s="21" t="s">
        <v>763</v>
      </c>
      <c r="S271" s="29">
        <v>10.050000000000001</v>
      </c>
      <c r="T271" s="3">
        <v>50</v>
      </c>
      <c r="U271" s="4" t="s">
        <v>731</v>
      </c>
      <c r="V271" s="43"/>
      <c r="W271" s="21" t="s">
        <v>754</v>
      </c>
      <c r="X271" s="29">
        <v>4.83</v>
      </c>
      <c r="Y271" s="3">
        <v>25</v>
      </c>
      <c r="Z271" s="4" t="s">
        <v>731</v>
      </c>
      <c r="AA271" s="43"/>
      <c r="AB271" s="17"/>
    </row>
    <row r="272" spans="1:29" s="3" customFormat="1">
      <c r="A272" s="3" t="s">
        <v>286</v>
      </c>
      <c r="B272" s="3" t="s">
        <v>7</v>
      </c>
      <c r="C272" s="4" t="s">
        <v>731</v>
      </c>
      <c r="D272" s="4" t="s">
        <v>731</v>
      </c>
      <c r="E272" s="4"/>
      <c r="F272" s="17" t="s">
        <v>764</v>
      </c>
      <c r="G272" s="29">
        <v>140.74</v>
      </c>
      <c r="H272">
        <v>113.9</v>
      </c>
      <c r="I272" s="45" t="s">
        <v>48</v>
      </c>
      <c r="J272" s="29">
        <f t="shared" si="70"/>
        <v>137.65</v>
      </c>
      <c r="K272" s="44">
        <f t="shared" si="71"/>
        <v>111.49000000000001</v>
      </c>
      <c r="L272" s="40">
        <f t="shared" si="72"/>
        <v>26.159999999999997</v>
      </c>
      <c r="M272" s="56">
        <f t="shared" si="73"/>
        <v>0.2346398780159655</v>
      </c>
      <c r="N272" s="63"/>
      <c r="O272" s="21" t="s">
        <v>765</v>
      </c>
      <c r="P272" s="29">
        <v>10.02</v>
      </c>
      <c r="Q272" s="17">
        <v>50</v>
      </c>
      <c r="R272" s="21" t="s">
        <v>766</v>
      </c>
      <c r="S272" s="29">
        <v>9.77</v>
      </c>
      <c r="T272" s="3">
        <v>50</v>
      </c>
      <c r="U272" s="4" t="s">
        <v>731</v>
      </c>
      <c r="V272" s="43"/>
      <c r="W272" s="21" t="s">
        <v>755</v>
      </c>
      <c r="X272" s="29">
        <v>5.09</v>
      </c>
      <c r="Y272" s="3">
        <v>25</v>
      </c>
      <c r="Z272" s="4" t="s">
        <v>731</v>
      </c>
      <c r="AA272" s="43"/>
      <c r="AB272" s="17"/>
    </row>
    <row r="273" spans="1:28" s="3" customFormat="1">
      <c r="A273" s="3" t="s">
        <v>286</v>
      </c>
      <c r="B273" s="3" t="s">
        <v>8</v>
      </c>
      <c r="C273" s="4" t="s">
        <v>731</v>
      </c>
      <c r="D273" s="4" t="s">
        <v>731</v>
      </c>
      <c r="E273" s="4"/>
      <c r="F273" s="17" t="s">
        <v>767</v>
      </c>
      <c r="G273" s="29">
        <v>132.59</v>
      </c>
      <c r="H273">
        <v>106.9</v>
      </c>
      <c r="I273" s="45" t="s">
        <v>48</v>
      </c>
      <c r="J273" s="29">
        <f t="shared" si="70"/>
        <v>129.5</v>
      </c>
      <c r="K273" s="44">
        <f t="shared" si="71"/>
        <v>104.49000000000001</v>
      </c>
      <c r="L273" s="40">
        <f t="shared" si="72"/>
        <v>25.009999999999991</v>
      </c>
      <c r="M273" s="56">
        <f t="shared" si="73"/>
        <v>0.23935304813857775</v>
      </c>
      <c r="N273" s="63"/>
      <c r="O273" s="21" t="s">
        <v>768</v>
      </c>
      <c r="P273" s="29">
        <v>10.34</v>
      </c>
      <c r="Q273" s="17">
        <v>50</v>
      </c>
      <c r="R273" s="21" t="s">
        <v>769</v>
      </c>
      <c r="S273" s="29">
        <v>9.94</v>
      </c>
      <c r="T273" s="3">
        <v>50</v>
      </c>
      <c r="U273" s="4" t="s">
        <v>731</v>
      </c>
      <c r="V273" s="43"/>
      <c r="W273" s="21" t="s">
        <v>756</v>
      </c>
      <c r="X273" s="29">
        <v>4.7699999999999996</v>
      </c>
      <c r="Y273" s="3">
        <v>25</v>
      </c>
      <c r="Z273" s="4" t="s">
        <v>731</v>
      </c>
      <c r="AA273" s="43"/>
      <c r="AB273" s="17"/>
    </row>
    <row r="274" spans="1:28" s="3" customFormat="1">
      <c r="A274" s="3" t="s">
        <v>286</v>
      </c>
      <c r="B274" s="3" t="s">
        <v>9</v>
      </c>
      <c r="C274" s="4" t="s">
        <v>731</v>
      </c>
      <c r="D274" s="4" t="s">
        <v>731</v>
      </c>
      <c r="E274" s="4"/>
      <c r="F274" s="17" t="s">
        <v>770</v>
      </c>
      <c r="G274" s="29">
        <v>92.25</v>
      </c>
      <c r="H274">
        <v>75.2</v>
      </c>
      <c r="I274" s="45" t="s">
        <v>48</v>
      </c>
      <c r="J274" s="29">
        <f t="shared" si="70"/>
        <v>89.16</v>
      </c>
      <c r="K274" s="44">
        <f t="shared" si="71"/>
        <v>72.790000000000006</v>
      </c>
      <c r="L274" s="40">
        <f t="shared" si="72"/>
        <v>16.36999999999999</v>
      </c>
      <c r="M274" s="56">
        <f t="shared" si="73"/>
        <v>0.22489352933095191</v>
      </c>
      <c r="N274" s="63"/>
      <c r="O274" s="21" t="s">
        <v>771</v>
      </c>
      <c r="P274" s="29">
        <v>9.9700000000000006</v>
      </c>
      <c r="Q274" s="17">
        <v>50</v>
      </c>
      <c r="R274" s="21" t="s">
        <v>772</v>
      </c>
      <c r="S274" s="29">
        <v>10.25</v>
      </c>
      <c r="T274" s="3">
        <v>50</v>
      </c>
      <c r="U274" s="4" t="s">
        <v>731</v>
      </c>
      <c r="V274" s="43"/>
      <c r="W274" s="21" t="s">
        <v>757</v>
      </c>
      <c r="X274" s="29">
        <v>4.83</v>
      </c>
      <c r="Y274" s="3">
        <v>25</v>
      </c>
      <c r="Z274" s="4" t="s">
        <v>731</v>
      </c>
      <c r="AA274" s="43"/>
      <c r="AB274" s="17" t="s">
        <v>777</v>
      </c>
    </row>
    <row r="275" spans="1:28" s="3" customFormat="1">
      <c r="A275" s="3" t="s">
        <v>51</v>
      </c>
      <c r="B275" s="3" t="s">
        <v>5</v>
      </c>
      <c r="C275" s="4" t="s">
        <v>731</v>
      </c>
      <c r="D275" s="4" t="s">
        <v>731</v>
      </c>
      <c r="E275" s="4"/>
      <c r="F275" s="17" t="s">
        <v>732</v>
      </c>
      <c r="G275" s="29">
        <v>131.72999999999999</v>
      </c>
      <c r="H275">
        <v>111</v>
      </c>
      <c r="I275" s="45" t="s">
        <v>48</v>
      </c>
      <c r="J275" s="29">
        <f t="shared" si="70"/>
        <v>128.63999999999999</v>
      </c>
      <c r="K275" s="44">
        <f t="shared" si="71"/>
        <v>108.59</v>
      </c>
      <c r="L275" s="40">
        <f t="shared" si="72"/>
        <v>20.049999999999983</v>
      </c>
      <c r="M275" s="56">
        <f t="shared" si="73"/>
        <v>0.18463946956441646</v>
      </c>
      <c r="N275" s="63"/>
      <c r="O275" s="21" t="s">
        <v>733</v>
      </c>
      <c r="P275" s="29">
        <v>10.32</v>
      </c>
      <c r="Q275" s="17">
        <v>50</v>
      </c>
      <c r="R275" s="21" t="s">
        <v>734</v>
      </c>
      <c r="S275" s="29">
        <v>9.65</v>
      </c>
      <c r="T275" s="3">
        <v>50</v>
      </c>
      <c r="U275" s="4" t="s">
        <v>731</v>
      </c>
      <c r="V275" s="43"/>
      <c r="W275" s="21" t="s">
        <v>748</v>
      </c>
      <c r="X275" s="29">
        <v>5.27</v>
      </c>
      <c r="Y275" s="3">
        <v>25</v>
      </c>
      <c r="Z275" s="4" t="s">
        <v>731</v>
      </c>
      <c r="AA275" s="43"/>
      <c r="AB275" s="17" t="s">
        <v>776</v>
      </c>
    </row>
    <row r="276" spans="1:28" s="3" customFormat="1">
      <c r="A276" s="3" t="s">
        <v>51</v>
      </c>
      <c r="B276" s="3" t="s">
        <v>6</v>
      </c>
      <c r="C276" s="4" t="s">
        <v>731</v>
      </c>
      <c r="D276" s="4" t="s">
        <v>731</v>
      </c>
      <c r="E276" s="4"/>
      <c r="F276" s="17" t="s">
        <v>735</v>
      </c>
      <c r="G276" s="29">
        <v>150.86000000000001</v>
      </c>
      <c r="H276">
        <v>127.5</v>
      </c>
      <c r="I276" s="45" t="s">
        <v>48</v>
      </c>
      <c r="J276" s="29">
        <f t="shared" si="70"/>
        <v>147.77000000000001</v>
      </c>
      <c r="K276" s="44">
        <f t="shared" si="71"/>
        <v>125.09</v>
      </c>
      <c r="L276" s="40">
        <f t="shared" si="72"/>
        <v>22.680000000000007</v>
      </c>
      <c r="M276" s="56">
        <f t="shared" si="73"/>
        <v>0.18130945719082267</v>
      </c>
      <c r="N276" s="63"/>
      <c r="O276" s="21" t="s">
        <v>736</v>
      </c>
      <c r="P276" s="3">
        <v>9.9</v>
      </c>
      <c r="Q276" s="17">
        <v>50</v>
      </c>
      <c r="R276" s="21" t="s">
        <v>737</v>
      </c>
      <c r="S276" s="29">
        <v>10.37</v>
      </c>
      <c r="T276" s="3">
        <v>50</v>
      </c>
      <c r="U276" s="4" t="s">
        <v>731</v>
      </c>
      <c r="V276" s="43"/>
      <c r="W276" s="21" t="s">
        <v>749</v>
      </c>
      <c r="X276" s="29">
        <v>5.08</v>
      </c>
      <c r="Y276" s="3">
        <v>25</v>
      </c>
      <c r="Z276" s="4" t="s">
        <v>731</v>
      </c>
      <c r="AA276" s="43"/>
      <c r="AB276" s="17" t="s">
        <v>776</v>
      </c>
    </row>
    <row r="277" spans="1:28" s="3" customFormat="1">
      <c r="A277" s="3" t="s">
        <v>51</v>
      </c>
      <c r="B277" s="3" t="s">
        <v>7</v>
      </c>
      <c r="C277" s="4" t="s">
        <v>731</v>
      </c>
      <c r="D277" s="4" t="s">
        <v>731</v>
      </c>
      <c r="E277" s="4"/>
      <c r="F277" s="17" t="s">
        <v>738</v>
      </c>
      <c r="G277" s="29">
        <v>157.06</v>
      </c>
      <c r="H277">
        <v>131.6</v>
      </c>
      <c r="I277" s="45" t="s">
        <v>48</v>
      </c>
      <c r="J277" s="29">
        <f t="shared" si="70"/>
        <v>153.97</v>
      </c>
      <c r="K277" s="44">
        <f t="shared" si="71"/>
        <v>129.19</v>
      </c>
      <c r="L277" s="40">
        <f t="shared" si="72"/>
        <v>24.78</v>
      </c>
      <c r="M277" s="56">
        <f t="shared" si="73"/>
        <v>0.19181051164950849</v>
      </c>
      <c r="N277" s="63"/>
      <c r="O277" s="21" t="s">
        <v>739</v>
      </c>
      <c r="P277" s="29">
        <v>10.33</v>
      </c>
      <c r="Q277" s="17">
        <v>50</v>
      </c>
      <c r="R277" s="21" t="s">
        <v>740</v>
      </c>
      <c r="S277" s="29">
        <v>9.77</v>
      </c>
      <c r="T277" s="3">
        <v>50</v>
      </c>
      <c r="U277" s="4" t="s">
        <v>731</v>
      </c>
      <c r="V277" s="43"/>
      <c r="W277" s="21" t="s">
        <v>750</v>
      </c>
      <c r="X277" s="29">
        <v>4.96</v>
      </c>
      <c r="Y277" s="3">
        <v>25</v>
      </c>
      <c r="Z277" s="4" t="s">
        <v>731</v>
      </c>
      <c r="AA277" s="43"/>
      <c r="AB277" s="17" t="s">
        <v>776</v>
      </c>
    </row>
    <row r="278" spans="1:28" s="3" customFormat="1">
      <c r="A278" s="3" t="s">
        <v>51</v>
      </c>
      <c r="B278" s="3" t="s">
        <v>8</v>
      </c>
      <c r="C278" s="4" t="s">
        <v>731</v>
      </c>
      <c r="D278" s="4" t="s">
        <v>731</v>
      </c>
      <c r="E278" s="4"/>
      <c r="F278" s="17" t="s">
        <v>741</v>
      </c>
      <c r="G278" s="29">
        <v>124.72</v>
      </c>
      <c r="H278">
        <v>105.1</v>
      </c>
      <c r="I278" s="45" t="s">
        <v>48</v>
      </c>
      <c r="J278" s="29">
        <f t="shared" si="70"/>
        <v>121.63</v>
      </c>
      <c r="K278" s="44">
        <f t="shared" si="71"/>
        <v>102.69</v>
      </c>
      <c r="L278" s="40">
        <f t="shared" si="72"/>
        <v>18.939999999999998</v>
      </c>
      <c r="M278" s="56">
        <f t="shared" si="73"/>
        <v>0.18443860161651571</v>
      </c>
      <c r="N278" s="63"/>
      <c r="O278" s="21" t="s">
        <v>742</v>
      </c>
      <c r="P278" s="29">
        <v>9.8699999999999992</v>
      </c>
      <c r="Q278" s="17">
        <v>50</v>
      </c>
      <c r="R278" s="21" t="s">
        <v>743</v>
      </c>
      <c r="S278" s="29">
        <v>10.210000000000001</v>
      </c>
      <c r="T278" s="3">
        <v>50</v>
      </c>
      <c r="U278" s="4" t="s">
        <v>731</v>
      </c>
      <c r="V278" s="43"/>
      <c r="W278" s="21" t="s">
        <v>751</v>
      </c>
      <c r="X278" s="29">
        <v>5.01</v>
      </c>
      <c r="Y278" s="3">
        <v>25</v>
      </c>
      <c r="Z278" s="4" t="s">
        <v>731</v>
      </c>
      <c r="AA278" s="43"/>
      <c r="AB278" s="17" t="s">
        <v>776</v>
      </c>
    </row>
    <row r="279" spans="1:28" s="3" customFormat="1">
      <c r="A279" s="3" t="s">
        <v>51</v>
      </c>
      <c r="B279" s="3" t="s">
        <v>9</v>
      </c>
      <c r="C279" s="4" t="s">
        <v>731</v>
      </c>
      <c r="D279" s="4" t="s">
        <v>731</v>
      </c>
      <c r="E279" s="4"/>
      <c r="F279" s="17" t="s">
        <v>744</v>
      </c>
      <c r="G279" s="29">
        <v>156.26</v>
      </c>
      <c r="H279">
        <v>129.80000000000001</v>
      </c>
      <c r="I279" s="45" t="s">
        <v>48</v>
      </c>
      <c r="J279" s="29">
        <f t="shared" si="70"/>
        <v>153.16999999999999</v>
      </c>
      <c r="K279" s="44">
        <f t="shared" si="71"/>
        <v>127.39000000000001</v>
      </c>
      <c r="L279" s="40">
        <f t="shared" si="72"/>
        <v>25.779999999999973</v>
      </c>
      <c r="M279" s="56">
        <f t="shared" si="73"/>
        <v>0.20237067273726328</v>
      </c>
      <c r="N279" s="63"/>
      <c r="O279" s="21" t="s">
        <v>745</v>
      </c>
      <c r="P279" s="29">
        <v>10.14</v>
      </c>
      <c r="Q279" s="17">
        <v>50</v>
      </c>
      <c r="R279" s="21" t="s">
        <v>746</v>
      </c>
      <c r="S279" s="29">
        <v>9.81</v>
      </c>
      <c r="T279" s="3">
        <v>50</v>
      </c>
      <c r="U279" s="4" t="s">
        <v>731</v>
      </c>
      <c r="V279" s="43"/>
      <c r="W279" s="21" t="s">
        <v>752</v>
      </c>
      <c r="X279" s="29">
        <v>4.9800000000000004</v>
      </c>
      <c r="Y279" s="3">
        <v>25</v>
      </c>
      <c r="Z279" s="4" t="s">
        <v>731</v>
      </c>
      <c r="AA279" s="43"/>
      <c r="AB279" s="17" t="s">
        <v>776</v>
      </c>
    </row>
    <row r="280" spans="1:28" s="3" customFormat="1">
      <c r="A280" s="3" t="s">
        <v>98</v>
      </c>
      <c r="B280" s="3" t="s">
        <v>23</v>
      </c>
      <c r="C280" s="3" t="s">
        <v>23</v>
      </c>
      <c r="D280" s="4" t="s">
        <v>731</v>
      </c>
      <c r="E280" s="4"/>
      <c r="F280" s="17" t="s">
        <v>747</v>
      </c>
      <c r="G280" s="29" t="s">
        <v>23</v>
      </c>
      <c r="H280" s="40" t="s">
        <v>23</v>
      </c>
      <c r="I280" s="45" t="s">
        <v>23</v>
      </c>
      <c r="J280" s="29" t="s">
        <v>23</v>
      </c>
      <c r="K280" s="41" t="s">
        <v>23</v>
      </c>
      <c r="L280" s="41" t="s">
        <v>23</v>
      </c>
      <c r="M280" s="41" t="s">
        <v>23</v>
      </c>
      <c r="N280" s="63" t="s">
        <v>23</v>
      </c>
      <c r="O280" s="3" t="s">
        <v>747</v>
      </c>
      <c r="P280" s="29" t="s">
        <v>23</v>
      </c>
      <c r="Q280" s="17">
        <v>50</v>
      </c>
      <c r="R280" s="3" t="s">
        <v>23</v>
      </c>
      <c r="S280" s="30" t="s">
        <v>23</v>
      </c>
      <c r="T280" s="30" t="s">
        <v>23</v>
      </c>
      <c r="U280" s="30" t="s">
        <v>23</v>
      </c>
      <c r="V280" s="17" t="s">
        <v>23</v>
      </c>
      <c r="W280" s="3" t="s">
        <v>23</v>
      </c>
      <c r="X280" s="30" t="s">
        <v>23</v>
      </c>
      <c r="Y280" s="30" t="s">
        <v>23</v>
      </c>
      <c r="Z280" s="30" t="s">
        <v>23</v>
      </c>
      <c r="AA280" s="17" t="s">
        <v>23</v>
      </c>
      <c r="AB280" s="17"/>
    </row>
    <row r="281" spans="1:28" s="3" customFormat="1">
      <c r="A281" s="3" t="s">
        <v>98</v>
      </c>
      <c r="B281" s="3" t="s">
        <v>23</v>
      </c>
      <c r="C281" s="3" t="s">
        <v>23</v>
      </c>
      <c r="D281" s="4" t="s">
        <v>731</v>
      </c>
      <c r="E281" s="4"/>
      <c r="F281" s="17" t="s">
        <v>747</v>
      </c>
      <c r="G281" s="29" t="s">
        <v>23</v>
      </c>
      <c r="H281" s="40" t="s">
        <v>23</v>
      </c>
      <c r="I281" s="45" t="s">
        <v>23</v>
      </c>
      <c r="J281" s="29" t="s">
        <v>23</v>
      </c>
      <c r="K281" s="41" t="s">
        <v>23</v>
      </c>
      <c r="L281" s="41" t="s">
        <v>23</v>
      </c>
      <c r="M281" s="41" t="s">
        <v>23</v>
      </c>
      <c r="N281" s="63" t="s">
        <v>23</v>
      </c>
      <c r="O281" s="3" t="s">
        <v>747</v>
      </c>
      <c r="P281" s="29" t="s">
        <v>23</v>
      </c>
      <c r="Q281" s="17">
        <v>50</v>
      </c>
      <c r="R281" s="3" t="s">
        <v>23</v>
      </c>
      <c r="S281" s="30" t="s">
        <v>23</v>
      </c>
      <c r="T281" s="30" t="s">
        <v>23</v>
      </c>
      <c r="U281" s="30" t="s">
        <v>23</v>
      </c>
      <c r="V281" s="17" t="s">
        <v>23</v>
      </c>
      <c r="W281" s="3" t="s">
        <v>23</v>
      </c>
      <c r="X281" s="30" t="s">
        <v>23</v>
      </c>
      <c r="Y281" s="30" t="s">
        <v>23</v>
      </c>
      <c r="Z281" s="30" t="s">
        <v>23</v>
      </c>
      <c r="AA281" s="17" t="s">
        <v>23</v>
      </c>
      <c r="AB281" s="17"/>
    </row>
    <row r="282" spans="1:28" s="3" customFormat="1">
      <c r="A282" s="3" t="s">
        <v>98</v>
      </c>
      <c r="B282" s="3" t="s">
        <v>23</v>
      </c>
      <c r="C282" s="3" t="s">
        <v>23</v>
      </c>
      <c r="D282" s="4" t="s">
        <v>731</v>
      </c>
      <c r="E282" s="4"/>
      <c r="F282" s="17" t="s">
        <v>747</v>
      </c>
      <c r="G282" s="29" t="s">
        <v>23</v>
      </c>
      <c r="H282" s="40" t="s">
        <v>23</v>
      </c>
      <c r="I282" s="45" t="s">
        <v>23</v>
      </c>
      <c r="J282" s="29" t="s">
        <v>23</v>
      </c>
      <c r="K282" s="41" t="s">
        <v>23</v>
      </c>
      <c r="L282" s="41" t="s">
        <v>23</v>
      </c>
      <c r="M282" s="41" t="s">
        <v>23</v>
      </c>
      <c r="N282" s="63" t="s">
        <v>23</v>
      </c>
      <c r="O282" s="3" t="s">
        <v>747</v>
      </c>
      <c r="P282" s="29" t="s">
        <v>23</v>
      </c>
      <c r="Q282" s="17">
        <v>50</v>
      </c>
      <c r="R282" s="3" t="s">
        <v>23</v>
      </c>
      <c r="S282" s="30" t="s">
        <v>23</v>
      </c>
      <c r="T282" s="30" t="s">
        <v>23</v>
      </c>
      <c r="U282" s="30" t="s">
        <v>23</v>
      </c>
      <c r="V282" s="17" t="s">
        <v>23</v>
      </c>
      <c r="W282" s="3" t="s">
        <v>23</v>
      </c>
      <c r="X282" s="30" t="s">
        <v>23</v>
      </c>
      <c r="Y282" s="30" t="s">
        <v>23</v>
      </c>
      <c r="Z282" s="30" t="s">
        <v>23</v>
      </c>
      <c r="AA282" s="17" t="s">
        <v>23</v>
      </c>
      <c r="AB282" s="17"/>
    </row>
    <row r="283" spans="1:28" s="3" customFormat="1">
      <c r="A283" s="3" t="s">
        <v>773</v>
      </c>
      <c r="B283" s="3" t="s">
        <v>23</v>
      </c>
      <c r="C283" s="3" t="s">
        <v>23</v>
      </c>
      <c r="D283" s="4" t="s">
        <v>731</v>
      </c>
      <c r="E283" s="4"/>
      <c r="F283" s="17" t="s">
        <v>774</v>
      </c>
      <c r="G283" s="29" t="s">
        <v>23</v>
      </c>
      <c r="H283" s="40" t="s">
        <v>23</v>
      </c>
      <c r="I283" s="45" t="s">
        <v>23</v>
      </c>
      <c r="J283" s="29" t="s">
        <v>23</v>
      </c>
      <c r="K283" s="41" t="s">
        <v>23</v>
      </c>
      <c r="L283" s="41" t="s">
        <v>23</v>
      </c>
      <c r="M283" s="41" t="s">
        <v>23</v>
      </c>
      <c r="N283" s="63" t="s">
        <v>23</v>
      </c>
      <c r="O283" s="3" t="s">
        <v>774</v>
      </c>
      <c r="P283" s="29" t="s">
        <v>23</v>
      </c>
      <c r="Q283" s="17">
        <v>50</v>
      </c>
      <c r="R283" s="3" t="s">
        <v>23</v>
      </c>
      <c r="S283" s="30" t="s">
        <v>23</v>
      </c>
      <c r="T283" s="30" t="s">
        <v>23</v>
      </c>
      <c r="U283" s="30" t="s">
        <v>23</v>
      </c>
      <c r="V283" s="17" t="s">
        <v>23</v>
      </c>
      <c r="W283" s="3" t="s">
        <v>23</v>
      </c>
      <c r="X283" s="30" t="s">
        <v>23</v>
      </c>
      <c r="Y283" s="30" t="s">
        <v>23</v>
      </c>
      <c r="Z283" s="30" t="s">
        <v>23</v>
      </c>
      <c r="AA283" s="17" t="s">
        <v>23</v>
      </c>
      <c r="AB283" s="17" t="s">
        <v>775</v>
      </c>
    </row>
    <row r="284" spans="1:28" s="3" customFormat="1">
      <c r="A284" s="3" t="s">
        <v>773</v>
      </c>
      <c r="B284" s="3" t="s">
        <v>23</v>
      </c>
      <c r="C284" s="3" t="s">
        <v>23</v>
      </c>
      <c r="D284" s="4" t="s">
        <v>731</v>
      </c>
      <c r="E284" s="4"/>
      <c r="F284" s="17" t="s">
        <v>774</v>
      </c>
      <c r="G284" s="29" t="s">
        <v>23</v>
      </c>
      <c r="H284" s="40" t="s">
        <v>23</v>
      </c>
      <c r="I284" s="45" t="s">
        <v>23</v>
      </c>
      <c r="J284" s="29" t="s">
        <v>23</v>
      </c>
      <c r="K284" s="41" t="s">
        <v>23</v>
      </c>
      <c r="L284" s="41" t="s">
        <v>23</v>
      </c>
      <c r="M284" s="41" t="s">
        <v>23</v>
      </c>
      <c r="N284" s="63" t="s">
        <v>23</v>
      </c>
      <c r="O284" s="3" t="s">
        <v>774</v>
      </c>
      <c r="P284" s="29" t="s">
        <v>23</v>
      </c>
      <c r="Q284" s="17">
        <v>50</v>
      </c>
      <c r="R284" s="3" t="s">
        <v>23</v>
      </c>
      <c r="S284" s="30" t="s">
        <v>23</v>
      </c>
      <c r="T284" s="30" t="s">
        <v>23</v>
      </c>
      <c r="U284" s="30" t="s">
        <v>23</v>
      </c>
      <c r="V284" s="17" t="s">
        <v>23</v>
      </c>
      <c r="W284" s="3" t="s">
        <v>23</v>
      </c>
      <c r="X284" s="30" t="s">
        <v>23</v>
      </c>
      <c r="Y284" s="30" t="s">
        <v>23</v>
      </c>
      <c r="Z284" s="30" t="s">
        <v>23</v>
      </c>
      <c r="AA284" s="17" t="s">
        <v>23</v>
      </c>
      <c r="AB284" s="17"/>
    </row>
    <row r="285" spans="1:28" s="3" customFormat="1">
      <c r="A285" s="3" t="s">
        <v>773</v>
      </c>
      <c r="B285" s="3" t="s">
        <v>23</v>
      </c>
      <c r="C285" s="3" t="s">
        <v>23</v>
      </c>
      <c r="D285" s="4" t="s">
        <v>731</v>
      </c>
      <c r="E285" s="4"/>
      <c r="F285" s="17" t="s">
        <v>774</v>
      </c>
      <c r="G285" s="29" t="s">
        <v>23</v>
      </c>
      <c r="H285" s="40" t="s">
        <v>23</v>
      </c>
      <c r="I285" s="45" t="s">
        <v>23</v>
      </c>
      <c r="J285" s="29" t="s">
        <v>23</v>
      </c>
      <c r="K285" s="41" t="s">
        <v>23</v>
      </c>
      <c r="L285" s="41" t="s">
        <v>23</v>
      </c>
      <c r="M285" s="41" t="s">
        <v>23</v>
      </c>
      <c r="N285" s="63" t="s">
        <v>23</v>
      </c>
      <c r="O285" s="3" t="s">
        <v>774</v>
      </c>
      <c r="P285" s="29" t="s">
        <v>23</v>
      </c>
      <c r="Q285" s="17">
        <v>50</v>
      </c>
      <c r="R285" s="3" t="s">
        <v>23</v>
      </c>
      <c r="S285" s="30" t="s">
        <v>23</v>
      </c>
      <c r="T285" s="30" t="s">
        <v>23</v>
      </c>
      <c r="U285" s="30" t="s">
        <v>23</v>
      </c>
      <c r="V285" s="17" t="s">
        <v>23</v>
      </c>
      <c r="W285" s="3" t="s">
        <v>23</v>
      </c>
      <c r="X285" s="30" t="s">
        <v>23</v>
      </c>
      <c r="Y285" s="30" t="s">
        <v>23</v>
      </c>
      <c r="Z285" s="30" t="s">
        <v>23</v>
      </c>
      <c r="AA285" s="17" t="s">
        <v>23</v>
      </c>
      <c r="AB285" s="17"/>
    </row>
    <row r="286" spans="1:28" s="19" customFormat="1">
      <c r="F286" s="20"/>
      <c r="G286" s="28"/>
      <c r="H286" s="39"/>
      <c r="I286" s="39"/>
      <c r="J286" s="28"/>
      <c r="K286" s="39"/>
      <c r="L286" s="39"/>
      <c r="M286" s="39"/>
      <c r="N286" s="62"/>
      <c r="P286" s="28"/>
      <c r="Q286" s="20"/>
      <c r="S286" s="28"/>
      <c r="V286" s="20"/>
      <c r="X286" s="28"/>
      <c r="AA286" s="20"/>
      <c r="AB286" s="20"/>
    </row>
    <row r="287" spans="1:28" s="3" customFormat="1">
      <c r="A287" s="3" t="s">
        <v>69</v>
      </c>
      <c r="B287" s="3" t="s">
        <v>5</v>
      </c>
      <c r="C287" s="4" t="s">
        <v>778</v>
      </c>
      <c r="D287" s="4" t="s">
        <v>778</v>
      </c>
      <c r="E287" s="4"/>
      <c r="F287" s="17" t="s">
        <v>779</v>
      </c>
      <c r="G287" s="29">
        <v>131.47999999999999</v>
      </c>
      <c r="H287">
        <v>105.7</v>
      </c>
      <c r="I287" s="45" t="s">
        <v>48</v>
      </c>
      <c r="J287" s="29">
        <f t="shared" ref="J287:J291" si="74">G287-$J$3</f>
        <v>128.38999999999999</v>
      </c>
      <c r="K287" s="44">
        <f t="shared" ref="K287:K291" si="75">H287-2.41</f>
        <v>103.29</v>
      </c>
      <c r="L287" s="40">
        <f t="shared" ref="L287:L291" si="76">J287-K287</f>
        <v>25.09999999999998</v>
      </c>
      <c r="M287" s="56">
        <f t="shared" si="73"/>
        <v>0.24300513118404471</v>
      </c>
      <c r="N287" s="63"/>
      <c r="O287" s="21" t="s">
        <v>780</v>
      </c>
      <c r="P287" s="29">
        <v>10.29</v>
      </c>
      <c r="Q287" s="17">
        <v>50</v>
      </c>
      <c r="R287" s="21" t="s">
        <v>781</v>
      </c>
      <c r="S287" s="29">
        <v>10.1</v>
      </c>
      <c r="T287" s="3">
        <v>50</v>
      </c>
      <c r="U287" s="4" t="s">
        <v>778</v>
      </c>
      <c r="V287" s="43"/>
      <c r="W287" s="21" t="s">
        <v>782</v>
      </c>
      <c r="X287" s="29">
        <v>4.99</v>
      </c>
      <c r="Y287" s="3">
        <v>25</v>
      </c>
      <c r="Z287" s="4" t="s">
        <v>778</v>
      </c>
      <c r="AA287" s="43"/>
      <c r="AB287" s="17"/>
    </row>
    <row r="288" spans="1:28" s="3" customFormat="1">
      <c r="A288" s="3" t="s">
        <v>69</v>
      </c>
      <c r="B288" s="3" t="s">
        <v>6</v>
      </c>
      <c r="C288" s="4" t="s">
        <v>778</v>
      </c>
      <c r="D288" s="4" t="s">
        <v>778</v>
      </c>
      <c r="E288" s="4"/>
      <c r="F288" s="17" t="s">
        <v>783</v>
      </c>
      <c r="G288" s="29">
        <v>109.47</v>
      </c>
      <c r="H288">
        <v>88.8</v>
      </c>
      <c r="I288" s="45" t="s">
        <v>48</v>
      </c>
      <c r="J288" s="29">
        <f t="shared" si="74"/>
        <v>106.38</v>
      </c>
      <c r="K288" s="44">
        <f t="shared" si="75"/>
        <v>86.39</v>
      </c>
      <c r="L288" s="40">
        <f t="shared" si="76"/>
        <v>19.989999999999995</v>
      </c>
      <c r="M288" s="56">
        <f t="shared" si="73"/>
        <v>0.23139252228267154</v>
      </c>
      <c r="N288" s="63"/>
      <c r="O288" s="21" t="s">
        <v>784</v>
      </c>
      <c r="P288" s="3">
        <v>9.59</v>
      </c>
      <c r="Q288" s="17">
        <v>50</v>
      </c>
      <c r="R288" s="21" t="s">
        <v>785</v>
      </c>
      <c r="S288" s="29">
        <v>9.89</v>
      </c>
      <c r="T288" s="3">
        <v>50</v>
      </c>
      <c r="U288" s="4" t="s">
        <v>778</v>
      </c>
      <c r="V288" s="43"/>
      <c r="W288" s="21" t="s">
        <v>786</v>
      </c>
      <c r="X288" s="29">
        <v>5.24</v>
      </c>
      <c r="Y288" s="3">
        <v>25</v>
      </c>
      <c r="Z288" s="4" t="s">
        <v>778</v>
      </c>
      <c r="AA288" s="43"/>
      <c r="AB288" s="17"/>
    </row>
    <row r="289" spans="1:28" s="3" customFormat="1">
      <c r="A289" s="3" t="s">
        <v>69</v>
      </c>
      <c r="B289" s="3" t="s">
        <v>7</v>
      </c>
      <c r="C289" s="4" t="s">
        <v>778</v>
      </c>
      <c r="D289" s="4" t="s">
        <v>778</v>
      </c>
      <c r="E289" s="4"/>
      <c r="F289" s="17" t="s">
        <v>787</v>
      </c>
      <c r="G289" s="29">
        <v>182.48</v>
      </c>
      <c r="H289">
        <v>148.19999999999999</v>
      </c>
      <c r="I289" s="45" t="s">
        <v>48</v>
      </c>
      <c r="J289" s="29">
        <f t="shared" si="74"/>
        <v>179.39</v>
      </c>
      <c r="K289" s="44">
        <f t="shared" si="75"/>
        <v>145.79</v>
      </c>
      <c r="L289" s="40">
        <f t="shared" si="76"/>
        <v>33.599999999999994</v>
      </c>
      <c r="M289" s="56">
        <f t="shared" si="73"/>
        <v>0.23046848206324161</v>
      </c>
      <c r="N289" s="63"/>
      <c r="O289" s="21" t="s">
        <v>788</v>
      </c>
      <c r="P289" s="29">
        <v>9.75</v>
      </c>
      <c r="Q289" s="17">
        <v>50</v>
      </c>
      <c r="R289" s="21" t="s">
        <v>789</v>
      </c>
      <c r="S289" s="29">
        <v>10.08</v>
      </c>
      <c r="T289" s="3">
        <v>50</v>
      </c>
      <c r="U289" s="4" t="s">
        <v>778</v>
      </c>
      <c r="V289" s="43"/>
      <c r="W289" s="21" t="s">
        <v>790</v>
      </c>
      <c r="X289" s="29">
        <v>4.95</v>
      </c>
      <c r="Y289" s="3">
        <v>25</v>
      </c>
      <c r="Z289" s="4" t="s">
        <v>778</v>
      </c>
      <c r="AA289" s="43"/>
      <c r="AB289" s="17"/>
    </row>
    <row r="290" spans="1:28" s="3" customFormat="1">
      <c r="A290" s="3" t="s">
        <v>69</v>
      </c>
      <c r="B290" s="3" t="s">
        <v>8</v>
      </c>
      <c r="C290" s="4" t="s">
        <v>778</v>
      </c>
      <c r="D290" s="4" t="s">
        <v>778</v>
      </c>
      <c r="E290" s="4"/>
      <c r="F290" s="17" t="s">
        <v>791</v>
      </c>
      <c r="G290" s="29">
        <v>184.25</v>
      </c>
      <c r="H290">
        <v>150.1</v>
      </c>
      <c r="I290" s="45" t="s">
        <v>48</v>
      </c>
      <c r="J290" s="29">
        <f t="shared" si="74"/>
        <v>181.16</v>
      </c>
      <c r="K290" s="44">
        <f t="shared" si="75"/>
        <v>147.69</v>
      </c>
      <c r="L290" s="40">
        <f t="shared" si="76"/>
        <v>33.47</v>
      </c>
      <c r="M290" s="56">
        <f t="shared" si="73"/>
        <v>0.22662333265623941</v>
      </c>
      <c r="N290" s="63"/>
      <c r="O290" s="21" t="s">
        <v>792</v>
      </c>
      <c r="P290" s="29">
        <v>10.28</v>
      </c>
      <c r="Q290" s="17">
        <v>50</v>
      </c>
      <c r="R290" s="21" t="s">
        <v>793</v>
      </c>
      <c r="S290" s="29">
        <v>9.74</v>
      </c>
      <c r="T290" s="3">
        <v>50</v>
      </c>
      <c r="U290" s="4" t="s">
        <v>778</v>
      </c>
      <c r="V290" s="43"/>
      <c r="W290" s="21" t="s">
        <v>794</v>
      </c>
      <c r="X290" s="29">
        <v>4.96</v>
      </c>
      <c r="Y290" s="3">
        <v>25</v>
      </c>
      <c r="Z290" s="4" t="s">
        <v>778</v>
      </c>
      <c r="AA290" s="43"/>
      <c r="AB290" s="17"/>
    </row>
    <row r="291" spans="1:28" s="3" customFormat="1">
      <c r="A291" s="3" t="s">
        <v>69</v>
      </c>
      <c r="B291" s="3" t="s">
        <v>9</v>
      </c>
      <c r="C291" s="4" t="s">
        <v>778</v>
      </c>
      <c r="D291" s="4" t="s">
        <v>778</v>
      </c>
      <c r="E291" s="4"/>
      <c r="F291" s="17" t="s">
        <v>795</v>
      </c>
      <c r="G291" s="29">
        <v>127.34</v>
      </c>
      <c r="H291">
        <v>99.9</v>
      </c>
      <c r="I291" s="45" t="s">
        <v>48</v>
      </c>
      <c r="J291" s="29">
        <f t="shared" si="74"/>
        <v>124.25</v>
      </c>
      <c r="K291" s="44">
        <f t="shared" si="75"/>
        <v>97.490000000000009</v>
      </c>
      <c r="L291" s="40">
        <f t="shared" si="76"/>
        <v>26.759999999999991</v>
      </c>
      <c r="M291" s="56">
        <f t="shared" si="73"/>
        <v>0.27448969125038453</v>
      </c>
      <c r="N291" s="63"/>
      <c r="O291" s="21" t="s">
        <v>796</v>
      </c>
      <c r="P291" s="29">
        <v>10.29</v>
      </c>
      <c r="Q291" s="17">
        <v>50</v>
      </c>
      <c r="R291" s="21" t="s">
        <v>797</v>
      </c>
      <c r="S291" s="29">
        <v>9.99</v>
      </c>
      <c r="T291" s="3">
        <v>50</v>
      </c>
      <c r="U291" s="4" t="s">
        <v>778</v>
      </c>
      <c r="V291" s="43"/>
      <c r="W291" s="21" t="s">
        <v>798</v>
      </c>
      <c r="X291" s="29">
        <v>5.0199999999999996</v>
      </c>
      <c r="Y291" s="3">
        <v>25</v>
      </c>
      <c r="Z291" s="4" t="s">
        <v>778</v>
      </c>
      <c r="AA291" s="43"/>
      <c r="AB291" s="17"/>
    </row>
    <row r="292" spans="1:28" s="3" customFormat="1">
      <c r="A292" s="3" t="s">
        <v>98</v>
      </c>
      <c r="B292" s="3" t="s">
        <v>23</v>
      </c>
      <c r="C292" s="3" t="s">
        <v>23</v>
      </c>
      <c r="D292" s="4" t="s">
        <v>778</v>
      </c>
      <c r="E292" s="4"/>
      <c r="F292" s="17" t="s">
        <v>799</v>
      </c>
      <c r="G292" s="29" t="s">
        <v>23</v>
      </c>
      <c r="H292" s="40" t="s">
        <v>23</v>
      </c>
      <c r="I292" s="45" t="s">
        <v>23</v>
      </c>
      <c r="J292" s="29" t="s">
        <v>23</v>
      </c>
      <c r="K292" s="41" t="s">
        <v>23</v>
      </c>
      <c r="L292" s="41" t="s">
        <v>23</v>
      </c>
      <c r="M292" s="41" t="s">
        <v>23</v>
      </c>
      <c r="N292" s="63" t="s">
        <v>23</v>
      </c>
      <c r="O292" s="3" t="s">
        <v>799</v>
      </c>
      <c r="P292" s="29" t="s">
        <v>23</v>
      </c>
      <c r="Q292" s="17">
        <v>50</v>
      </c>
      <c r="R292" s="3" t="s">
        <v>23</v>
      </c>
      <c r="S292" s="30" t="s">
        <v>23</v>
      </c>
      <c r="T292" s="30" t="s">
        <v>23</v>
      </c>
      <c r="U292" s="30" t="s">
        <v>23</v>
      </c>
      <c r="V292" s="17" t="s">
        <v>23</v>
      </c>
      <c r="W292" s="3" t="s">
        <v>23</v>
      </c>
      <c r="X292" s="30" t="s">
        <v>23</v>
      </c>
      <c r="Y292" s="30" t="s">
        <v>23</v>
      </c>
      <c r="Z292" s="30" t="s">
        <v>23</v>
      </c>
      <c r="AA292" s="17" t="s">
        <v>23</v>
      </c>
      <c r="AB292" s="17"/>
    </row>
    <row r="293" spans="1:28" s="3" customFormat="1">
      <c r="A293" s="3" t="s">
        <v>98</v>
      </c>
      <c r="B293" s="3" t="s">
        <v>23</v>
      </c>
      <c r="C293" s="3" t="s">
        <v>23</v>
      </c>
      <c r="D293" s="4" t="s">
        <v>778</v>
      </c>
      <c r="E293" s="4"/>
      <c r="F293" s="17" t="s">
        <v>799</v>
      </c>
      <c r="G293" s="29" t="s">
        <v>23</v>
      </c>
      <c r="H293" s="40" t="s">
        <v>23</v>
      </c>
      <c r="I293" s="45" t="s">
        <v>23</v>
      </c>
      <c r="J293" s="29" t="s">
        <v>23</v>
      </c>
      <c r="K293" s="41" t="s">
        <v>23</v>
      </c>
      <c r="L293" s="41" t="s">
        <v>23</v>
      </c>
      <c r="M293" s="41" t="s">
        <v>23</v>
      </c>
      <c r="N293" s="63" t="s">
        <v>23</v>
      </c>
      <c r="O293" s="3" t="s">
        <v>799</v>
      </c>
      <c r="P293" s="29" t="s">
        <v>23</v>
      </c>
      <c r="Q293" s="17">
        <v>50</v>
      </c>
      <c r="R293" s="3" t="s">
        <v>23</v>
      </c>
      <c r="S293" s="30" t="s">
        <v>23</v>
      </c>
      <c r="T293" s="30" t="s">
        <v>23</v>
      </c>
      <c r="U293" s="30" t="s">
        <v>23</v>
      </c>
      <c r="V293" s="17" t="s">
        <v>23</v>
      </c>
      <c r="W293" s="3" t="s">
        <v>23</v>
      </c>
      <c r="X293" s="30" t="s">
        <v>23</v>
      </c>
      <c r="Y293" s="30" t="s">
        <v>23</v>
      </c>
      <c r="Z293" s="30" t="s">
        <v>23</v>
      </c>
      <c r="AA293" s="17" t="s">
        <v>23</v>
      </c>
      <c r="AB293" s="17"/>
    </row>
    <row r="294" spans="1:28" s="3" customFormat="1">
      <c r="A294" s="3" t="s">
        <v>98</v>
      </c>
      <c r="B294" s="3" t="s">
        <v>23</v>
      </c>
      <c r="C294" s="3" t="s">
        <v>23</v>
      </c>
      <c r="D294" s="4" t="s">
        <v>778</v>
      </c>
      <c r="E294" s="4"/>
      <c r="F294" s="17" t="s">
        <v>799</v>
      </c>
      <c r="G294" s="29" t="s">
        <v>23</v>
      </c>
      <c r="H294" s="40" t="s">
        <v>23</v>
      </c>
      <c r="I294" s="45" t="s">
        <v>23</v>
      </c>
      <c r="J294" s="29" t="s">
        <v>23</v>
      </c>
      <c r="K294" s="41" t="s">
        <v>23</v>
      </c>
      <c r="L294" s="41" t="s">
        <v>23</v>
      </c>
      <c r="M294" s="41" t="s">
        <v>23</v>
      </c>
      <c r="N294" s="63" t="s">
        <v>23</v>
      </c>
      <c r="O294" s="3" t="s">
        <v>799</v>
      </c>
      <c r="P294" s="29" t="s">
        <v>23</v>
      </c>
      <c r="Q294" s="17">
        <v>50</v>
      </c>
      <c r="R294" s="3" t="s">
        <v>23</v>
      </c>
      <c r="S294" s="30" t="s">
        <v>23</v>
      </c>
      <c r="T294" s="30" t="s">
        <v>23</v>
      </c>
      <c r="U294" s="30" t="s">
        <v>23</v>
      </c>
      <c r="V294" s="17" t="s">
        <v>23</v>
      </c>
      <c r="W294" s="3" t="s">
        <v>23</v>
      </c>
      <c r="X294" s="30" t="s">
        <v>23</v>
      </c>
      <c r="Y294" s="30" t="s">
        <v>23</v>
      </c>
      <c r="Z294" s="30" t="s">
        <v>23</v>
      </c>
      <c r="AA294" s="17" t="s">
        <v>23</v>
      </c>
      <c r="AB294" s="17"/>
    </row>
    <row r="295" spans="1:28" s="19" customFormat="1">
      <c r="F295" s="20"/>
      <c r="G295" s="28"/>
      <c r="H295" s="39"/>
      <c r="I295" s="39"/>
      <c r="J295" s="28"/>
      <c r="K295" s="39"/>
      <c r="L295" s="39"/>
      <c r="M295" s="39"/>
      <c r="N295" s="62"/>
      <c r="P295" s="28"/>
      <c r="Q295" s="20"/>
      <c r="S295" s="28"/>
      <c r="V295" s="20"/>
      <c r="X295" s="28"/>
      <c r="AA295" s="20"/>
      <c r="AB295" s="20"/>
    </row>
    <row r="296" spans="1:28" s="3" customFormat="1">
      <c r="A296" s="3" t="s">
        <v>215</v>
      </c>
      <c r="B296" s="3" t="s">
        <v>5</v>
      </c>
      <c r="C296" s="4">
        <v>41643</v>
      </c>
      <c r="D296" s="4">
        <v>41674</v>
      </c>
      <c r="E296" s="4"/>
      <c r="F296" s="17" t="s">
        <v>841</v>
      </c>
      <c r="G296" s="29">
        <v>183.88</v>
      </c>
      <c r="H296">
        <v>137.19999999999999</v>
      </c>
      <c r="I296" s="45" t="s">
        <v>48</v>
      </c>
      <c r="J296" s="29">
        <f t="shared" ref="J296:J309" si="77">G296-$J$3</f>
        <v>180.79</v>
      </c>
      <c r="K296" s="44">
        <f t="shared" ref="K296:K309" si="78">H296-2.41</f>
        <v>134.79</v>
      </c>
      <c r="L296" s="40">
        <f t="shared" ref="L296:L309" si="79">J296-K296</f>
        <v>46</v>
      </c>
      <c r="M296" s="56">
        <f t="shared" si="73"/>
        <v>0.34127160768603015</v>
      </c>
      <c r="N296" s="63"/>
      <c r="O296" s="21" t="s">
        <v>842</v>
      </c>
      <c r="P296" s="3">
        <v>9.8000000000000007</v>
      </c>
      <c r="Q296" s="17">
        <v>50</v>
      </c>
      <c r="R296" s="21" t="s">
        <v>843</v>
      </c>
      <c r="S296" s="3">
        <v>9.44</v>
      </c>
      <c r="T296" s="3">
        <v>50</v>
      </c>
      <c r="U296" s="4">
        <v>41674</v>
      </c>
      <c r="V296" s="43"/>
      <c r="W296" s="21" t="s">
        <v>844</v>
      </c>
      <c r="X296" s="29">
        <v>4.88</v>
      </c>
      <c r="Y296" s="3">
        <v>25</v>
      </c>
      <c r="Z296" s="4">
        <v>41674</v>
      </c>
      <c r="AA296" s="43"/>
      <c r="AB296" s="17"/>
    </row>
    <row r="297" spans="1:28" s="3" customFormat="1">
      <c r="A297" s="3" t="s">
        <v>215</v>
      </c>
      <c r="B297" s="3" t="s">
        <v>6</v>
      </c>
      <c r="C297" s="4">
        <v>41643</v>
      </c>
      <c r="D297" s="4">
        <v>41674</v>
      </c>
      <c r="E297" s="4"/>
      <c r="F297" s="17" t="s">
        <v>845</v>
      </c>
      <c r="G297" s="29">
        <v>192.55</v>
      </c>
      <c r="H297">
        <v>141.6</v>
      </c>
      <c r="I297" s="45" t="s">
        <v>48</v>
      </c>
      <c r="J297" s="29">
        <f t="shared" si="77"/>
        <v>189.46</v>
      </c>
      <c r="K297" s="44">
        <f t="shared" si="78"/>
        <v>139.19</v>
      </c>
      <c r="L297" s="40">
        <f t="shared" si="79"/>
        <v>50.27000000000001</v>
      </c>
      <c r="M297" s="56">
        <f t="shared" si="73"/>
        <v>0.36116100294561398</v>
      </c>
      <c r="N297" s="63"/>
      <c r="O297" s="21" t="s">
        <v>846</v>
      </c>
      <c r="P297" s="29">
        <v>9.92</v>
      </c>
      <c r="Q297" s="17">
        <v>50</v>
      </c>
      <c r="R297" s="21" t="s">
        <v>847</v>
      </c>
      <c r="S297" s="29">
        <v>9.6999999999999993</v>
      </c>
      <c r="T297" s="3">
        <v>50</v>
      </c>
      <c r="U297" s="4">
        <v>41674</v>
      </c>
      <c r="V297" s="43"/>
      <c r="W297" s="21" t="s">
        <v>848</v>
      </c>
      <c r="X297" s="29">
        <v>5.34</v>
      </c>
      <c r="Y297" s="3">
        <v>25</v>
      </c>
      <c r="Z297" s="4">
        <v>41674</v>
      </c>
      <c r="AA297" s="43"/>
      <c r="AB297" s="17"/>
    </row>
    <row r="298" spans="1:28" s="3" customFormat="1">
      <c r="A298" s="3" t="s">
        <v>215</v>
      </c>
      <c r="B298" s="3" t="s">
        <v>7</v>
      </c>
      <c r="C298" s="4">
        <v>41643</v>
      </c>
      <c r="D298" s="4">
        <v>41674</v>
      </c>
      <c r="E298" s="4"/>
      <c r="F298" s="17" t="s">
        <v>849</v>
      </c>
      <c r="G298" s="3">
        <v>139.93</v>
      </c>
      <c r="H298">
        <v>103.6</v>
      </c>
      <c r="I298" s="45" t="s">
        <v>48</v>
      </c>
      <c r="J298" s="29">
        <f>G300-$J$3</f>
        <v>151.62</v>
      </c>
      <c r="K298" s="44">
        <f t="shared" si="78"/>
        <v>101.19</v>
      </c>
      <c r="L298" s="40">
        <f t="shared" si="79"/>
        <v>50.430000000000007</v>
      </c>
      <c r="M298" s="56">
        <f t="shared" si="73"/>
        <v>0.49836940409131347</v>
      </c>
      <c r="N298" s="63"/>
      <c r="O298" s="21" t="s">
        <v>850</v>
      </c>
      <c r="P298" s="29">
        <v>9.8699999999999992</v>
      </c>
      <c r="Q298" s="17">
        <v>50</v>
      </c>
      <c r="R298" s="21" t="s">
        <v>851</v>
      </c>
      <c r="S298" s="29">
        <v>9.85</v>
      </c>
      <c r="T298" s="3">
        <v>50</v>
      </c>
      <c r="U298" s="4">
        <v>41674</v>
      </c>
      <c r="V298" s="43"/>
      <c r="W298" s="21" t="s">
        <v>852</v>
      </c>
      <c r="X298" s="29">
        <v>5.44</v>
      </c>
      <c r="Y298" s="3">
        <v>25</v>
      </c>
      <c r="Z298" s="4">
        <v>41674</v>
      </c>
      <c r="AA298" s="43"/>
      <c r="AB298" s="17"/>
    </row>
    <row r="299" spans="1:28" s="3" customFormat="1">
      <c r="A299" s="3" t="s">
        <v>215</v>
      </c>
      <c r="B299" s="3" t="s">
        <v>8</v>
      </c>
      <c r="C299" s="4">
        <v>41643</v>
      </c>
      <c r="D299" s="4">
        <v>41674</v>
      </c>
      <c r="E299" s="4"/>
      <c r="F299" s="17" t="s">
        <v>853</v>
      </c>
      <c r="G299" s="29">
        <v>90.79</v>
      </c>
      <c r="H299">
        <v>66.2</v>
      </c>
      <c r="I299" s="45" t="s">
        <v>48</v>
      </c>
      <c r="J299" s="29">
        <f t="shared" si="77"/>
        <v>87.7</v>
      </c>
      <c r="K299" s="44">
        <f t="shared" si="78"/>
        <v>63.790000000000006</v>
      </c>
      <c r="L299" s="40">
        <f t="shared" si="79"/>
        <v>23.909999999999997</v>
      </c>
      <c r="M299" s="56">
        <f t="shared" si="73"/>
        <v>0.37482364006897623</v>
      </c>
      <c r="N299" s="63"/>
      <c r="O299" s="21" t="s">
        <v>854</v>
      </c>
      <c r="P299" s="29">
        <v>9.35</v>
      </c>
      <c r="Q299" s="17">
        <v>50</v>
      </c>
      <c r="R299" s="21" t="s">
        <v>855</v>
      </c>
      <c r="S299" s="29">
        <v>9.7899999999999991</v>
      </c>
      <c r="T299" s="3">
        <v>50</v>
      </c>
      <c r="U299" s="4">
        <v>41674</v>
      </c>
      <c r="V299" s="43"/>
      <c r="W299" s="21" t="s">
        <v>856</v>
      </c>
      <c r="X299" s="29">
        <v>4.7300000000000004</v>
      </c>
      <c r="Y299" s="3">
        <v>25</v>
      </c>
      <c r="Z299" s="4">
        <v>41674</v>
      </c>
      <c r="AA299" s="43"/>
      <c r="AB299" s="17"/>
    </row>
    <row r="300" spans="1:28" s="3" customFormat="1">
      <c r="A300" s="3" t="s">
        <v>215</v>
      </c>
      <c r="B300" s="3" t="s">
        <v>9</v>
      </c>
      <c r="C300" s="4">
        <v>41643</v>
      </c>
      <c r="D300" s="4">
        <v>41674</v>
      </c>
      <c r="E300" s="4"/>
      <c r="F300" s="17" t="s">
        <v>857</v>
      </c>
      <c r="G300" s="29">
        <v>154.71</v>
      </c>
      <c r="H300">
        <v>114.7</v>
      </c>
      <c r="I300" s="45" t="s">
        <v>48</v>
      </c>
      <c r="J300" s="29">
        <f t="shared" si="77"/>
        <v>151.62</v>
      </c>
      <c r="K300" s="44">
        <f t="shared" si="78"/>
        <v>112.29</v>
      </c>
      <c r="L300" s="40">
        <f t="shared" si="79"/>
        <v>39.33</v>
      </c>
      <c r="M300" s="56">
        <f t="shared" si="73"/>
        <v>0.35025380710659892</v>
      </c>
      <c r="N300" s="63"/>
      <c r="O300" s="21" t="s">
        <v>858</v>
      </c>
      <c r="P300" s="29">
        <v>10.02</v>
      </c>
      <c r="Q300" s="17">
        <v>50</v>
      </c>
      <c r="R300" s="21" t="s">
        <v>859</v>
      </c>
      <c r="S300" s="29">
        <v>10.54</v>
      </c>
      <c r="T300" s="3">
        <v>50</v>
      </c>
      <c r="U300" s="4">
        <v>41674</v>
      </c>
      <c r="V300" s="43"/>
      <c r="W300" s="21" t="s">
        <v>860</v>
      </c>
      <c r="X300" s="29">
        <v>5.33</v>
      </c>
      <c r="Y300" s="3">
        <v>25</v>
      </c>
      <c r="Z300" s="4">
        <v>41674</v>
      </c>
      <c r="AA300" s="43"/>
      <c r="AB300" s="17"/>
    </row>
    <row r="301" spans="1:28" s="3" customFormat="1">
      <c r="A301" s="3" t="s">
        <v>52</v>
      </c>
      <c r="B301" s="3" t="s">
        <v>5</v>
      </c>
      <c r="C301" s="4">
        <v>41674</v>
      </c>
      <c r="D301" s="4">
        <v>41674</v>
      </c>
      <c r="E301" s="4"/>
      <c r="F301" s="17" t="s">
        <v>821</v>
      </c>
      <c r="G301" s="29">
        <v>137.18</v>
      </c>
      <c r="H301">
        <v>113.4</v>
      </c>
      <c r="I301" s="45" t="s">
        <v>48</v>
      </c>
      <c r="J301" s="29">
        <f>G301-$J$3</f>
        <v>134.09</v>
      </c>
      <c r="K301" s="44">
        <f t="shared" si="78"/>
        <v>110.99000000000001</v>
      </c>
      <c r="L301" s="40">
        <f>J301-K301</f>
        <v>23.099999999999994</v>
      </c>
      <c r="M301" s="56">
        <f t="shared" si="73"/>
        <v>0.20812685827552024</v>
      </c>
      <c r="N301" s="63"/>
      <c r="O301" s="21" t="s">
        <v>822</v>
      </c>
      <c r="P301" s="29">
        <v>10.33</v>
      </c>
      <c r="Q301" s="17">
        <v>50</v>
      </c>
      <c r="R301" s="21" t="s">
        <v>823</v>
      </c>
      <c r="S301" s="29">
        <v>9.73</v>
      </c>
      <c r="T301" s="3">
        <v>50</v>
      </c>
      <c r="U301" s="4">
        <v>41674</v>
      </c>
      <c r="V301" s="43"/>
      <c r="W301" s="21" t="s">
        <v>824</v>
      </c>
      <c r="X301" s="29">
        <v>5.12</v>
      </c>
      <c r="Y301" s="3">
        <v>25</v>
      </c>
      <c r="Z301" s="4">
        <v>41674</v>
      </c>
      <c r="AA301" s="43"/>
      <c r="AB301" s="17"/>
    </row>
    <row r="302" spans="1:28" s="3" customFormat="1">
      <c r="A302" s="3" t="s">
        <v>52</v>
      </c>
      <c r="B302" s="3" t="s">
        <v>6</v>
      </c>
      <c r="C302" s="4">
        <v>41674</v>
      </c>
      <c r="D302" s="4">
        <v>41674</v>
      </c>
      <c r="E302" s="4"/>
      <c r="F302" s="17" t="s">
        <v>825</v>
      </c>
      <c r="G302" s="29">
        <v>172.35</v>
      </c>
      <c r="H302">
        <v>144.30000000000001</v>
      </c>
      <c r="I302" s="45" t="s">
        <v>48</v>
      </c>
      <c r="J302" s="29">
        <f>G302-$J$3</f>
        <v>169.26</v>
      </c>
      <c r="K302" s="44">
        <f t="shared" si="78"/>
        <v>141.89000000000001</v>
      </c>
      <c r="L302" s="40">
        <f>J302-K302</f>
        <v>27.369999999999976</v>
      </c>
      <c r="M302" s="56">
        <f t="shared" si="73"/>
        <v>0.19289590527873687</v>
      </c>
      <c r="N302" s="63"/>
      <c r="O302" s="21" t="s">
        <v>826</v>
      </c>
      <c r="P302" s="3">
        <v>9.92</v>
      </c>
      <c r="Q302" s="17">
        <v>50</v>
      </c>
      <c r="R302" s="21" t="s">
        <v>827</v>
      </c>
      <c r="S302" s="29">
        <v>10.039999999999999</v>
      </c>
      <c r="T302" s="3">
        <v>50</v>
      </c>
      <c r="U302" s="4">
        <v>41674</v>
      </c>
      <c r="V302" s="43"/>
      <c r="W302" s="21" t="s">
        <v>828</v>
      </c>
      <c r="X302" s="29">
        <v>5.01</v>
      </c>
      <c r="Y302" s="3">
        <v>25</v>
      </c>
      <c r="Z302" s="4">
        <v>41674</v>
      </c>
      <c r="AA302" s="43"/>
      <c r="AB302" s="17"/>
    </row>
    <row r="303" spans="1:28" s="3" customFormat="1">
      <c r="A303" s="3" t="s">
        <v>52</v>
      </c>
      <c r="B303" s="3" t="s">
        <v>7</v>
      </c>
      <c r="C303" s="4">
        <v>41674</v>
      </c>
      <c r="D303" s="4">
        <v>41674</v>
      </c>
      <c r="E303" s="4"/>
      <c r="F303" s="17" t="s">
        <v>829</v>
      </c>
      <c r="G303" s="29">
        <v>129.13</v>
      </c>
      <c r="H303">
        <v>104.9</v>
      </c>
      <c r="I303" s="45" t="s">
        <v>48</v>
      </c>
      <c r="J303" s="29">
        <f>G303-$J$3</f>
        <v>126.03999999999999</v>
      </c>
      <c r="K303" s="44">
        <f t="shared" si="78"/>
        <v>102.49000000000001</v>
      </c>
      <c r="L303" s="40">
        <f>J303-K303</f>
        <v>23.549999999999983</v>
      </c>
      <c r="M303" s="56">
        <f t="shared" si="73"/>
        <v>0.22977851497707075</v>
      </c>
      <c r="N303" s="63"/>
      <c r="O303" s="21" t="s">
        <v>830</v>
      </c>
      <c r="P303" s="29">
        <v>10.16</v>
      </c>
      <c r="Q303" s="17">
        <v>50</v>
      </c>
      <c r="R303" s="21" t="s">
        <v>831</v>
      </c>
      <c r="S303" s="29">
        <v>9.94</v>
      </c>
      <c r="T303" s="3">
        <v>50</v>
      </c>
      <c r="U303" s="4">
        <v>41674</v>
      </c>
      <c r="V303" s="43"/>
      <c r="W303" s="21" t="s">
        <v>832</v>
      </c>
      <c r="X303" s="29">
        <v>5.25</v>
      </c>
      <c r="Y303" s="3">
        <v>25</v>
      </c>
      <c r="Z303" s="4">
        <v>41674</v>
      </c>
      <c r="AA303" s="43"/>
      <c r="AB303" s="17" t="s">
        <v>883</v>
      </c>
    </row>
    <row r="304" spans="1:28" s="3" customFormat="1">
      <c r="A304" s="3" t="s">
        <v>52</v>
      </c>
      <c r="B304" s="3" t="s">
        <v>8</v>
      </c>
      <c r="C304" s="4">
        <v>41674</v>
      </c>
      <c r="D304" s="4">
        <v>41674</v>
      </c>
      <c r="E304" s="4"/>
      <c r="F304" s="17" t="s">
        <v>833</v>
      </c>
      <c r="G304" s="29">
        <v>122.38</v>
      </c>
      <c r="H304">
        <v>101</v>
      </c>
      <c r="I304" s="45" t="s">
        <v>48</v>
      </c>
      <c r="J304" s="29">
        <f>G304-$J$3</f>
        <v>119.28999999999999</v>
      </c>
      <c r="K304" s="44">
        <f t="shared" si="78"/>
        <v>98.59</v>
      </c>
      <c r="L304" s="40">
        <f>J304-K304</f>
        <v>20.699999999999989</v>
      </c>
      <c r="M304" s="56">
        <f t="shared" si="73"/>
        <v>0.20996044223552071</v>
      </c>
      <c r="N304" s="63"/>
      <c r="O304" s="21" t="s">
        <v>834</v>
      </c>
      <c r="P304" s="29">
        <v>10.45</v>
      </c>
      <c r="Q304" s="17">
        <v>50</v>
      </c>
      <c r="R304" s="21" t="s">
        <v>835</v>
      </c>
      <c r="S304" s="29">
        <v>10.39</v>
      </c>
      <c r="T304" s="3">
        <v>50</v>
      </c>
      <c r="U304" s="4">
        <v>41674</v>
      </c>
      <c r="V304" s="43"/>
      <c r="W304" s="21" t="s">
        <v>836</v>
      </c>
      <c r="X304" s="29">
        <v>4.41</v>
      </c>
      <c r="Y304" s="3">
        <v>25</v>
      </c>
      <c r="Z304" s="4">
        <v>41674</v>
      </c>
      <c r="AA304" s="43"/>
      <c r="AB304" s="17"/>
    </row>
    <row r="305" spans="1:28" s="3" customFormat="1">
      <c r="A305" s="3" t="s">
        <v>52</v>
      </c>
      <c r="B305" s="3" t="s">
        <v>9</v>
      </c>
      <c r="C305" s="4">
        <v>41674</v>
      </c>
      <c r="D305" s="4">
        <v>41674</v>
      </c>
      <c r="E305" s="4"/>
      <c r="F305" s="17" t="s">
        <v>837</v>
      </c>
      <c r="G305" s="29">
        <v>107.77</v>
      </c>
      <c r="H305">
        <v>89.6</v>
      </c>
      <c r="I305" s="45" t="s">
        <v>48</v>
      </c>
      <c r="J305" s="29">
        <f>G305-$J$3</f>
        <v>104.67999999999999</v>
      </c>
      <c r="K305" s="44">
        <f t="shared" si="78"/>
        <v>87.19</v>
      </c>
      <c r="L305" s="40">
        <f>J305-K305</f>
        <v>17.489999999999995</v>
      </c>
      <c r="M305" s="56">
        <f t="shared" si="73"/>
        <v>0.20059639866957216</v>
      </c>
      <c r="N305" s="63"/>
      <c r="O305" s="21" t="s">
        <v>838</v>
      </c>
      <c r="P305" s="29">
        <v>9.99</v>
      </c>
      <c r="Q305" s="17">
        <v>50</v>
      </c>
      <c r="R305" s="21" t="s">
        <v>839</v>
      </c>
      <c r="S305" s="29">
        <v>9.81</v>
      </c>
      <c r="T305" s="3">
        <v>50</v>
      </c>
      <c r="U305" s="4">
        <v>41674</v>
      </c>
      <c r="V305" s="43"/>
      <c r="W305" s="21" t="s">
        <v>840</v>
      </c>
      <c r="X305" s="29">
        <v>5.19</v>
      </c>
      <c r="Y305" s="3">
        <v>25</v>
      </c>
      <c r="Z305" s="4">
        <v>41674</v>
      </c>
      <c r="AA305" s="43"/>
      <c r="AB305" s="17"/>
    </row>
    <row r="306" spans="1:28" s="3" customFormat="1">
      <c r="A306" s="3" t="s">
        <v>29</v>
      </c>
      <c r="B306" s="3" t="s">
        <v>5</v>
      </c>
      <c r="C306" s="4">
        <v>41674</v>
      </c>
      <c r="D306" s="4">
        <v>41674</v>
      </c>
      <c r="E306" s="4"/>
      <c r="F306" s="17" t="s">
        <v>801</v>
      </c>
      <c r="G306" s="29">
        <v>127.6</v>
      </c>
      <c r="H306">
        <v>101.2</v>
      </c>
      <c r="I306" s="45" t="s">
        <v>48</v>
      </c>
      <c r="J306" s="29">
        <f t="shared" si="77"/>
        <v>124.50999999999999</v>
      </c>
      <c r="K306" s="44">
        <f t="shared" si="78"/>
        <v>98.79</v>
      </c>
      <c r="L306" s="40">
        <f t="shared" si="79"/>
        <v>25.719999999999985</v>
      </c>
      <c r="M306" s="56">
        <f t="shared" si="73"/>
        <v>0.26035023787832762</v>
      </c>
      <c r="N306" s="63"/>
      <c r="O306" s="21" t="s">
        <v>802</v>
      </c>
      <c r="P306" s="29">
        <v>10.36</v>
      </c>
      <c r="Q306" s="17">
        <v>50</v>
      </c>
      <c r="R306" s="21" t="s">
        <v>803</v>
      </c>
      <c r="S306" s="29">
        <v>9.7899999999999991</v>
      </c>
      <c r="T306" s="3">
        <v>50</v>
      </c>
      <c r="U306" s="4">
        <v>41674</v>
      </c>
      <c r="V306" s="43"/>
      <c r="W306" s="21" t="s">
        <v>804</v>
      </c>
      <c r="X306" s="29">
        <v>5.3</v>
      </c>
      <c r="Y306" s="3">
        <v>25</v>
      </c>
      <c r="Z306" s="4">
        <v>41674</v>
      </c>
      <c r="AA306" s="43"/>
      <c r="AB306" s="17"/>
    </row>
    <row r="307" spans="1:28" s="3" customFormat="1">
      <c r="A307" s="3" t="s">
        <v>29</v>
      </c>
      <c r="B307" s="3" t="s">
        <v>6</v>
      </c>
      <c r="C307" s="4">
        <v>41674</v>
      </c>
      <c r="D307" s="4">
        <v>41674</v>
      </c>
      <c r="E307" s="4"/>
      <c r="F307" s="17" t="s">
        <v>805</v>
      </c>
      <c r="G307" s="29">
        <v>118.47</v>
      </c>
      <c r="H307">
        <v>92</v>
      </c>
      <c r="I307" s="45" t="s">
        <v>48</v>
      </c>
      <c r="J307" s="29">
        <f t="shared" si="77"/>
        <v>115.38</v>
      </c>
      <c r="K307" s="44">
        <f t="shared" si="78"/>
        <v>89.59</v>
      </c>
      <c r="L307" s="40">
        <f t="shared" si="79"/>
        <v>25.789999999999992</v>
      </c>
      <c r="M307" s="56">
        <f t="shared" si="73"/>
        <v>0.28786694943632091</v>
      </c>
      <c r="N307" s="63"/>
      <c r="O307" s="21" t="s">
        <v>806</v>
      </c>
      <c r="P307" s="3">
        <v>9.44</v>
      </c>
      <c r="Q307" s="17">
        <v>50</v>
      </c>
      <c r="R307" s="21" t="s">
        <v>807</v>
      </c>
      <c r="S307" s="29">
        <v>9.36</v>
      </c>
      <c r="T307" s="3">
        <v>50</v>
      </c>
      <c r="U307" s="4">
        <v>41674</v>
      </c>
      <c r="V307" s="43"/>
      <c r="W307" s="21" t="s">
        <v>808</v>
      </c>
      <c r="X307" s="29">
        <v>5.03</v>
      </c>
      <c r="Y307" s="3">
        <v>25</v>
      </c>
      <c r="Z307" s="4">
        <v>41674</v>
      </c>
      <c r="AA307" s="43"/>
      <c r="AB307" s="17"/>
    </row>
    <row r="308" spans="1:28" s="3" customFormat="1">
      <c r="A308" s="3" t="s">
        <v>29</v>
      </c>
      <c r="B308" s="3" t="s">
        <v>7</v>
      </c>
      <c r="C308" s="4">
        <v>41674</v>
      </c>
      <c r="D308" s="4">
        <v>41674</v>
      </c>
      <c r="E308" s="4"/>
      <c r="F308" s="17" t="s">
        <v>809</v>
      </c>
      <c r="G308" s="29">
        <v>116.66</v>
      </c>
      <c r="H308">
        <v>91.6</v>
      </c>
      <c r="I308" s="45" t="s">
        <v>48</v>
      </c>
      <c r="J308" s="29">
        <f t="shared" si="77"/>
        <v>113.57</v>
      </c>
      <c r="K308" s="44">
        <f t="shared" si="78"/>
        <v>89.19</v>
      </c>
      <c r="L308" s="40">
        <f t="shared" si="79"/>
        <v>24.379999999999995</v>
      </c>
      <c r="M308" s="56">
        <f t="shared" si="73"/>
        <v>0.27334903016033185</v>
      </c>
      <c r="N308" s="63"/>
      <c r="O308" s="21" t="s">
        <v>810</v>
      </c>
      <c r="P308" s="29">
        <v>9.27</v>
      </c>
      <c r="Q308" s="17">
        <v>50</v>
      </c>
      <c r="R308" s="21" t="s">
        <v>811</v>
      </c>
      <c r="S308" s="29">
        <v>9.51</v>
      </c>
      <c r="T308" s="3">
        <v>50</v>
      </c>
      <c r="U308" s="4">
        <v>41674</v>
      </c>
      <c r="V308" s="43"/>
      <c r="W308" s="21" t="s">
        <v>812</v>
      </c>
      <c r="X308" s="29">
        <v>5.17</v>
      </c>
      <c r="Y308" s="3">
        <v>25</v>
      </c>
      <c r="Z308" s="4">
        <v>41674</v>
      </c>
      <c r="AA308" s="43"/>
      <c r="AB308" s="17"/>
    </row>
    <row r="309" spans="1:28" s="3" customFormat="1">
      <c r="A309" s="3" t="s">
        <v>29</v>
      </c>
      <c r="B309" s="3" t="s">
        <v>8</v>
      </c>
      <c r="C309" s="4">
        <v>41674</v>
      </c>
      <c r="D309" s="4">
        <v>41674</v>
      </c>
      <c r="E309" s="4"/>
      <c r="F309" s="17" t="s">
        <v>813</v>
      </c>
      <c r="G309" s="29">
        <v>130.4</v>
      </c>
      <c r="H309">
        <v>102.9</v>
      </c>
      <c r="I309" s="45" t="s">
        <v>48</v>
      </c>
      <c r="J309" s="29">
        <f t="shared" si="77"/>
        <v>127.31</v>
      </c>
      <c r="K309" s="44">
        <f t="shared" si="78"/>
        <v>100.49000000000001</v>
      </c>
      <c r="L309" s="40">
        <f t="shared" si="79"/>
        <v>26.819999999999993</v>
      </c>
      <c r="M309" s="56">
        <f t="shared" si="73"/>
        <v>0.26689222808239615</v>
      </c>
      <c r="N309" s="63"/>
      <c r="O309" s="21" t="s">
        <v>814</v>
      </c>
      <c r="P309" s="29">
        <v>10.33</v>
      </c>
      <c r="Q309" s="17">
        <v>50</v>
      </c>
      <c r="R309" s="21" t="s">
        <v>815</v>
      </c>
      <c r="S309" s="29">
        <v>10.09</v>
      </c>
      <c r="T309" s="3">
        <v>50</v>
      </c>
      <c r="U309" s="4">
        <v>41674</v>
      </c>
      <c r="V309" s="43"/>
      <c r="W309" s="21" t="s">
        <v>816</v>
      </c>
      <c r="X309" s="29">
        <v>4.6399999999999997</v>
      </c>
      <c r="Y309" s="3">
        <v>25</v>
      </c>
      <c r="Z309" s="4">
        <v>41674</v>
      </c>
      <c r="AA309" s="43"/>
      <c r="AB309" s="17"/>
    </row>
    <row r="310" spans="1:28" s="3" customFormat="1">
      <c r="A310" s="3" t="s">
        <v>29</v>
      </c>
      <c r="B310" s="3" t="s">
        <v>9</v>
      </c>
      <c r="C310" s="4">
        <v>41674</v>
      </c>
      <c r="D310" s="4">
        <v>41674</v>
      </c>
      <c r="E310" s="4"/>
      <c r="F310" s="17" t="s">
        <v>817</v>
      </c>
      <c r="G310" s="29" t="s">
        <v>23</v>
      </c>
      <c r="H310" s="29" t="s">
        <v>23</v>
      </c>
      <c r="I310" s="29" t="s">
        <v>23</v>
      </c>
      <c r="J310" s="29" t="s">
        <v>23</v>
      </c>
      <c r="K310" s="29" t="s">
        <v>23</v>
      </c>
      <c r="L310" s="29" t="s">
        <v>23</v>
      </c>
      <c r="M310" s="41" t="s">
        <v>23</v>
      </c>
      <c r="N310" s="63" t="s">
        <v>23</v>
      </c>
      <c r="O310" s="21" t="s">
        <v>818</v>
      </c>
      <c r="P310" s="29" t="s">
        <v>23</v>
      </c>
      <c r="Q310" s="17">
        <v>50</v>
      </c>
      <c r="R310" s="21" t="s">
        <v>819</v>
      </c>
      <c r="S310" s="29" t="s">
        <v>23</v>
      </c>
      <c r="T310" s="3">
        <v>50</v>
      </c>
      <c r="U310" s="4">
        <v>41674</v>
      </c>
      <c r="V310" s="43"/>
      <c r="W310" s="21" t="s">
        <v>820</v>
      </c>
      <c r="X310" s="29" t="s">
        <v>23</v>
      </c>
      <c r="Y310" s="3">
        <v>25</v>
      </c>
      <c r="Z310" s="4">
        <v>41674</v>
      </c>
      <c r="AA310" s="43"/>
      <c r="AB310" s="48" t="s">
        <v>730</v>
      </c>
    </row>
    <row r="311" spans="1:28" s="3" customFormat="1">
      <c r="A311" s="3" t="s">
        <v>98</v>
      </c>
      <c r="B311" s="3" t="s">
        <v>23</v>
      </c>
      <c r="C311" s="3" t="s">
        <v>23</v>
      </c>
      <c r="D311" s="4">
        <v>41674</v>
      </c>
      <c r="E311" s="4"/>
      <c r="F311" s="17" t="s">
        <v>800</v>
      </c>
      <c r="G311" s="29" t="s">
        <v>23</v>
      </c>
      <c r="H311" s="40" t="s">
        <v>23</v>
      </c>
      <c r="I311" s="45" t="s">
        <v>23</v>
      </c>
      <c r="J311" s="29" t="s">
        <v>23</v>
      </c>
      <c r="K311" s="41" t="s">
        <v>23</v>
      </c>
      <c r="L311" s="41" t="s">
        <v>23</v>
      </c>
      <c r="M311" s="41" t="s">
        <v>23</v>
      </c>
      <c r="N311" s="63" t="s">
        <v>23</v>
      </c>
      <c r="O311" s="3" t="s">
        <v>800</v>
      </c>
      <c r="P311" s="29" t="s">
        <v>23</v>
      </c>
      <c r="Q311" s="17">
        <v>50</v>
      </c>
      <c r="R311" s="3" t="s">
        <v>23</v>
      </c>
      <c r="S311" s="30" t="s">
        <v>23</v>
      </c>
      <c r="T311" s="30" t="s">
        <v>23</v>
      </c>
      <c r="U311" s="30" t="s">
        <v>23</v>
      </c>
      <c r="V311" s="17" t="s">
        <v>23</v>
      </c>
      <c r="W311" s="3" t="s">
        <v>23</v>
      </c>
      <c r="X311" s="30" t="s">
        <v>23</v>
      </c>
      <c r="Y311" s="30" t="s">
        <v>23</v>
      </c>
      <c r="Z311" s="30" t="s">
        <v>23</v>
      </c>
      <c r="AA311" s="17" t="s">
        <v>23</v>
      </c>
      <c r="AB311" s="17"/>
    </row>
    <row r="312" spans="1:28" s="3" customFormat="1">
      <c r="A312" s="3" t="s">
        <v>98</v>
      </c>
      <c r="B312" s="3" t="s">
        <v>23</v>
      </c>
      <c r="C312" s="3" t="s">
        <v>23</v>
      </c>
      <c r="D312" s="4">
        <v>41674</v>
      </c>
      <c r="E312" s="4"/>
      <c r="F312" s="17" t="s">
        <v>800</v>
      </c>
      <c r="G312" s="29" t="s">
        <v>23</v>
      </c>
      <c r="H312" s="40" t="s">
        <v>23</v>
      </c>
      <c r="I312" s="45" t="s">
        <v>23</v>
      </c>
      <c r="J312" s="29" t="s">
        <v>23</v>
      </c>
      <c r="K312" s="41" t="s">
        <v>23</v>
      </c>
      <c r="L312" s="41" t="s">
        <v>23</v>
      </c>
      <c r="M312" s="41" t="s">
        <v>23</v>
      </c>
      <c r="N312" s="63" t="s">
        <v>23</v>
      </c>
      <c r="O312" s="3" t="s">
        <v>800</v>
      </c>
      <c r="P312" s="29" t="s">
        <v>23</v>
      </c>
      <c r="Q312" s="17">
        <v>50</v>
      </c>
      <c r="R312" s="3" t="s">
        <v>23</v>
      </c>
      <c r="S312" s="30" t="s">
        <v>23</v>
      </c>
      <c r="T312" s="30" t="s">
        <v>23</v>
      </c>
      <c r="U312" s="30" t="s">
        <v>23</v>
      </c>
      <c r="V312" s="17" t="s">
        <v>23</v>
      </c>
      <c r="W312" s="3" t="s">
        <v>23</v>
      </c>
      <c r="X312" s="30" t="s">
        <v>23</v>
      </c>
      <c r="Y312" s="30" t="s">
        <v>23</v>
      </c>
      <c r="Z312" s="30" t="s">
        <v>23</v>
      </c>
      <c r="AA312" s="17" t="s">
        <v>23</v>
      </c>
      <c r="AB312" s="17"/>
    </row>
    <row r="313" spans="1:28" s="3" customFormat="1">
      <c r="A313" s="3" t="s">
        <v>98</v>
      </c>
      <c r="B313" s="3" t="s">
        <v>23</v>
      </c>
      <c r="C313" s="3" t="s">
        <v>23</v>
      </c>
      <c r="D313" s="4">
        <v>41674</v>
      </c>
      <c r="E313" s="4"/>
      <c r="F313" s="17" t="s">
        <v>800</v>
      </c>
      <c r="G313" s="29" t="s">
        <v>23</v>
      </c>
      <c r="H313" s="40" t="s">
        <v>23</v>
      </c>
      <c r="I313" s="45" t="s">
        <v>23</v>
      </c>
      <c r="J313" s="29" t="s">
        <v>23</v>
      </c>
      <c r="K313" s="41" t="s">
        <v>23</v>
      </c>
      <c r="L313" s="41" t="s">
        <v>23</v>
      </c>
      <c r="M313" s="41" t="s">
        <v>23</v>
      </c>
      <c r="N313" s="63" t="s">
        <v>23</v>
      </c>
      <c r="O313" s="3" t="s">
        <v>800</v>
      </c>
      <c r="P313" s="29" t="s">
        <v>23</v>
      </c>
      <c r="Q313" s="17">
        <v>50</v>
      </c>
      <c r="R313" s="3" t="s">
        <v>23</v>
      </c>
      <c r="S313" s="30" t="s">
        <v>23</v>
      </c>
      <c r="T313" s="30" t="s">
        <v>23</v>
      </c>
      <c r="U313" s="30" t="s">
        <v>23</v>
      </c>
      <c r="V313" s="17" t="s">
        <v>23</v>
      </c>
      <c r="W313" s="3" t="s">
        <v>23</v>
      </c>
      <c r="X313" s="30" t="s">
        <v>23</v>
      </c>
      <c r="Y313" s="30" t="s">
        <v>23</v>
      </c>
      <c r="Z313" s="30" t="s">
        <v>23</v>
      </c>
      <c r="AA313" s="17" t="s">
        <v>23</v>
      </c>
      <c r="AB313" s="17"/>
    </row>
    <row r="314" spans="1:28" s="19" customFormat="1">
      <c r="F314" s="20"/>
      <c r="G314" s="28"/>
      <c r="H314" s="39"/>
      <c r="I314" s="39"/>
      <c r="J314" s="28"/>
      <c r="K314" s="39"/>
      <c r="L314" s="39"/>
      <c r="M314" s="39"/>
      <c r="N314" s="62"/>
      <c r="P314" s="28"/>
      <c r="Q314" s="20"/>
      <c r="S314" s="28"/>
      <c r="V314" s="20"/>
      <c r="X314" s="28"/>
      <c r="AA314" s="20"/>
      <c r="AB314" s="20"/>
    </row>
    <row r="315" spans="1:28" s="3" customFormat="1">
      <c r="A315" s="3" t="s">
        <v>148</v>
      </c>
      <c r="B315" s="3" t="s">
        <v>5</v>
      </c>
      <c r="C315" s="4">
        <v>41702</v>
      </c>
      <c r="D315" s="4">
        <v>41702</v>
      </c>
      <c r="E315" s="4"/>
      <c r="F315" s="17" t="s">
        <v>861</v>
      </c>
      <c r="G315" s="29">
        <v>118.28</v>
      </c>
      <c r="H315">
        <v>94.5</v>
      </c>
      <c r="I315" s="45" t="s">
        <v>48</v>
      </c>
      <c r="J315" s="29">
        <f t="shared" ref="J315:J318" si="80">G315-$J$3</f>
        <v>115.19</v>
      </c>
      <c r="K315" s="44">
        <f t="shared" ref="K315:K318" si="81">H315-2.41</f>
        <v>92.09</v>
      </c>
      <c r="L315" s="40">
        <f t="shared" ref="L315:L318" si="82">J315-K315</f>
        <v>23.099999999999994</v>
      </c>
      <c r="M315" s="56">
        <f t="shared" si="73"/>
        <v>0.25084156803127367</v>
      </c>
      <c r="N315" s="63"/>
      <c r="O315" s="21" t="s">
        <v>862</v>
      </c>
      <c r="P315" s="29">
        <v>9.7200000000000006</v>
      </c>
      <c r="Q315" s="17">
        <v>50</v>
      </c>
      <c r="R315" s="21" t="s">
        <v>863</v>
      </c>
      <c r="S315" s="29">
        <v>10.01</v>
      </c>
      <c r="T315" s="3">
        <v>50</v>
      </c>
      <c r="U315" s="4">
        <v>41702</v>
      </c>
      <c r="V315" s="43"/>
      <c r="W315" s="21" t="s">
        <v>864</v>
      </c>
      <c r="X315" s="29">
        <v>4.75</v>
      </c>
      <c r="Y315" s="3">
        <v>25</v>
      </c>
      <c r="Z315" s="4">
        <v>41702</v>
      </c>
      <c r="AA315" s="43"/>
      <c r="AB315" s="17"/>
    </row>
    <row r="316" spans="1:28" s="3" customFormat="1">
      <c r="A316" s="3" t="s">
        <v>148</v>
      </c>
      <c r="B316" s="3" t="s">
        <v>6</v>
      </c>
      <c r="C316" s="4">
        <v>41702</v>
      </c>
      <c r="D316" s="4">
        <v>41702</v>
      </c>
      <c r="E316" s="4"/>
      <c r="F316" s="17" t="s">
        <v>865</v>
      </c>
      <c r="G316" s="29">
        <v>114.15</v>
      </c>
      <c r="H316">
        <v>91.4</v>
      </c>
      <c r="I316" s="45" t="s">
        <v>48</v>
      </c>
      <c r="J316" s="29">
        <f t="shared" si="80"/>
        <v>111.06</v>
      </c>
      <c r="K316" s="44">
        <f t="shared" si="81"/>
        <v>88.990000000000009</v>
      </c>
      <c r="L316" s="40">
        <f t="shared" si="82"/>
        <v>22.069999999999993</v>
      </c>
      <c r="M316" s="56">
        <f t="shared" si="73"/>
        <v>0.24800539386447906</v>
      </c>
      <c r="N316" s="63"/>
      <c r="O316" s="21" t="s">
        <v>866</v>
      </c>
      <c r="P316" s="3">
        <v>9.64</v>
      </c>
      <c r="Q316" s="17">
        <v>50</v>
      </c>
      <c r="R316" s="21" t="s">
        <v>867</v>
      </c>
      <c r="S316" s="29">
        <v>9.7899999999999991</v>
      </c>
      <c r="T316" s="3">
        <v>50</v>
      </c>
      <c r="U316" s="4">
        <v>41702</v>
      </c>
      <c r="V316" s="43"/>
      <c r="W316" s="21" t="s">
        <v>868</v>
      </c>
      <c r="X316" s="29">
        <v>4.9400000000000004</v>
      </c>
      <c r="Y316" s="3">
        <v>25</v>
      </c>
      <c r="Z316" s="4">
        <v>41702</v>
      </c>
      <c r="AA316" s="43"/>
      <c r="AB316" s="17"/>
    </row>
    <row r="317" spans="1:28" s="3" customFormat="1">
      <c r="A317" s="3" t="s">
        <v>148</v>
      </c>
      <c r="B317" s="3" t="s">
        <v>7</v>
      </c>
      <c r="C317" s="4">
        <v>41702</v>
      </c>
      <c r="D317" s="4">
        <v>41702</v>
      </c>
      <c r="E317" s="4"/>
      <c r="F317" s="17" t="s">
        <v>869</v>
      </c>
      <c r="G317" s="29">
        <v>146.79</v>
      </c>
      <c r="H317">
        <v>115.6</v>
      </c>
      <c r="I317" s="45" t="s">
        <v>48</v>
      </c>
      <c r="J317" s="29">
        <f t="shared" si="80"/>
        <v>143.69999999999999</v>
      </c>
      <c r="K317" s="44">
        <f t="shared" si="81"/>
        <v>113.19</v>
      </c>
      <c r="L317" s="40">
        <f t="shared" si="82"/>
        <v>30.509999999999991</v>
      </c>
      <c r="M317" s="56">
        <f t="shared" si="73"/>
        <v>0.26954677975086133</v>
      </c>
      <c r="N317" s="63"/>
      <c r="O317" s="21" t="s">
        <v>870</v>
      </c>
      <c r="P317" s="29">
        <v>9.81</v>
      </c>
      <c r="Q317" s="17">
        <v>50</v>
      </c>
      <c r="R317" s="21" t="s">
        <v>871</v>
      </c>
      <c r="S317" s="29">
        <v>9.84</v>
      </c>
      <c r="T317" s="3">
        <v>50</v>
      </c>
      <c r="U317" s="4">
        <v>41702</v>
      </c>
      <c r="V317" s="43"/>
      <c r="W317" s="21" t="s">
        <v>872</v>
      </c>
      <c r="X317" s="29">
        <v>5.28</v>
      </c>
      <c r="Y317" s="3">
        <v>25</v>
      </c>
      <c r="Z317" s="4">
        <v>41702</v>
      </c>
      <c r="AA317" s="43"/>
      <c r="AB317" s="17"/>
    </row>
    <row r="318" spans="1:28" s="3" customFormat="1">
      <c r="A318" s="3" t="s">
        <v>148</v>
      </c>
      <c r="B318" s="3" t="s">
        <v>8</v>
      </c>
      <c r="C318" s="4">
        <v>41702</v>
      </c>
      <c r="D318" s="4">
        <v>41702</v>
      </c>
      <c r="E318" s="4"/>
      <c r="F318" s="17" t="s">
        <v>873</v>
      </c>
      <c r="G318" s="29">
        <v>132.37</v>
      </c>
      <c r="H318">
        <v>106.7</v>
      </c>
      <c r="I318" s="45" t="s">
        <v>48</v>
      </c>
      <c r="J318" s="29">
        <f t="shared" si="80"/>
        <v>129.28</v>
      </c>
      <c r="K318" s="44">
        <f t="shared" si="81"/>
        <v>104.29</v>
      </c>
      <c r="L318" s="40">
        <f t="shared" si="82"/>
        <v>24.989999999999995</v>
      </c>
      <c r="M318" s="56">
        <f t="shared" si="73"/>
        <v>0.2396202895771406</v>
      </c>
      <c r="N318" s="63"/>
      <c r="O318" s="21" t="s">
        <v>874</v>
      </c>
      <c r="P318" s="29">
        <v>9.67</v>
      </c>
      <c r="Q318" s="17">
        <v>50</v>
      </c>
      <c r="R318" s="21" t="s">
        <v>875</v>
      </c>
      <c r="S318" s="29">
        <v>10.130000000000001</v>
      </c>
      <c r="T318" s="3">
        <v>50</v>
      </c>
      <c r="U318" s="4">
        <v>41702</v>
      </c>
      <c r="V318" s="43"/>
      <c r="W318" s="21" t="s">
        <v>876</v>
      </c>
      <c r="X318" s="29">
        <v>5.26</v>
      </c>
      <c r="Y318" s="3">
        <v>25</v>
      </c>
      <c r="Z318" s="4">
        <v>41702</v>
      </c>
      <c r="AA318" s="43"/>
      <c r="AB318" s="17"/>
    </row>
    <row r="319" spans="1:28" s="3" customFormat="1">
      <c r="A319" s="3" t="s">
        <v>148</v>
      </c>
      <c r="B319" s="3" t="s">
        <v>9</v>
      </c>
      <c r="C319" s="4">
        <v>41702</v>
      </c>
      <c r="D319" s="4">
        <v>41702</v>
      </c>
      <c r="E319" s="4"/>
      <c r="F319" s="17" t="s">
        <v>877</v>
      </c>
      <c r="G319" s="29" t="s">
        <v>23</v>
      </c>
      <c r="H319" s="29" t="s">
        <v>23</v>
      </c>
      <c r="I319" s="29" t="s">
        <v>23</v>
      </c>
      <c r="J319" s="29" t="s">
        <v>23</v>
      </c>
      <c r="K319" s="29" t="s">
        <v>23</v>
      </c>
      <c r="L319" s="29" t="s">
        <v>23</v>
      </c>
      <c r="M319" s="41" t="s">
        <v>23</v>
      </c>
      <c r="N319" s="63" t="s">
        <v>23</v>
      </c>
      <c r="O319" s="21" t="s">
        <v>878</v>
      </c>
      <c r="P319" s="29" t="s">
        <v>23</v>
      </c>
      <c r="Q319" s="17">
        <v>50</v>
      </c>
      <c r="R319" s="21" t="s">
        <v>879</v>
      </c>
      <c r="S319" s="29" t="s">
        <v>23</v>
      </c>
      <c r="T319" s="3">
        <v>50</v>
      </c>
      <c r="U319" s="4">
        <v>41702</v>
      </c>
      <c r="V319" s="43"/>
      <c r="W319" s="21" t="s">
        <v>880</v>
      </c>
      <c r="X319" s="29" t="s">
        <v>23</v>
      </c>
      <c r="Y319" s="3">
        <v>25</v>
      </c>
      <c r="Z319" s="4">
        <v>41702</v>
      </c>
      <c r="AA319" s="43"/>
      <c r="AB319" s="48" t="s">
        <v>730</v>
      </c>
    </row>
    <row r="320" spans="1:28" s="3" customFormat="1">
      <c r="A320" s="3" t="s">
        <v>98</v>
      </c>
      <c r="B320" s="3" t="s">
        <v>23</v>
      </c>
      <c r="C320" s="3" t="s">
        <v>23</v>
      </c>
      <c r="D320" s="4">
        <v>41702</v>
      </c>
      <c r="E320" s="4"/>
      <c r="F320" s="17" t="s">
        <v>881</v>
      </c>
      <c r="G320" s="29" t="s">
        <v>23</v>
      </c>
      <c r="H320" s="40" t="s">
        <v>23</v>
      </c>
      <c r="I320" s="45" t="s">
        <v>23</v>
      </c>
      <c r="J320" s="29" t="s">
        <v>23</v>
      </c>
      <c r="K320" s="41" t="s">
        <v>23</v>
      </c>
      <c r="L320" s="41" t="s">
        <v>23</v>
      </c>
      <c r="M320" s="41" t="s">
        <v>23</v>
      </c>
      <c r="N320" s="63" t="s">
        <v>23</v>
      </c>
      <c r="O320" s="3" t="s">
        <v>881</v>
      </c>
      <c r="P320" s="29" t="s">
        <v>23</v>
      </c>
      <c r="Q320" s="17">
        <v>50</v>
      </c>
      <c r="R320" s="3" t="s">
        <v>23</v>
      </c>
      <c r="S320" s="30" t="s">
        <v>23</v>
      </c>
      <c r="T320" s="30" t="s">
        <v>23</v>
      </c>
      <c r="U320" s="30" t="s">
        <v>23</v>
      </c>
      <c r="V320" s="17" t="s">
        <v>23</v>
      </c>
      <c r="W320" s="3" t="s">
        <v>23</v>
      </c>
      <c r="X320" s="30" t="s">
        <v>23</v>
      </c>
      <c r="Y320" s="30" t="s">
        <v>23</v>
      </c>
      <c r="Z320" s="30" t="s">
        <v>23</v>
      </c>
      <c r="AA320" s="17" t="s">
        <v>23</v>
      </c>
      <c r="AB320" s="17"/>
    </row>
    <row r="321" spans="1:28" s="3" customFormat="1">
      <c r="A321" s="3" t="s">
        <v>98</v>
      </c>
      <c r="B321" s="3" t="s">
        <v>23</v>
      </c>
      <c r="C321" s="3" t="s">
        <v>23</v>
      </c>
      <c r="D321" s="4">
        <v>41702</v>
      </c>
      <c r="E321" s="4"/>
      <c r="F321" s="17" t="s">
        <v>881</v>
      </c>
      <c r="G321" s="29" t="s">
        <v>23</v>
      </c>
      <c r="H321" s="40" t="s">
        <v>23</v>
      </c>
      <c r="I321" s="45" t="s">
        <v>23</v>
      </c>
      <c r="J321" s="29" t="s">
        <v>23</v>
      </c>
      <c r="K321" s="41" t="s">
        <v>23</v>
      </c>
      <c r="L321" s="41" t="s">
        <v>23</v>
      </c>
      <c r="M321" s="41" t="s">
        <v>23</v>
      </c>
      <c r="N321" s="63" t="s">
        <v>23</v>
      </c>
      <c r="O321" s="3" t="s">
        <v>881</v>
      </c>
      <c r="P321" s="29" t="s">
        <v>23</v>
      </c>
      <c r="Q321" s="17">
        <v>50</v>
      </c>
      <c r="R321" s="3" t="s">
        <v>23</v>
      </c>
      <c r="S321" s="30" t="s">
        <v>23</v>
      </c>
      <c r="T321" s="30" t="s">
        <v>23</v>
      </c>
      <c r="U321" s="30" t="s">
        <v>23</v>
      </c>
      <c r="V321" s="17" t="s">
        <v>23</v>
      </c>
      <c r="W321" s="3" t="s">
        <v>23</v>
      </c>
      <c r="X321" s="30" t="s">
        <v>23</v>
      </c>
      <c r="Y321" s="30" t="s">
        <v>23</v>
      </c>
      <c r="Z321" s="30" t="s">
        <v>23</v>
      </c>
      <c r="AA321" s="17" t="s">
        <v>23</v>
      </c>
      <c r="AB321" s="17"/>
    </row>
    <row r="322" spans="1:28" s="3" customFormat="1">
      <c r="A322" s="3" t="s">
        <v>98</v>
      </c>
      <c r="B322" s="3" t="s">
        <v>23</v>
      </c>
      <c r="C322" s="3" t="s">
        <v>23</v>
      </c>
      <c r="D322" s="4">
        <v>41702</v>
      </c>
      <c r="E322" s="4"/>
      <c r="F322" s="17" t="s">
        <v>881</v>
      </c>
      <c r="G322" s="29" t="s">
        <v>23</v>
      </c>
      <c r="H322" s="40" t="s">
        <v>23</v>
      </c>
      <c r="I322" s="45" t="s">
        <v>23</v>
      </c>
      <c r="J322" s="29" t="s">
        <v>23</v>
      </c>
      <c r="K322" s="41" t="s">
        <v>23</v>
      </c>
      <c r="L322" s="41" t="s">
        <v>23</v>
      </c>
      <c r="M322" s="41" t="s">
        <v>23</v>
      </c>
      <c r="N322" s="63" t="s">
        <v>23</v>
      </c>
      <c r="O322" s="3" t="s">
        <v>881</v>
      </c>
      <c r="P322" s="29" t="s">
        <v>23</v>
      </c>
      <c r="Q322" s="17">
        <v>50</v>
      </c>
      <c r="R322" s="3" t="s">
        <v>23</v>
      </c>
      <c r="S322" s="30" t="s">
        <v>23</v>
      </c>
      <c r="T322" s="30" t="s">
        <v>23</v>
      </c>
      <c r="U322" s="30" t="s">
        <v>23</v>
      </c>
      <c r="V322" s="17" t="s">
        <v>23</v>
      </c>
      <c r="W322" s="3" t="s">
        <v>23</v>
      </c>
      <c r="X322" s="30" t="s">
        <v>23</v>
      </c>
      <c r="Y322" s="30" t="s">
        <v>23</v>
      </c>
      <c r="Z322" s="30" t="s">
        <v>23</v>
      </c>
      <c r="AA322" s="17" t="s">
        <v>23</v>
      </c>
      <c r="AB322" s="17"/>
    </row>
    <row r="323" spans="1:28" s="19" customFormat="1">
      <c r="F323" s="20"/>
      <c r="G323" s="28"/>
      <c r="H323" s="39"/>
      <c r="I323" s="39"/>
      <c r="J323" s="28"/>
      <c r="K323" s="39"/>
      <c r="L323" s="39"/>
      <c r="M323" s="55"/>
      <c r="N323" s="62"/>
      <c r="P323" s="28"/>
      <c r="Q323" s="20"/>
      <c r="S323" s="28"/>
      <c r="V323" s="20"/>
      <c r="X323" s="28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196" priority="438">
      <formula>($A7=60)</formula>
    </cfRule>
  </conditionalFormatting>
  <conditionalFormatting sqref="N24:P24 F24:G24">
    <cfRule type="expression" dxfId="195" priority="282">
      <formula>($A24=60)</formula>
    </cfRule>
  </conditionalFormatting>
  <conditionalFormatting sqref="L24">
    <cfRule type="expression" dxfId="194" priority="281">
      <formula>($A24=60)</formula>
    </cfRule>
  </conditionalFormatting>
  <conditionalFormatting sqref="H24:J24">
    <cfRule type="expression" dxfId="193" priority="255">
      <formula>($A24=60)</formula>
    </cfRule>
  </conditionalFormatting>
  <conditionalFormatting sqref="K24">
    <cfRule type="expression" dxfId="192" priority="254">
      <formula>($A24=60)</formula>
    </cfRule>
  </conditionalFormatting>
  <conditionalFormatting sqref="I7">
    <cfRule type="expression" dxfId="191" priority="232">
      <formula>($A7=60)</formula>
    </cfRule>
  </conditionalFormatting>
  <conditionalFormatting sqref="W18:W20">
    <cfRule type="expression" dxfId="190" priority="203">
      <formula>($A18=60)</formula>
    </cfRule>
  </conditionalFormatting>
  <conditionalFormatting sqref="J21:J23 B21:C23 R21:R23 N21:P23">
    <cfRule type="expression" dxfId="189" priority="202">
      <formula>($A21=60)</formula>
    </cfRule>
  </conditionalFormatting>
  <conditionalFormatting sqref="W21:W23">
    <cfRule type="expression" dxfId="188" priority="201">
      <formula>($A21=60)</formula>
    </cfRule>
  </conditionalFormatting>
  <conditionalFormatting sqref="J25:L34 J35:J37 B35:C37 R35:R37 N35:P37">
    <cfRule type="expression" dxfId="187" priority="200">
      <formula>($A25=60)</formula>
    </cfRule>
  </conditionalFormatting>
  <conditionalFormatting sqref="N41:P41 F41:G41">
    <cfRule type="expression" dxfId="186" priority="199">
      <formula>($A41=60)</formula>
    </cfRule>
  </conditionalFormatting>
  <conditionalFormatting sqref="L41">
    <cfRule type="expression" dxfId="185" priority="198">
      <formula>($A41=60)</formula>
    </cfRule>
  </conditionalFormatting>
  <conditionalFormatting sqref="H41:J41">
    <cfRule type="expression" dxfId="184" priority="197">
      <formula>($A41=60)</formula>
    </cfRule>
  </conditionalFormatting>
  <conditionalFormatting sqref="K41">
    <cfRule type="expression" dxfId="183" priority="196">
      <formula>($A41=60)</formula>
    </cfRule>
  </conditionalFormatting>
  <conditionalFormatting sqref="W35:W37">
    <cfRule type="expression" dxfId="182" priority="195">
      <formula>($A35=60)</formula>
    </cfRule>
  </conditionalFormatting>
  <conditionalFormatting sqref="J38:J40 B38:C40 R38:R40 N38:P40">
    <cfRule type="expression" dxfId="181" priority="194">
      <formula>($A38=60)</formula>
    </cfRule>
  </conditionalFormatting>
  <conditionalFormatting sqref="W38:W40">
    <cfRule type="expression" dxfId="180" priority="193">
      <formula>($A38=60)</formula>
    </cfRule>
  </conditionalFormatting>
  <conditionalFormatting sqref="J42:L46 J47:J49 B47:C49 R47:R49 N47:P49">
    <cfRule type="expression" dxfId="179" priority="192">
      <formula>($A42=60)</formula>
    </cfRule>
  </conditionalFormatting>
  <conditionalFormatting sqref="N53:P53 F53:G53">
    <cfRule type="expression" dxfId="178" priority="191">
      <formula>($A53=60)</formula>
    </cfRule>
  </conditionalFormatting>
  <conditionalFormatting sqref="L53">
    <cfRule type="expression" dxfId="177" priority="190">
      <formula>($A53=60)</formula>
    </cfRule>
  </conditionalFormatting>
  <conditionalFormatting sqref="H53:J53">
    <cfRule type="expression" dxfId="176" priority="189">
      <formula>($A53=60)</formula>
    </cfRule>
  </conditionalFormatting>
  <conditionalFormatting sqref="K53">
    <cfRule type="expression" dxfId="175" priority="188">
      <formula>($A53=60)</formula>
    </cfRule>
  </conditionalFormatting>
  <conditionalFormatting sqref="W47:W49">
    <cfRule type="expression" dxfId="174" priority="187">
      <formula>($A47=60)</formula>
    </cfRule>
  </conditionalFormatting>
  <conditionalFormatting sqref="J50:J52 B50:C52 R50:R52 N50:P52">
    <cfRule type="expression" dxfId="173" priority="186">
      <formula>($A50=60)</formula>
    </cfRule>
  </conditionalFormatting>
  <conditionalFormatting sqref="W50:W52">
    <cfRule type="expression" dxfId="172" priority="185">
      <formula>($A50=60)</formula>
    </cfRule>
  </conditionalFormatting>
  <conditionalFormatting sqref="J69:J71 B69:C71 R69:R71 N69:P71">
    <cfRule type="expression" dxfId="171" priority="184">
      <formula>($A69=60)</formula>
    </cfRule>
  </conditionalFormatting>
  <conditionalFormatting sqref="W69:W71">
    <cfRule type="expression" dxfId="170" priority="183">
      <formula>($A69=60)</formula>
    </cfRule>
  </conditionalFormatting>
  <conditionalFormatting sqref="J72:J74 B72:C74 R72:R74 N72:P74">
    <cfRule type="expression" dxfId="169" priority="182">
      <formula>($A72=60)</formula>
    </cfRule>
  </conditionalFormatting>
  <conditionalFormatting sqref="W72:W74">
    <cfRule type="expression" dxfId="168" priority="181">
      <formula>($A72=60)</formula>
    </cfRule>
  </conditionalFormatting>
  <conditionalFormatting sqref="J76:L90">
    <cfRule type="expression" dxfId="167" priority="179">
      <formula>($A76=60)</formula>
    </cfRule>
  </conditionalFormatting>
  <conditionalFormatting sqref="N75:P75 F75:G75">
    <cfRule type="expression" dxfId="166" priority="178">
      <formula>($A75=60)</formula>
    </cfRule>
  </conditionalFormatting>
  <conditionalFormatting sqref="L75">
    <cfRule type="expression" dxfId="165" priority="177">
      <formula>($A75=60)</formula>
    </cfRule>
  </conditionalFormatting>
  <conditionalFormatting sqref="H75:J75">
    <cfRule type="expression" dxfId="164" priority="176">
      <formula>($A75=60)</formula>
    </cfRule>
  </conditionalFormatting>
  <conditionalFormatting sqref="K75">
    <cfRule type="expression" dxfId="163" priority="175">
      <formula>($A75=60)</formula>
    </cfRule>
  </conditionalFormatting>
  <conditionalFormatting sqref="J91:J93 B91:C93 R91:R93 N91:P93">
    <cfRule type="expression" dxfId="162" priority="174">
      <formula>($A91=60)</formula>
    </cfRule>
  </conditionalFormatting>
  <conditionalFormatting sqref="W91:W93">
    <cfRule type="expression" dxfId="161" priority="173">
      <formula>($A91=60)</formula>
    </cfRule>
  </conditionalFormatting>
  <conditionalFormatting sqref="N94:P94 F94:G94">
    <cfRule type="expression" dxfId="160" priority="170">
      <formula>($A94=60)</formula>
    </cfRule>
  </conditionalFormatting>
  <conditionalFormatting sqref="L94">
    <cfRule type="expression" dxfId="159" priority="169">
      <formula>($A94=60)</formula>
    </cfRule>
  </conditionalFormatting>
  <conditionalFormatting sqref="H94:J94">
    <cfRule type="expression" dxfId="158" priority="168">
      <formula>($A94=60)</formula>
    </cfRule>
  </conditionalFormatting>
  <conditionalFormatting sqref="K94">
    <cfRule type="expression" dxfId="157" priority="167">
      <formula>($A94=60)</formula>
    </cfRule>
  </conditionalFormatting>
  <conditionalFormatting sqref="J95:L109">
    <cfRule type="expression" dxfId="156" priority="166">
      <formula>($A95=60)</formula>
    </cfRule>
  </conditionalFormatting>
  <conditionalFormatting sqref="J110:J112 B110:C112 R110:R112 N110:P112">
    <cfRule type="expression" dxfId="155" priority="165">
      <formula>($A110=60)</formula>
    </cfRule>
  </conditionalFormatting>
  <conditionalFormatting sqref="W110:W112">
    <cfRule type="expression" dxfId="154" priority="164">
      <formula>($A110=60)</formula>
    </cfRule>
  </conditionalFormatting>
  <conditionalFormatting sqref="N113:P113 F113:G113">
    <cfRule type="expression" dxfId="153" priority="163">
      <formula>($A113=60)</formula>
    </cfRule>
  </conditionalFormatting>
  <conditionalFormatting sqref="L113">
    <cfRule type="expression" dxfId="152" priority="162">
      <formula>($A113=60)</formula>
    </cfRule>
  </conditionalFormatting>
  <conditionalFormatting sqref="H113:J113">
    <cfRule type="expression" dxfId="151" priority="161">
      <formula>($A113=60)</formula>
    </cfRule>
  </conditionalFormatting>
  <conditionalFormatting sqref="K113">
    <cfRule type="expression" dxfId="150" priority="160">
      <formula>($A113=60)</formula>
    </cfRule>
  </conditionalFormatting>
  <conditionalFormatting sqref="J124:J126 B124:C126 R124:R126 N124:P126">
    <cfRule type="expression" dxfId="149" priority="158">
      <formula>($A124=60)</formula>
    </cfRule>
  </conditionalFormatting>
  <conditionalFormatting sqref="W124:W126">
    <cfRule type="expression" dxfId="148" priority="157">
      <formula>($A124=60)</formula>
    </cfRule>
  </conditionalFormatting>
  <conditionalFormatting sqref="N127:P127 F127:G127">
    <cfRule type="expression" dxfId="147" priority="156">
      <formula>($A127=60)</formula>
    </cfRule>
  </conditionalFormatting>
  <conditionalFormatting sqref="L127">
    <cfRule type="expression" dxfId="146" priority="155">
      <formula>($A127=60)</formula>
    </cfRule>
  </conditionalFormatting>
  <conditionalFormatting sqref="H127:J127">
    <cfRule type="expression" dxfId="145" priority="154">
      <formula>($A127=60)</formula>
    </cfRule>
  </conditionalFormatting>
  <conditionalFormatting sqref="K127">
    <cfRule type="expression" dxfId="144" priority="153">
      <formula>($A127=60)</formula>
    </cfRule>
  </conditionalFormatting>
  <conditionalFormatting sqref="J128:L132">
    <cfRule type="expression" dxfId="143" priority="152">
      <formula>($A128=60)</formula>
    </cfRule>
  </conditionalFormatting>
  <conditionalFormatting sqref="J133:J135 B133:C135 R133:R135 N133:P135">
    <cfRule type="expression" dxfId="142" priority="151">
      <formula>($A133=60)</formula>
    </cfRule>
  </conditionalFormatting>
  <conditionalFormatting sqref="W133:W135">
    <cfRule type="expression" dxfId="141" priority="150">
      <formula>($A133=60)</formula>
    </cfRule>
  </conditionalFormatting>
  <conditionalFormatting sqref="N136:P136 F136:G136">
    <cfRule type="expression" dxfId="140" priority="149">
      <formula>($A136=60)</formula>
    </cfRule>
  </conditionalFormatting>
  <conditionalFormatting sqref="L136">
    <cfRule type="expression" dxfId="139" priority="148">
      <formula>($A136=60)</formula>
    </cfRule>
  </conditionalFormatting>
  <conditionalFormatting sqref="H136:J136">
    <cfRule type="expression" dxfId="138" priority="147">
      <formula>($A136=60)</formula>
    </cfRule>
  </conditionalFormatting>
  <conditionalFormatting sqref="K136">
    <cfRule type="expression" dxfId="137" priority="146">
      <formula>($A136=60)</formula>
    </cfRule>
  </conditionalFormatting>
  <conditionalFormatting sqref="K137:L146">
    <cfRule type="expression" dxfId="136" priority="145">
      <formula>($A137=60)</formula>
    </cfRule>
  </conditionalFormatting>
  <conditionalFormatting sqref="J147:J149 B147:C149 R147:R149 N147:P149">
    <cfRule type="expression" dxfId="135" priority="144">
      <formula>($A147=60)</formula>
    </cfRule>
  </conditionalFormatting>
  <conditionalFormatting sqref="W147:W149">
    <cfRule type="expression" dxfId="134" priority="143">
      <formula>($A147=60)</formula>
    </cfRule>
  </conditionalFormatting>
  <conditionalFormatting sqref="N150:P150 F150:G150">
    <cfRule type="expression" dxfId="133" priority="142">
      <formula>($A150=60)</formula>
    </cfRule>
  </conditionalFormatting>
  <conditionalFormatting sqref="L150">
    <cfRule type="expression" dxfId="132" priority="141">
      <formula>($A150=60)</formula>
    </cfRule>
  </conditionalFormatting>
  <conditionalFormatting sqref="H150:J150">
    <cfRule type="expression" dxfId="131" priority="140">
      <formula>($A150=60)</formula>
    </cfRule>
  </conditionalFormatting>
  <conditionalFormatting sqref="K150">
    <cfRule type="expression" dxfId="130" priority="139">
      <formula>($A150=60)</formula>
    </cfRule>
  </conditionalFormatting>
  <conditionalFormatting sqref="J151:L155">
    <cfRule type="expression" dxfId="129" priority="138">
      <formula>($A151=60)</formula>
    </cfRule>
  </conditionalFormatting>
  <conditionalFormatting sqref="N156:P156 F156:G156">
    <cfRule type="expression" dxfId="128" priority="135">
      <formula>($A156=60)</formula>
    </cfRule>
  </conditionalFormatting>
  <conditionalFormatting sqref="L156">
    <cfRule type="expression" dxfId="127" priority="134">
      <formula>($A156=60)</formula>
    </cfRule>
  </conditionalFormatting>
  <conditionalFormatting sqref="H156:J156">
    <cfRule type="expression" dxfId="126" priority="133">
      <formula>($A156=60)</formula>
    </cfRule>
  </conditionalFormatting>
  <conditionalFormatting sqref="K156">
    <cfRule type="expression" dxfId="125" priority="132">
      <formula>($A156=60)</formula>
    </cfRule>
  </conditionalFormatting>
  <conditionalFormatting sqref="G157:H161 F162:H164">
    <cfRule type="expression" dxfId="124" priority="131">
      <formula>($A157=60)</formula>
    </cfRule>
  </conditionalFormatting>
  <conditionalFormatting sqref="K157:L161">
    <cfRule type="expression" dxfId="123" priority="130">
      <formula>($A157=60)</formula>
    </cfRule>
  </conditionalFormatting>
  <conditionalFormatting sqref="J162:J164 B162:C164 R162:R164 N162:P164">
    <cfRule type="expression" dxfId="122" priority="129">
      <formula>($A162=60)</formula>
    </cfRule>
  </conditionalFormatting>
  <conditionalFormatting sqref="W162:W164">
    <cfRule type="expression" dxfId="121" priority="128">
      <formula>($A162=60)</formula>
    </cfRule>
  </conditionalFormatting>
  <conditionalFormatting sqref="N165:P165 F165:G165">
    <cfRule type="expression" dxfId="120" priority="127">
      <formula>($A165=60)</formula>
    </cfRule>
  </conditionalFormatting>
  <conditionalFormatting sqref="L165">
    <cfRule type="expression" dxfId="119" priority="126">
      <formula>($A165=60)</formula>
    </cfRule>
  </conditionalFormatting>
  <conditionalFormatting sqref="H165:J165">
    <cfRule type="expression" dxfId="118" priority="125">
      <formula>($A165=60)</formula>
    </cfRule>
  </conditionalFormatting>
  <conditionalFormatting sqref="K165">
    <cfRule type="expression" dxfId="117" priority="124">
      <formula>($A165=60)</formula>
    </cfRule>
  </conditionalFormatting>
  <conditionalFormatting sqref="G166:H175 F176:H178">
    <cfRule type="expression" dxfId="116" priority="123">
      <formula>($A166=60)</formula>
    </cfRule>
  </conditionalFormatting>
  <conditionalFormatting sqref="K166:L175">
    <cfRule type="expression" dxfId="115" priority="122">
      <formula>($A166=60)</formula>
    </cfRule>
  </conditionalFormatting>
  <conditionalFormatting sqref="J176:J178 B176:C178 R176:R178 N176:P178">
    <cfRule type="expression" dxfId="114" priority="121">
      <formula>($A176=60)</formula>
    </cfRule>
  </conditionalFormatting>
  <conditionalFormatting sqref="W176:W178">
    <cfRule type="expression" dxfId="113" priority="120">
      <formula>($A176=60)</formula>
    </cfRule>
  </conditionalFormatting>
  <conditionalFormatting sqref="N179:P179 F179:G179">
    <cfRule type="expression" dxfId="112" priority="119">
      <formula>($A179=60)</formula>
    </cfRule>
  </conditionalFormatting>
  <conditionalFormatting sqref="L179">
    <cfRule type="expression" dxfId="111" priority="118">
      <formula>($A179=60)</formula>
    </cfRule>
  </conditionalFormatting>
  <conditionalFormatting sqref="H179:J179">
    <cfRule type="expression" dxfId="110" priority="117">
      <formula>($A179=60)</formula>
    </cfRule>
  </conditionalFormatting>
  <conditionalFormatting sqref="K179">
    <cfRule type="expression" dxfId="109" priority="116">
      <formula>($A179=60)</formula>
    </cfRule>
  </conditionalFormatting>
  <conditionalFormatting sqref="G180:H190 F200:H202">
    <cfRule type="expression" dxfId="108" priority="115">
      <formula>($A180=60)</formula>
    </cfRule>
  </conditionalFormatting>
  <conditionalFormatting sqref="J180:L180 J181:J190 L181:L190 K181:K199">
    <cfRule type="expression" dxfId="107" priority="114">
      <formula>($A180=60)</formula>
    </cfRule>
  </conditionalFormatting>
  <conditionalFormatting sqref="J200:J202 B200:C202 R200:R202 N200:P202">
    <cfRule type="expression" dxfId="106" priority="113">
      <formula>($A200=60)</formula>
    </cfRule>
  </conditionalFormatting>
  <conditionalFormatting sqref="W200:W202">
    <cfRule type="expression" dxfId="105" priority="112">
      <formula>($A200=60)</formula>
    </cfRule>
  </conditionalFormatting>
  <conditionalFormatting sqref="N203:P203 F203:G203">
    <cfRule type="expression" dxfId="104" priority="111">
      <formula>($A203=60)</formula>
    </cfRule>
  </conditionalFormatting>
  <conditionalFormatting sqref="L203">
    <cfRule type="expression" dxfId="103" priority="110">
      <formula>($A203=60)</formula>
    </cfRule>
  </conditionalFormatting>
  <conditionalFormatting sqref="H203:J203">
    <cfRule type="expression" dxfId="102" priority="109">
      <formula>($A203=60)</formula>
    </cfRule>
  </conditionalFormatting>
  <conditionalFormatting sqref="K203">
    <cfRule type="expression" dxfId="101" priority="108">
      <formula>($A203=60)</formula>
    </cfRule>
  </conditionalFormatting>
  <conditionalFormatting sqref="F214:H216">
    <cfRule type="expression" dxfId="100" priority="107">
      <formula>($A214=60)</formula>
    </cfRule>
  </conditionalFormatting>
  <conditionalFormatting sqref="J214:J216 B214:C216 R214:R216 N214:P216">
    <cfRule type="expression" dxfId="99" priority="105">
      <formula>($A214=60)</formula>
    </cfRule>
  </conditionalFormatting>
  <conditionalFormatting sqref="W214:W216">
    <cfRule type="expression" dxfId="98" priority="104">
      <formula>($A214=60)</formula>
    </cfRule>
  </conditionalFormatting>
  <conditionalFormatting sqref="N217:P217 F217:G217">
    <cfRule type="expression" dxfId="97" priority="103">
      <formula>($A217=60)</formula>
    </cfRule>
  </conditionalFormatting>
  <conditionalFormatting sqref="L217">
    <cfRule type="expression" dxfId="96" priority="102">
      <formula>($A217=60)</formula>
    </cfRule>
  </conditionalFormatting>
  <conditionalFormatting sqref="H217:J217">
    <cfRule type="expression" dxfId="95" priority="101">
      <formula>($A217=60)</formula>
    </cfRule>
  </conditionalFormatting>
  <conditionalFormatting sqref="K217">
    <cfRule type="expression" dxfId="94" priority="100">
      <formula>($A217=60)</formula>
    </cfRule>
  </conditionalFormatting>
  <conditionalFormatting sqref="G196:H199 J196:J199 L196:L199">
    <cfRule type="expression" dxfId="93" priority="99">
      <formula>($A196=60)</formula>
    </cfRule>
  </conditionalFormatting>
  <conditionalFormatting sqref="G195:H195">
    <cfRule type="expression" dxfId="92" priority="98">
      <formula>($A195=60)</formula>
    </cfRule>
  </conditionalFormatting>
  <conditionalFormatting sqref="J195 L195">
    <cfRule type="expression" dxfId="91" priority="97">
      <formula>($A195=60)</formula>
    </cfRule>
  </conditionalFormatting>
  <conditionalFormatting sqref="G218:H227 J218:J227 L218:L227">
    <cfRule type="expression" dxfId="90" priority="94">
      <formula>($A218=60)</formula>
    </cfRule>
  </conditionalFormatting>
  <conditionalFormatting sqref="F228:H230">
    <cfRule type="expression" dxfId="89" priority="93">
      <formula>($A228=60)</formula>
    </cfRule>
  </conditionalFormatting>
  <conditionalFormatting sqref="J228:J230 B228:C230 R228:R230 N228:P230">
    <cfRule type="expression" dxfId="88" priority="92">
      <formula>($A228=60)</formula>
    </cfRule>
  </conditionalFormatting>
  <conditionalFormatting sqref="W228:W230">
    <cfRule type="expression" dxfId="87" priority="91">
      <formula>($A228=60)</formula>
    </cfRule>
  </conditionalFormatting>
  <conditionalFormatting sqref="N231:P231 F231:G231">
    <cfRule type="expression" dxfId="86" priority="90">
      <formula>($A231=60)</formula>
    </cfRule>
  </conditionalFormatting>
  <conditionalFormatting sqref="L231">
    <cfRule type="expression" dxfId="85" priority="89">
      <formula>($A231=60)</formula>
    </cfRule>
  </conditionalFormatting>
  <conditionalFormatting sqref="H231:J231">
    <cfRule type="expression" dxfId="84" priority="88">
      <formula>($A231=60)</formula>
    </cfRule>
  </conditionalFormatting>
  <conditionalFormatting sqref="K231">
    <cfRule type="expression" dxfId="83" priority="87">
      <formula>($A231=60)</formula>
    </cfRule>
  </conditionalFormatting>
  <conditionalFormatting sqref="H245:J245">
    <cfRule type="expression" dxfId="82" priority="79">
      <formula>($A245=60)</formula>
    </cfRule>
  </conditionalFormatting>
  <conditionalFormatting sqref="G232:H241 J232:J241 L232:L241">
    <cfRule type="expression" dxfId="81" priority="85">
      <formula>($A232=60)</formula>
    </cfRule>
  </conditionalFormatting>
  <conditionalFormatting sqref="F242:H244">
    <cfRule type="expression" dxfId="80" priority="84">
      <formula>($A242=60)</formula>
    </cfRule>
  </conditionalFormatting>
  <conditionalFormatting sqref="J242:J244 B242:C244 R242:R244 N242:P244">
    <cfRule type="expression" dxfId="79" priority="83">
      <formula>($A242=60)</formula>
    </cfRule>
  </conditionalFormatting>
  <conditionalFormatting sqref="W242:W244">
    <cfRule type="expression" dxfId="78" priority="82">
      <formula>($A242=60)</formula>
    </cfRule>
  </conditionalFormatting>
  <conditionalFormatting sqref="N245:P245 F245:G245">
    <cfRule type="expression" dxfId="77" priority="81">
      <formula>($A245=60)</formula>
    </cfRule>
  </conditionalFormatting>
  <conditionalFormatting sqref="L245">
    <cfRule type="expression" dxfId="76" priority="80">
      <formula>($A245=60)</formula>
    </cfRule>
  </conditionalFormatting>
  <conditionalFormatting sqref="K245">
    <cfRule type="expression" dxfId="75" priority="78">
      <formula>($A245=60)</formula>
    </cfRule>
  </conditionalFormatting>
  <conditionalFormatting sqref="F256:H258">
    <cfRule type="expression" dxfId="74" priority="75">
      <formula>($A256=60)</formula>
    </cfRule>
  </conditionalFormatting>
  <conditionalFormatting sqref="J256:J258 B256:C258 R256:R258 N256:P258">
    <cfRule type="expression" dxfId="73" priority="74">
      <formula>($A256=60)</formula>
    </cfRule>
  </conditionalFormatting>
  <conditionalFormatting sqref="W256:W258">
    <cfRule type="expression" dxfId="72" priority="73">
      <formula>($A256=60)</formula>
    </cfRule>
  </conditionalFormatting>
  <conditionalFormatting sqref="G246:H255 J246:J255 L246:L255">
    <cfRule type="expression" dxfId="71" priority="67">
      <formula>($A246=60)</formula>
    </cfRule>
  </conditionalFormatting>
  <conditionalFormatting sqref="X250">
    <cfRule type="expression" dxfId="70" priority="61">
      <formula>($A250=60)</formula>
    </cfRule>
  </conditionalFormatting>
  <conditionalFormatting sqref="G259:H268">
    <cfRule type="expression" dxfId="69" priority="66">
      <formula>($A259=60)</formula>
    </cfRule>
  </conditionalFormatting>
  <conditionalFormatting sqref="J259:J268 N259:N268">
    <cfRule type="expression" dxfId="68" priority="65">
      <formula>($A259=60)</formula>
    </cfRule>
  </conditionalFormatting>
  <conditionalFormatting sqref="I250">
    <cfRule type="expression" dxfId="67" priority="64">
      <formula>($A250=60)</formula>
    </cfRule>
  </conditionalFormatting>
  <conditionalFormatting sqref="P250">
    <cfRule type="expression" dxfId="66" priority="63">
      <formula>($A250=60)</formula>
    </cfRule>
  </conditionalFormatting>
  <conditionalFormatting sqref="S250">
    <cfRule type="expression" dxfId="65" priority="62">
      <formula>($A250=60)</formula>
    </cfRule>
  </conditionalFormatting>
  <conditionalFormatting sqref="G270:H279 J270:J279 L270:L279">
    <cfRule type="expression" dxfId="64" priority="60">
      <formula>($A270=60)</formula>
    </cfRule>
  </conditionalFormatting>
  <conditionalFormatting sqref="W292:W294">
    <cfRule type="expression" dxfId="63" priority="48">
      <formula>($A292=60)</formula>
    </cfRule>
  </conditionalFormatting>
  <conditionalFormatting sqref="F292:H294">
    <cfRule type="expression" dxfId="62" priority="50">
      <formula>($A292=60)</formula>
    </cfRule>
  </conditionalFormatting>
  <conditionalFormatting sqref="J292:J294 B292:C294 R292:R294 N292:P294">
    <cfRule type="expression" dxfId="61" priority="49">
      <formula>($A292=60)</formula>
    </cfRule>
  </conditionalFormatting>
  <conditionalFormatting sqref="G287:H291 J287:J291 L287:L291">
    <cfRule type="expression" dxfId="60" priority="47">
      <formula>($A287=60)</formula>
    </cfRule>
  </conditionalFormatting>
  <conditionalFormatting sqref="F295:L295">
    <cfRule type="expression" dxfId="59" priority="46">
      <formula>($A295=60)</formula>
    </cfRule>
  </conditionalFormatting>
  <conditionalFormatting sqref="F314:L314">
    <cfRule type="expression" dxfId="58" priority="41">
      <formula>($A314=60)</formula>
    </cfRule>
  </conditionalFormatting>
  <conditionalFormatting sqref="J296:J299 L296:L305 G301:H305 H300 J301:J305">
    <cfRule type="expression" dxfId="57" priority="44">
      <formula>($A296=60)</formula>
    </cfRule>
  </conditionalFormatting>
  <conditionalFormatting sqref="G306:H309 J306:J309 L306:L309">
    <cfRule type="expression" dxfId="56" priority="42">
      <formula>($A306=60)</formula>
    </cfRule>
  </conditionalFormatting>
  <conditionalFormatting sqref="G310:H310 J310:L310">
    <cfRule type="expression" dxfId="55" priority="40">
      <formula>($A310=60)</formula>
    </cfRule>
  </conditionalFormatting>
  <conditionalFormatting sqref="I310">
    <cfRule type="expression" dxfId="54" priority="39">
      <formula>($A310=60)</formula>
    </cfRule>
  </conditionalFormatting>
  <conditionalFormatting sqref="G300">
    <cfRule type="expression" dxfId="53" priority="440">
      <formula>($A298=60)</formula>
    </cfRule>
  </conditionalFormatting>
  <conditionalFormatting sqref="F320:H322 J320:J322 B320:C322 R320:R322 N320:P322 W320:W322">
    <cfRule type="expression" dxfId="52" priority="38">
      <formula>($A320=60)</formula>
    </cfRule>
  </conditionalFormatting>
  <conditionalFormatting sqref="G315:H318 J315:J318 L315:L318">
    <cfRule type="expression" dxfId="51" priority="37">
      <formula>($A315=60)</formula>
    </cfRule>
  </conditionalFormatting>
  <conditionalFormatting sqref="G319:H319 J319:L319">
    <cfRule type="expression" dxfId="50" priority="35">
      <formula>($A319=60)</formula>
    </cfRule>
  </conditionalFormatting>
  <conditionalFormatting sqref="I319">
    <cfRule type="expression" dxfId="49" priority="34">
      <formula>($A319=60)</formula>
    </cfRule>
  </conditionalFormatting>
  <conditionalFormatting sqref="M24">
    <cfRule type="expression" dxfId="48" priority="33">
      <formula>($A24=60)</formula>
    </cfRule>
  </conditionalFormatting>
  <conditionalFormatting sqref="M41">
    <cfRule type="expression" dxfId="47" priority="32">
      <formula>($A41=60)</formula>
    </cfRule>
  </conditionalFormatting>
  <conditionalFormatting sqref="M314">
    <cfRule type="expression" dxfId="46" priority="31">
      <formula>($A314=60)</formula>
    </cfRule>
  </conditionalFormatting>
  <conditionalFormatting sqref="M295">
    <cfRule type="expression" dxfId="45" priority="30">
      <formula>($A295=60)</formula>
    </cfRule>
  </conditionalFormatting>
  <conditionalFormatting sqref="M286">
    <cfRule type="expression" dxfId="44" priority="29">
      <formula>($A286=60)</formula>
    </cfRule>
  </conditionalFormatting>
  <conditionalFormatting sqref="M269">
    <cfRule type="expression" dxfId="43" priority="28">
      <formula>($A269=60)</formula>
    </cfRule>
  </conditionalFormatting>
  <conditionalFormatting sqref="M245">
    <cfRule type="expression" dxfId="42" priority="27">
      <formula>($A245=60)</formula>
    </cfRule>
  </conditionalFormatting>
  <conditionalFormatting sqref="M231">
    <cfRule type="expression" dxfId="41" priority="26">
      <formula>($A231=60)</formula>
    </cfRule>
  </conditionalFormatting>
  <conditionalFormatting sqref="M217">
    <cfRule type="expression" dxfId="40" priority="25">
      <formula>($A217=60)</formula>
    </cfRule>
  </conditionalFormatting>
  <conditionalFormatting sqref="M203">
    <cfRule type="expression" dxfId="39" priority="24">
      <formula>($A203=60)</formula>
    </cfRule>
  </conditionalFormatting>
  <conditionalFormatting sqref="M179">
    <cfRule type="expression" dxfId="38" priority="23">
      <formula>($A179=60)</formula>
    </cfRule>
  </conditionalFormatting>
  <conditionalFormatting sqref="M165">
    <cfRule type="expression" dxfId="37" priority="22">
      <formula>($A165=60)</formula>
    </cfRule>
  </conditionalFormatting>
  <conditionalFormatting sqref="M156">
    <cfRule type="expression" dxfId="36" priority="21">
      <formula>($A156=60)</formula>
    </cfRule>
  </conditionalFormatting>
  <conditionalFormatting sqref="M150">
    <cfRule type="expression" dxfId="35" priority="20">
      <formula>($A150=60)</formula>
    </cfRule>
  </conditionalFormatting>
  <conditionalFormatting sqref="M136">
    <cfRule type="expression" dxfId="34" priority="19">
      <formula>($A136=60)</formula>
    </cfRule>
  </conditionalFormatting>
  <conditionalFormatting sqref="M127">
    <cfRule type="expression" dxfId="33" priority="18">
      <formula>($A127=60)</formula>
    </cfRule>
  </conditionalFormatting>
  <conditionalFormatting sqref="M113">
    <cfRule type="expression" dxfId="32" priority="17">
      <formula>($A113=60)</formula>
    </cfRule>
  </conditionalFormatting>
  <conditionalFormatting sqref="M94">
    <cfRule type="expression" dxfId="31" priority="16">
      <formula>($A94=60)</formula>
    </cfRule>
  </conditionalFormatting>
  <conditionalFormatting sqref="M75">
    <cfRule type="expression" dxfId="30" priority="15">
      <formula>($A75=60)</formula>
    </cfRule>
  </conditionalFormatting>
  <conditionalFormatting sqref="M53">
    <cfRule type="expression" dxfId="29" priority="14">
      <formula>($A53=60)</formula>
    </cfRule>
  </conditionalFormatting>
  <conditionalFormatting sqref="K204:K213">
    <cfRule type="expression" dxfId="28" priority="13">
      <formula>($A204=60)</formula>
    </cfRule>
  </conditionalFormatting>
  <conditionalFormatting sqref="K218:K227">
    <cfRule type="expression" dxfId="27" priority="12">
      <formula>($A218=60)</formula>
    </cfRule>
  </conditionalFormatting>
  <conditionalFormatting sqref="K232:K241">
    <cfRule type="expression" dxfId="26" priority="11">
      <formula>($A232=60)</formula>
    </cfRule>
  </conditionalFormatting>
  <conditionalFormatting sqref="K246:K249 K251:K255">
    <cfRule type="expression" dxfId="25" priority="10">
      <formula>($A246=60)</formula>
    </cfRule>
  </conditionalFormatting>
  <conditionalFormatting sqref="K250">
    <cfRule type="expression" dxfId="24" priority="9">
      <formula>($A250=60)</formula>
    </cfRule>
  </conditionalFormatting>
  <conditionalFormatting sqref="K270:K279">
    <cfRule type="expression" dxfId="23" priority="8">
      <formula>($A270=60)</formula>
    </cfRule>
  </conditionalFormatting>
  <conditionalFormatting sqref="K287:K291">
    <cfRule type="expression" dxfId="22" priority="7">
      <formula>($A287=60)</formula>
    </cfRule>
  </conditionalFormatting>
  <conditionalFormatting sqref="K296:K309">
    <cfRule type="expression" dxfId="21" priority="6">
      <formula>($A296=60)</formula>
    </cfRule>
  </conditionalFormatting>
  <conditionalFormatting sqref="K315:K318">
    <cfRule type="expression" dxfId="20" priority="5">
      <formula>($A315=60)</formula>
    </cfRule>
  </conditionalFormatting>
  <conditionalFormatting sqref="J137:J146">
    <cfRule type="expression" dxfId="7" priority="4">
      <formula>($A137=60)</formula>
    </cfRule>
  </conditionalFormatting>
  <conditionalFormatting sqref="J157:J161">
    <cfRule type="expression" dxfId="5" priority="3">
      <formula>($A157=60)</formula>
    </cfRule>
  </conditionalFormatting>
  <conditionalFormatting sqref="J166:J175">
    <cfRule type="expression" dxfId="3" priority="2">
      <formula>($A166=60)</formula>
    </cfRule>
  </conditionalFormatting>
  <conditionalFormatting sqref="J300">
    <cfRule type="expression" dxfId="1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38</v>
      </c>
    </row>
    <row r="3" spans="1:5">
      <c r="B3" t="s">
        <v>40</v>
      </c>
      <c r="C3" t="s">
        <v>41</v>
      </c>
      <c r="D3" t="s">
        <v>42</v>
      </c>
    </row>
    <row r="4" spans="1:5">
      <c r="A4" t="s">
        <v>44</v>
      </c>
      <c r="B4">
        <v>30</v>
      </c>
      <c r="C4">
        <v>193.4</v>
      </c>
      <c r="D4">
        <f>C4/B4</f>
        <v>6.4466666666666672</v>
      </c>
    </row>
    <row r="5" spans="1:5">
      <c r="A5" t="s">
        <v>39</v>
      </c>
      <c r="B5">
        <v>35</v>
      </c>
      <c r="C5">
        <v>168</v>
      </c>
      <c r="D5">
        <f>C5/B5</f>
        <v>4.8</v>
      </c>
    </row>
    <row r="6" spans="1:5">
      <c r="A6" t="s">
        <v>43</v>
      </c>
      <c r="B6">
        <v>20</v>
      </c>
      <c r="C6">
        <v>48.2</v>
      </c>
      <c r="D6">
        <f>C6/B6</f>
        <v>2.41</v>
      </c>
    </row>
    <row r="8" spans="1:5">
      <c r="A8" t="s">
        <v>49</v>
      </c>
      <c r="D8">
        <v>3.09</v>
      </c>
      <c r="E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2014-07-17T13:43:10Z</dcterms:modified>
</cp:coreProperties>
</file>