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20" yWindow="0" windowWidth="16060" windowHeight="18060" tabRatio="500" firstSheet="3" activeTab="3"/>
  </bookViews>
  <sheets>
    <sheet name="list of potential citations" sheetId="1" r:id="rId1"/>
    <sheet name="studies to actually go through" sheetId="2" r:id="rId2"/>
    <sheet name="added my study" sheetId="3" r:id="rId3"/>
    <sheet name="normalizes units across studies" sheetId="5" r:id="rId4"/>
    <sheet name="includes NO flux values" sheetId="7" r:id="rId5"/>
    <sheet name="reorder managed-unmanaged" sheetId="8" r:id="rId6"/>
    <sheet name="formatted nicely" sheetId="9" r:id="rId7"/>
    <sheet name="unmanaged - to sort" sheetId="10" r:id="rId8"/>
    <sheet name="managed - to sort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5" l="1"/>
  <c r="C49" i="5"/>
  <c r="C40" i="5"/>
  <c r="C36" i="5"/>
  <c r="G43" i="3"/>
  <c r="D45" i="3"/>
</calcChain>
</file>

<file path=xl/sharedStrings.xml><?xml version="1.0" encoding="utf-8"?>
<sst xmlns="http://schemas.openxmlformats.org/spreadsheetml/2006/main" count="1993" uniqueCount="365">
  <si>
    <t>citations forest</t>
  </si>
  <si>
    <t xml:space="preserve">1, 2, 4, 5, 6, 7, 8, 9, 10, 11, 12, 13, 14 </t>
  </si>
  <si>
    <t>citations cerrado</t>
  </si>
  <si>
    <t xml:space="preserve">2, 17, 18, 19, 23, 24 </t>
  </si>
  <si>
    <t>citations pasture</t>
  </si>
  <si>
    <t xml:space="preserve">9, 10, 12, 14, 2, 10, 11, 12, 14, 18, 19, 23, 28, 29 </t>
  </si>
  <si>
    <t>citation</t>
  </si>
  <si>
    <t>cite</t>
  </si>
  <si>
    <t xml:space="preserve">1, 2, 4, 5, 6, 7, 8, 9, 10, 11, 12, 13, 14, 17, 18, 19, 23, 24, 28, 29 </t>
  </si>
  <si>
    <r>
      <t xml:space="preserve">1. Alvarez C, Constantini A, Alvarez C R, Alves B J R, Jantalia, C P, Martellotto E E and Urquiaga, S 2012 Soil nitrous oxide emissions under different management practices in the semiarid region of the Argentinian Pampas </t>
    </r>
    <r>
      <rPr>
        <sz val="11"/>
        <color theme="1"/>
        <rFont val="Times,Italic"/>
      </rPr>
      <t xml:space="preserve">Nutr. Cycl. Agroecosys. </t>
    </r>
    <r>
      <rPr>
        <sz val="11"/>
        <color theme="1"/>
        <rFont val="Times,Bold"/>
      </rPr>
      <t xml:space="preserve">94 </t>
    </r>
    <r>
      <rPr>
        <sz val="11"/>
        <color theme="1"/>
        <rFont val="Times"/>
      </rPr>
      <t xml:space="preserve">209–220 </t>
    </r>
  </si>
  <si>
    <r>
      <t xml:space="preserve">1. Alves, B J R, Jantalia, C P, Madari, B E, Machado, P L O A, Franchini, J C, Santos, J C, Boddey, R M, and Urquiaga, S 2010 Emissões de óxido nitroso de solos pelo uso de fertilizantes nitrogenados em áreas agrícolas </t>
    </r>
    <r>
      <rPr>
        <sz val="11"/>
        <color theme="1"/>
        <rFont val="Times,Italic"/>
      </rPr>
      <t xml:space="preserve">Comunicado técnico </t>
    </r>
    <r>
      <rPr>
        <sz val="11"/>
        <color theme="1"/>
        <rFont val="Times,Bold"/>
      </rPr>
      <t xml:space="preserve">126 </t>
    </r>
    <r>
      <rPr>
        <sz val="11"/>
        <color theme="1"/>
        <rFont val="Times"/>
      </rPr>
      <t xml:space="preserve">Seropédica: Embrapa Agrobiologia 6 p </t>
    </r>
  </si>
  <si>
    <r>
      <t xml:space="preserve">1. Barneze A S, Mazzetto A M, Zani C F, Misselbrook T, and Cerri C C 2014 Nitrous oxide emissions from soil due to urine deposition by grazing cattle in Brazil </t>
    </r>
    <r>
      <rPr>
        <sz val="11"/>
        <color theme="1"/>
        <rFont val="Times,Italic"/>
      </rPr>
      <t xml:space="preserve">Atmos. Environ. </t>
    </r>
    <r>
      <rPr>
        <sz val="11"/>
        <color theme="1"/>
        <rFont val="Times,Bold"/>
      </rPr>
      <t xml:space="preserve">92 </t>
    </r>
    <r>
      <rPr>
        <sz val="11"/>
        <color theme="1"/>
        <rFont val="Times"/>
      </rPr>
      <t xml:space="preserve">394 – 397 </t>
    </r>
  </si>
  <si>
    <r>
      <t xml:space="preserve">1. Batjes N H 1996 Total carbon and nitrogen in the soils of the world </t>
    </r>
    <r>
      <rPr>
        <sz val="11"/>
        <color theme="1"/>
        <rFont val="Times,Italic"/>
      </rPr>
      <t xml:space="preserve">Eur. J. Soil Sci. </t>
    </r>
    <r>
      <rPr>
        <sz val="11"/>
        <color theme="1"/>
        <rFont val="Times,Bold"/>
      </rPr>
      <t xml:space="preserve">47 </t>
    </r>
    <r>
      <rPr>
        <sz val="11"/>
        <color theme="1"/>
        <rFont val="Times"/>
      </rPr>
      <t xml:space="preserve">151 – 163 </t>
    </r>
  </si>
  <si>
    <r>
      <t xml:space="preserve">Boddey R M, Macedo R, Tarré R M, Ferreira E, Oliveira O C P, Rezende C, Cantarutti R B, Pereira J M, Alves B J R and Urquiaga S 2004 Nitrogen cycling in Brachiaria pastures: the key to understanding the process of pasture decline. </t>
    </r>
    <r>
      <rPr>
        <sz val="11"/>
        <color theme="1"/>
        <rFont val="Times,Italic"/>
      </rPr>
      <t xml:space="preserve">Agr. Ecosyst. Environ. </t>
    </r>
    <r>
      <rPr>
        <sz val="11"/>
        <color theme="1"/>
        <rFont val="Times,Bold"/>
      </rPr>
      <t xml:space="preserve">103 </t>
    </r>
    <r>
      <rPr>
        <sz val="11"/>
        <color theme="1"/>
        <rFont val="Times"/>
      </rPr>
      <t xml:space="preserve">389 – 403 </t>
    </r>
  </si>
  <si>
    <r>
      <t>7. Boeckx P and van Cleemput A 2001Estimates of N</t>
    </r>
    <r>
      <rPr>
        <sz val="7"/>
        <color theme="1"/>
        <rFont val="Times"/>
      </rPr>
      <t>2</t>
    </r>
    <r>
      <rPr>
        <sz val="11"/>
        <color theme="1"/>
        <rFont val="Times"/>
      </rPr>
      <t>O and CH</t>
    </r>
    <r>
      <rPr>
        <sz val="7"/>
        <color theme="1"/>
        <rFont val="Times"/>
      </rPr>
      <t xml:space="preserve">4 </t>
    </r>
    <r>
      <rPr>
        <sz val="11"/>
        <color theme="1"/>
        <rFont val="Times"/>
      </rPr>
      <t xml:space="preserve">fluxes from agricultural lands in various regions of Europe. </t>
    </r>
    <r>
      <rPr>
        <sz val="11"/>
        <color theme="1"/>
        <rFont val="Times,Italic"/>
      </rPr>
      <t xml:space="preserve">Nutr. Cycl. Agroecosys. </t>
    </r>
    <r>
      <rPr>
        <sz val="11"/>
        <color theme="1"/>
        <rFont val="Times,Bold"/>
      </rPr>
      <t xml:space="preserve">60 </t>
    </r>
    <r>
      <rPr>
        <sz val="11"/>
        <color theme="1"/>
        <rFont val="Times"/>
      </rPr>
      <t xml:space="preserve">35-47. </t>
    </r>
  </si>
  <si>
    <t xml:space="preserve">Bormann F H and Likens G E 1979 Pattern and process in a forested ecosystem. Springer- Verlag, New York, pp 253 </t>
  </si>
  <si>
    <r>
      <t xml:space="preserve">Bouwman A F 1996 Direct emission of nitrous oxide from agricultural soils. </t>
    </r>
    <r>
      <rPr>
        <sz val="11"/>
        <color theme="1"/>
        <rFont val="Times,Italic"/>
      </rPr>
      <t xml:space="preserve">Nutr. Cycl. Agroecosys. </t>
    </r>
    <r>
      <rPr>
        <sz val="11"/>
        <color theme="1"/>
        <rFont val="Times,Bold"/>
      </rPr>
      <t xml:space="preserve">46 </t>
    </r>
    <r>
      <rPr>
        <sz val="11"/>
        <color theme="1"/>
        <rFont val="Times"/>
      </rPr>
      <t xml:space="preserve">53 - 70 </t>
    </r>
  </si>
  <si>
    <r>
      <t>Breuer L, Papen H and Butterbach-Bahl K 2000 N</t>
    </r>
    <r>
      <rPr>
        <sz val="7"/>
        <color theme="1"/>
        <rFont val="Times"/>
      </rPr>
      <t>2</t>
    </r>
    <r>
      <rPr>
        <sz val="11"/>
        <color theme="1"/>
        <rFont val="Times"/>
      </rPr>
      <t xml:space="preserve">O emission from tropical forest soils of Australia </t>
    </r>
    <r>
      <rPr>
        <sz val="11"/>
        <color theme="1"/>
        <rFont val="Times,Italic"/>
      </rPr>
      <t xml:space="preserve">JGR </t>
    </r>
    <r>
      <rPr>
        <sz val="11"/>
        <color theme="1"/>
        <rFont val="Times,Bold"/>
      </rPr>
      <t xml:space="preserve">105 </t>
    </r>
    <r>
      <rPr>
        <sz val="11"/>
        <color theme="1"/>
        <rFont val="Times"/>
      </rPr>
      <t xml:space="preserve">26,353 – 26,367 </t>
    </r>
  </si>
  <si>
    <r>
      <t xml:space="preserve">11. Brocks S, Jungkunst H F and Bareth G 2014 A regionally disaggregated inventory of nitrous oxide emissions from agricultural soils in Germany – A GIS-based empirical approach </t>
    </r>
    <r>
      <rPr>
        <sz val="11"/>
        <color theme="1"/>
        <rFont val="Times,Italic"/>
      </rPr>
      <t xml:space="preserve">Erdkunde </t>
    </r>
    <r>
      <rPr>
        <sz val="11"/>
        <color theme="1"/>
        <rFont val="Times,Bold"/>
      </rPr>
      <t xml:space="preserve">68 </t>
    </r>
    <r>
      <rPr>
        <sz val="11"/>
        <color theme="1"/>
        <rFont val="Times"/>
      </rPr>
      <t xml:space="preserve">125 – 144 </t>
    </r>
  </si>
  <si>
    <r>
      <t xml:space="preserve">12. Bustamante M M C, Keller M and Silva D A 2009 Sources and Sinks of Trace Gases in Amazonia and the Cerrado </t>
    </r>
    <r>
      <rPr>
        <sz val="11"/>
        <color theme="1"/>
        <rFont val="Times,Italic"/>
      </rPr>
      <t xml:space="preserve">Amazonia and Global Change, Geophysical Monograph Series </t>
    </r>
    <r>
      <rPr>
        <sz val="11"/>
        <color theme="1"/>
        <rFont val="Times,Bold"/>
      </rPr>
      <t xml:space="preserve">186 </t>
    </r>
    <r>
      <rPr>
        <sz val="11"/>
        <color theme="1"/>
        <rFont val="Times"/>
      </rPr>
      <t xml:space="preserve">337 – 353 </t>
    </r>
  </si>
  <si>
    <r>
      <t xml:space="preserve">13. Carmo J B, Neill C, Garcia-Montiel D C, Piccolo M D, Cerri C C, Steudler P A, Andrade C A, Passianoto C C, Feigl B J and Melillo J M 2005 Nitrogen dynamics during till and no-till pasture restoration sequences in Rondônia, Brazil </t>
    </r>
    <r>
      <rPr>
        <sz val="11"/>
        <color theme="1"/>
        <rFont val="Times,Italic"/>
      </rPr>
      <t xml:space="preserve">Nutr. Cycl. Agroecosys. </t>
    </r>
    <r>
      <rPr>
        <sz val="11"/>
        <color theme="1"/>
        <rFont val="Times,Bold"/>
      </rPr>
      <t xml:space="preserve">71 </t>
    </r>
    <r>
      <rPr>
        <sz val="11"/>
        <color theme="1"/>
        <rFont val="Times"/>
      </rPr>
      <t xml:space="preserve">213- 225 </t>
    </r>
  </si>
  <si>
    <r>
      <t xml:space="preserve">14. Carmo J B do, Neto E R de Sousa, Duarte-Neto P J, Ometto J P, Ometto J P H B and Martinello L A 2012 Conversion of the coastal Atlantic forest to pasture: Chronosequences for the nitrogen cycle and soil greenhouse gas emissions </t>
    </r>
    <r>
      <rPr>
        <sz val="11"/>
        <color theme="1"/>
        <rFont val="Times,Italic"/>
      </rPr>
      <t xml:space="preserve">Agr. Ecosyst. Environ. </t>
    </r>
    <r>
      <rPr>
        <sz val="11"/>
        <color theme="1"/>
        <rFont val="Times,Bold"/>
      </rPr>
      <t xml:space="preserve">148 </t>
    </r>
    <r>
      <rPr>
        <sz val="11"/>
        <color theme="1"/>
        <rFont val="Times"/>
      </rPr>
      <t xml:space="preserve">37 – 43 </t>
    </r>
  </si>
  <si>
    <t xml:space="preserve">11. Carvalho J L N, Cerri C E P, Feigl B J, Godinho V P and Cerri C C 2009 Carbon sequestration in agricultural soils in the Cerrado region of the Brazilian Amazon Soil Till. Res. 103 342 – 349 </t>
  </si>
  <si>
    <t xml:space="preserve">Carvalho M T de Melo, Madari B E, Leal W G de Oliveira, Costa A R, Machado P L O de Almeida, Silveira P M, Moreira J A A and Heinemann A B 2013 Nitrogen fluxes from irrigated common-bean as affected by mulching and mineral fertilization Pesq. Agropec. Bras., 48 478 – 486 </t>
  </si>
  <si>
    <r>
      <t xml:space="preserve">CarvalhoJLN,RaucciGS,FrazaoLA,CerriCEP,BernouxMandCerriCC2014 Crop-pasture rotation: A strategy to reduce soil greenhouse gas emissions in the Brazilian Cerrado </t>
    </r>
    <r>
      <rPr>
        <sz val="11"/>
        <color theme="1"/>
        <rFont val="Times,Italic"/>
      </rPr>
      <t xml:space="preserve">Agr. Ecosyst. Environ. </t>
    </r>
    <r>
      <rPr>
        <sz val="11"/>
        <color theme="1"/>
        <rFont val="Times,Bold"/>
      </rPr>
      <t xml:space="preserve">183 </t>
    </r>
    <r>
      <rPr>
        <sz val="11"/>
        <color theme="1"/>
        <rFont val="Times"/>
      </rPr>
      <t xml:space="preserve">167 – 175 </t>
    </r>
  </si>
  <si>
    <r>
      <t>Coutinho R P, Uriquiaga S, Boddey R M, Alves B J R, Torres A Q A and Jantalia C P 2010 Estoque de carbono e nitrogenio e emissao de N</t>
    </r>
    <r>
      <rPr>
        <sz val="7"/>
        <color theme="1"/>
        <rFont val="Times"/>
      </rPr>
      <t>2</t>
    </r>
    <r>
      <rPr>
        <sz val="11"/>
        <color theme="1"/>
        <rFont val="Times"/>
      </rPr>
      <t xml:space="preserve">O em diferentes usos na Mata Atlantica </t>
    </r>
    <r>
      <rPr>
        <sz val="11"/>
        <color theme="1"/>
        <rFont val="Times,Italic"/>
      </rPr>
      <t xml:space="preserve">Pesq. Agropec. Bras. </t>
    </r>
    <r>
      <rPr>
        <sz val="11"/>
        <color theme="1"/>
        <rFont val="Times,Bold"/>
      </rPr>
      <t xml:space="preserve">45 </t>
    </r>
    <r>
      <rPr>
        <sz val="11"/>
        <color theme="1"/>
        <rFont val="Times"/>
      </rPr>
      <t xml:space="preserve">195 – 203 </t>
    </r>
  </si>
  <si>
    <r>
      <t>Cruvinel E B F, Bustamante M M C, Kozovitsc A R and Zeppd A R 2011 Soil emissions of NO, N</t>
    </r>
    <r>
      <rPr>
        <sz val="7"/>
        <color theme="1"/>
        <rFont val="Times"/>
      </rPr>
      <t>2</t>
    </r>
    <r>
      <rPr>
        <sz val="11"/>
        <color theme="1"/>
        <rFont val="Times"/>
      </rPr>
      <t>O and CO</t>
    </r>
    <r>
      <rPr>
        <sz val="7"/>
        <color theme="1"/>
        <rFont val="Times"/>
      </rPr>
      <t xml:space="preserve">2 </t>
    </r>
    <r>
      <rPr>
        <sz val="11"/>
        <color theme="1"/>
        <rFont val="Times"/>
      </rPr>
      <t xml:space="preserve">from croplands in the savanna region of central Brazil </t>
    </r>
    <r>
      <rPr>
        <sz val="11"/>
        <color theme="1"/>
        <rFont val="Times,Italic"/>
      </rPr>
      <t xml:space="preserve">Agr. Ecosyst. Environ. </t>
    </r>
    <r>
      <rPr>
        <sz val="11"/>
        <color theme="1"/>
        <rFont val="Times,Bold"/>
      </rPr>
      <t xml:space="preserve">144 </t>
    </r>
    <r>
      <rPr>
        <sz val="11"/>
        <color theme="1"/>
        <rFont val="Times"/>
      </rPr>
      <t xml:space="preserve">29–40 </t>
    </r>
  </si>
  <si>
    <r>
      <t xml:space="preserve">Elligson L J, Kauffman J B, Cummings D L, Sanford R L Jr and Jaramillo V J 2000 Soil N dynamics associated with deforestation, biomass burning and pasture conversion in a Mexican tropical dry forest </t>
    </r>
    <r>
      <rPr>
        <sz val="11"/>
        <color theme="1"/>
        <rFont val="Times,Italic"/>
      </rPr>
      <t xml:space="preserve">Forest Ecology and Management </t>
    </r>
    <r>
      <rPr>
        <sz val="11"/>
        <color theme="1"/>
        <rFont val="Times,Bold"/>
      </rPr>
      <t xml:space="preserve">137 </t>
    </r>
    <r>
      <rPr>
        <sz val="11"/>
        <color theme="1"/>
        <rFont val="Times"/>
      </rPr>
      <t xml:space="preserve">41 – 51 </t>
    </r>
  </si>
  <si>
    <r>
      <t xml:space="preserve">Erickson H, Keller M and Davidson E A 2001 Nitrogen oxide fluxes and nitrogen cycling during postagricultural succession and forest fertilization in the humid tropics </t>
    </r>
    <r>
      <rPr>
        <sz val="11"/>
        <color theme="1"/>
        <rFont val="Times,Italic"/>
      </rPr>
      <t xml:space="preserve">Ecosystems </t>
    </r>
    <r>
      <rPr>
        <sz val="11"/>
        <color theme="1"/>
        <rFont val="Times,Bold"/>
      </rPr>
      <t xml:space="preserve">4 </t>
    </r>
    <r>
      <rPr>
        <sz val="11"/>
        <color theme="1"/>
        <rFont val="Times"/>
      </rPr>
      <t xml:space="preserve">67 – 84 </t>
    </r>
  </si>
  <si>
    <t>site</t>
  </si>
  <si>
    <r>
      <t xml:space="preserve">Vasconcelos </t>
    </r>
    <r>
      <rPr>
        <sz val="11"/>
        <color theme="1"/>
        <rFont val="Times,Italic"/>
      </rPr>
      <t xml:space="preserve">et al </t>
    </r>
    <r>
      <rPr>
        <sz val="11"/>
        <color theme="1"/>
        <rFont val="Times"/>
      </rPr>
      <t xml:space="preserve">(2004) </t>
    </r>
  </si>
  <si>
    <r>
      <t xml:space="preserve">7 Varner </t>
    </r>
    <r>
      <rPr>
        <sz val="11"/>
        <color theme="1"/>
        <rFont val="Times,Italic"/>
      </rPr>
      <t xml:space="preserve">et al </t>
    </r>
    <r>
      <rPr>
        <sz val="11"/>
        <color theme="1"/>
        <rFont val="Times"/>
      </rPr>
      <t xml:space="preserve">(2003) </t>
    </r>
  </si>
  <si>
    <r>
      <t xml:space="preserve">8 Livingston </t>
    </r>
    <r>
      <rPr>
        <sz val="11"/>
        <color theme="1"/>
        <rFont val="Times,Italic"/>
      </rPr>
      <t xml:space="preserve">et al </t>
    </r>
    <r>
      <rPr>
        <sz val="11"/>
        <color theme="1"/>
        <rFont val="Times"/>
      </rPr>
      <t xml:space="preserve">(1988) </t>
    </r>
  </si>
  <si>
    <r>
      <t xml:space="preserve">2 Verchot </t>
    </r>
    <r>
      <rPr>
        <sz val="11"/>
        <color theme="1"/>
        <rFont val="Times,Italic"/>
      </rPr>
      <t xml:space="preserve">et al </t>
    </r>
    <r>
      <rPr>
        <sz val="11"/>
        <color theme="1"/>
        <rFont val="Times"/>
      </rPr>
      <t>(1999)</t>
    </r>
  </si>
  <si>
    <t xml:space="preserve"> 3 Verchot et al (2008)</t>
  </si>
  <si>
    <t xml:space="preserve"> 4 Keller et al (2005) </t>
  </si>
  <si>
    <t>5 Davidson et al (2004)</t>
  </si>
  <si>
    <t xml:space="preserve"> 6 Silver et al (2005) </t>
  </si>
  <si>
    <r>
      <t xml:space="preserve">9 Luizão </t>
    </r>
    <r>
      <rPr>
        <sz val="11"/>
        <color theme="1"/>
        <rFont val="Times,Italic"/>
      </rPr>
      <t xml:space="preserve">et al </t>
    </r>
    <r>
      <rPr>
        <sz val="11"/>
        <color theme="1"/>
        <rFont val="Times"/>
      </rPr>
      <t xml:space="preserve">(1989) </t>
    </r>
  </si>
  <si>
    <t>10 Melillo et al (2001)</t>
  </si>
  <si>
    <t xml:space="preserve"> 11 Steudler et al (2002) </t>
  </si>
  <si>
    <r>
      <t xml:space="preserve">17 Carvalho </t>
    </r>
    <r>
      <rPr>
        <sz val="11"/>
        <color theme="1"/>
        <rFont val="Times,Italic"/>
      </rPr>
      <t xml:space="preserve">et al </t>
    </r>
    <r>
      <rPr>
        <sz val="11"/>
        <color theme="1"/>
        <rFont val="Times"/>
      </rPr>
      <t xml:space="preserve">(2009) </t>
    </r>
  </si>
  <si>
    <r>
      <t xml:space="preserve">18 Neto </t>
    </r>
    <r>
      <rPr>
        <sz val="11"/>
        <color theme="1"/>
        <rFont val="Times,Italic"/>
      </rPr>
      <t xml:space="preserve">et al </t>
    </r>
    <r>
      <rPr>
        <sz val="11"/>
        <color theme="1"/>
        <rFont val="Times"/>
      </rPr>
      <t xml:space="preserve">(2011b) </t>
    </r>
  </si>
  <si>
    <r>
      <t xml:space="preserve">Garcia-Montiel </t>
    </r>
    <r>
      <rPr>
        <sz val="11"/>
        <color theme="1"/>
        <rFont val="Times,Italic"/>
      </rPr>
      <t>et al 2003</t>
    </r>
  </si>
  <si>
    <r>
      <t xml:space="preserve">Garcia-Montiel </t>
    </r>
    <r>
      <rPr>
        <sz val="11"/>
        <color theme="1"/>
        <rFont val="Times,Italic"/>
      </rPr>
      <t>et al 2001</t>
    </r>
  </si>
  <si>
    <r>
      <t xml:space="preserve">14 Neill </t>
    </r>
    <r>
      <rPr>
        <sz val="11"/>
        <color theme="1"/>
        <rFont val="Times,Italic"/>
      </rPr>
      <t xml:space="preserve">et al </t>
    </r>
    <r>
      <rPr>
        <sz val="11"/>
        <color theme="1"/>
        <rFont val="Times"/>
      </rPr>
      <t xml:space="preserve">(2005) </t>
    </r>
  </si>
  <si>
    <t>15 Carmo et al (2005)</t>
  </si>
  <si>
    <t xml:space="preserve"> 16 Passianoto et al </t>
  </si>
  <si>
    <r>
      <t xml:space="preserve">Carvalho </t>
    </r>
    <r>
      <rPr>
        <sz val="11"/>
        <color theme="1"/>
        <rFont val="Times,Italic"/>
      </rPr>
      <t xml:space="preserve">et al </t>
    </r>
    <r>
      <rPr>
        <sz val="11"/>
        <color theme="1"/>
        <rFont val="Times"/>
      </rPr>
      <t xml:space="preserve">(2014) </t>
    </r>
  </si>
  <si>
    <t xml:space="preserve">Metay et al (2007) </t>
  </si>
  <si>
    <r>
      <t xml:space="preserve">Lessa </t>
    </r>
    <r>
      <rPr>
        <sz val="11"/>
        <color theme="1"/>
        <rFont val="Times,Italic"/>
      </rPr>
      <t xml:space="preserve">et al </t>
    </r>
    <r>
      <rPr>
        <sz val="11"/>
        <color theme="1"/>
        <rFont val="Times"/>
      </rPr>
      <t xml:space="preserve">(2014) </t>
    </r>
  </si>
  <si>
    <t xml:space="preserve">Santos et al (2008) </t>
  </si>
  <si>
    <r>
      <t xml:space="preserve">Varella </t>
    </r>
    <r>
      <rPr>
        <sz val="11"/>
        <color theme="1"/>
        <rFont val="Times,Italic"/>
      </rPr>
      <t xml:space="preserve">et al </t>
    </r>
    <r>
      <rPr>
        <sz val="11"/>
        <color theme="1"/>
        <rFont val="Times"/>
      </rPr>
      <t>(2004)</t>
    </r>
  </si>
  <si>
    <t xml:space="preserve"> Cruvinel et al (2011) </t>
  </si>
  <si>
    <r>
      <t xml:space="preserve">11. Carmo J B, Neill C, Garcia-Montiel D C, Piccolo M D, Cerri C C, Steudler P A, Andrade C A, Passianoto C C, Feigl B J and Melillo J M 2005 Nitrogen dynamics during till and no-till pasture restoration sequences in Rondônia, Brazil </t>
    </r>
    <r>
      <rPr>
        <sz val="11"/>
        <color theme="1"/>
        <rFont val="Times,Italic"/>
      </rPr>
      <t xml:space="preserve">Nutr. Cycl. Agroecosys. </t>
    </r>
    <r>
      <rPr>
        <sz val="11"/>
        <color theme="1"/>
        <rFont val="Times,Bold"/>
      </rPr>
      <t xml:space="preserve">71 </t>
    </r>
    <r>
      <rPr>
        <sz val="11"/>
        <color theme="1"/>
        <rFont val="Times"/>
      </rPr>
      <t xml:space="preserve">213- 225 </t>
    </r>
  </si>
  <si>
    <r>
      <t xml:space="preserve">26. Davidson E A, Ishida F Y and Nepstadt D C 2004 Effects of an experimental drought on soil emissions of carbon dioxide, methane, nitrous oxide, and nitric oxide in a moist tropical forest </t>
    </r>
    <r>
      <rPr>
        <sz val="11"/>
        <color theme="1"/>
        <rFont val="Times,Italic"/>
      </rPr>
      <t>Global Change Biol</t>
    </r>
    <r>
      <rPr>
        <sz val="11"/>
        <color theme="1"/>
        <rFont val="Times"/>
      </rPr>
      <t xml:space="preserve">. </t>
    </r>
    <r>
      <rPr>
        <sz val="11"/>
        <color theme="1"/>
        <rFont val="Times,Bold"/>
      </rPr>
      <t xml:space="preserve">10 </t>
    </r>
    <r>
      <rPr>
        <sz val="11"/>
        <color theme="1"/>
        <rFont val="Times"/>
      </rPr>
      <t xml:space="preserve">718 – 730 </t>
    </r>
  </si>
  <si>
    <r>
      <t xml:space="preserve">Garcia-Montiel D C, Steudler P A, Piccolo M, Melillo J M, Neill C and Cerri C C 2001 Controls on soil nitrogen oxide emissions from forest and pastures in the Brazilian Amazon </t>
    </r>
    <r>
      <rPr>
        <sz val="11"/>
        <color theme="1"/>
        <rFont val="Times,Italic"/>
      </rPr>
      <t xml:space="preserve">Global Biogeochem. Cy. </t>
    </r>
    <r>
      <rPr>
        <sz val="11"/>
        <color theme="1"/>
        <rFont val="Times,Bold"/>
      </rPr>
      <t xml:space="preserve">15 </t>
    </r>
    <r>
      <rPr>
        <sz val="11"/>
        <color theme="1"/>
        <rFont val="Times"/>
      </rPr>
      <t xml:space="preserve">1021 – 1030 </t>
    </r>
  </si>
  <si>
    <r>
      <t xml:space="preserve">Garcia-Montiel D C, Steudler P A, Piccolo M, Neill C, Melillo J and Cerri C C 2003 Nitrogen oxide emissions following wetting of dry soils in forest and pastures in Rondônia, Brazil </t>
    </r>
    <r>
      <rPr>
        <sz val="11"/>
        <color theme="1"/>
        <rFont val="Times,Italic"/>
      </rPr>
      <t xml:space="preserve">Biogeochemistry </t>
    </r>
    <r>
      <rPr>
        <sz val="11"/>
        <color theme="1"/>
        <rFont val="Times,Bold"/>
      </rPr>
      <t xml:space="preserve">64 </t>
    </r>
    <r>
      <rPr>
        <sz val="11"/>
        <color theme="1"/>
        <rFont val="Times"/>
      </rPr>
      <t xml:space="preserve">319 – 336 </t>
    </r>
  </si>
  <si>
    <r>
      <t xml:space="preserve">Keller M, Varner R, Dias J D, Silva H, Crill P, Oliviera R C Jr and Asner G P 2005 Soil- atmosphere exchange of nitrous oxide, nitric oxide, methane, and carbon dioxide in logged and undisturbed forest in the Tapajos National Forest, Brazil </t>
    </r>
    <r>
      <rPr>
        <sz val="11"/>
        <color theme="1"/>
        <rFont val="Times,Italic"/>
      </rPr>
      <t xml:space="preserve">Earth Interaction </t>
    </r>
    <r>
      <rPr>
        <sz val="11"/>
        <color theme="1"/>
        <rFont val="Times,Bold"/>
      </rPr>
      <t xml:space="preserve">9 </t>
    </r>
    <r>
      <rPr>
        <sz val="11"/>
        <color theme="1"/>
        <rFont val="Times"/>
      </rPr>
      <t xml:space="preserve">1 –28 </t>
    </r>
  </si>
  <si>
    <t>Costa Rica</t>
  </si>
  <si>
    <r>
      <t xml:space="preserve">Keller M and Reiners W A 1994 Soil-atmosphere exchange of nitrous oxide, nitric oxide, and methane under secondary succession of pasture to forest in the Atlantic lowlands of Costa Rica </t>
    </r>
    <r>
      <rPr>
        <sz val="11"/>
        <color theme="1"/>
        <rFont val="Times,Italic"/>
      </rPr>
      <t xml:space="preserve">Global Biogeochem.Cy. </t>
    </r>
    <r>
      <rPr>
        <sz val="11"/>
        <color theme="1"/>
        <rFont val="Times,Bold"/>
      </rPr>
      <t xml:space="preserve">8 </t>
    </r>
    <r>
      <rPr>
        <sz val="11"/>
        <color theme="1"/>
        <rFont val="Times"/>
      </rPr>
      <t xml:space="preserve">399 – 409 </t>
    </r>
  </si>
  <si>
    <r>
      <t xml:space="preserve">Lessa A C R, Madari B E, Paredes D S, Boddey R M, Uriquiaga S, Jantalia C P and Alves B J R 2014 Bovine urine and dung deposited on Brazilian savannah pastures contribute differently to direct and indirect soil nitrous oxide emissions </t>
    </r>
    <r>
      <rPr>
        <sz val="11"/>
        <color theme="1"/>
        <rFont val="Times,Italic"/>
      </rPr>
      <t xml:space="preserve">Agr. Ecosyst. Environ. </t>
    </r>
    <r>
      <rPr>
        <sz val="11"/>
        <color theme="1"/>
        <rFont val="Times,Bold"/>
      </rPr>
      <t xml:space="preserve">190 </t>
    </r>
    <r>
      <rPr>
        <sz val="11"/>
        <color theme="1"/>
        <rFont val="Times"/>
      </rPr>
      <t xml:space="preserve">104 – 111 </t>
    </r>
  </si>
  <si>
    <r>
      <t xml:space="preserve">Livingston G P, Vitousek P M and Matson P Q 1988 Nitrous oxide flux and nitrogen transformations across a landscape gradient in Amazonia </t>
    </r>
    <r>
      <rPr>
        <sz val="11"/>
        <color theme="1"/>
        <rFont val="Times,Italic"/>
      </rPr>
      <t>J.Geophys.Res.</t>
    </r>
    <r>
      <rPr>
        <sz val="11"/>
        <color theme="1"/>
        <rFont val="Times"/>
      </rPr>
      <t xml:space="preserve">93 1593 – 1599 </t>
    </r>
  </si>
  <si>
    <r>
      <t xml:space="preserve">53. Luizão F, Matson P, Livingston G, Luizão R and Vitousek P 1989 Nitrous oxide flux following tropical land clearing </t>
    </r>
    <r>
      <rPr>
        <sz val="11"/>
        <color theme="1"/>
        <rFont val="Times,Italic"/>
      </rPr>
      <t xml:space="preserve">Global Biogeochem. Cy. </t>
    </r>
    <r>
      <rPr>
        <sz val="11"/>
        <color theme="1"/>
        <rFont val="Times,Bold"/>
      </rPr>
      <t xml:space="preserve">3 </t>
    </r>
    <r>
      <rPr>
        <sz val="11"/>
        <color theme="1"/>
        <rFont val="Times"/>
      </rPr>
      <t xml:space="preserve">281 – 285 </t>
    </r>
  </si>
  <si>
    <r>
      <t xml:space="preserve">58. Melillo J M, Steudler P A, Feigl B J, Neill C, Garcia D, Piccolo M C, Cerri C C and Tian H 2001 Nitrous oxide emissions from forests and pastures of various ages in the Brazilian Amazon </t>
    </r>
    <r>
      <rPr>
        <sz val="11"/>
        <color theme="1"/>
        <rFont val="Times,Italic"/>
      </rPr>
      <t xml:space="preserve">J. Geophys. Res. </t>
    </r>
    <r>
      <rPr>
        <sz val="11"/>
        <color theme="1"/>
        <rFont val="Times,Bold"/>
      </rPr>
      <t xml:space="preserve">106 </t>
    </r>
    <r>
      <rPr>
        <sz val="11"/>
        <color theme="1"/>
        <rFont val="Times"/>
      </rPr>
      <t xml:space="preserve">179 –188 </t>
    </r>
  </si>
  <si>
    <r>
      <t>58. Metay A, Oliver R, Scopel E, Douzet J M, Moreira J A A, Marauy F, Feigl B J and Feller C 2007 N</t>
    </r>
    <r>
      <rPr>
        <sz val="7"/>
        <color theme="1"/>
        <rFont val="Times"/>
      </rPr>
      <t>2</t>
    </r>
    <r>
      <rPr>
        <sz val="11"/>
        <color theme="1"/>
        <rFont val="Times"/>
      </rPr>
      <t>O and CH</t>
    </r>
    <r>
      <rPr>
        <sz val="7"/>
        <color theme="1"/>
        <rFont val="Times"/>
      </rPr>
      <t xml:space="preserve">4 </t>
    </r>
    <r>
      <rPr>
        <sz val="11"/>
        <color theme="1"/>
        <rFont val="Times"/>
      </rPr>
      <t xml:space="preserve">emissions from soils under conventional and no-till management practices in Goiânia (Cerrados, Brazil) </t>
    </r>
    <r>
      <rPr>
        <sz val="11"/>
        <color theme="1"/>
        <rFont val="Times,Italic"/>
      </rPr>
      <t xml:space="preserve">Geoderma </t>
    </r>
    <r>
      <rPr>
        <sz val="11"/>
        <color theme="1"/>
        <rFont val="Times,Bold"/>
      </rPr>
      <t xml:space="preserve">141 </t>
    </r>
    <r>
      <rPr>
        <sz val="11"/>
        <color theme="1"/>
        <rFont val="Times"/>
      </rPr>
      <t xml:space="preserve">78-88 </t>
    </r>
  </si>
  <si>
    <r>
      <t xml:space="preserve">Neill C, Steudler P A, Garcia-Montiel D C, Melillo J M, Feigl B J, Piccolo M C, Cerri C C 2005 Rates and controls of nitrous oxide and nitric oxide emissions following conversion of forest to pasture in Rondônia </t>
    </r>
    <r>
      <rPr>
        <sz val="11"/>
        <color theme="1"/>
        <rFont val="Times,Italic"/>
      </rPr>
      <t xml:space="preserve">Nutr. Cycl. Agroecosys. </t>
    </r>
    <r>
      <rPr>
        <sz val="11"/>
        <color theme="1"/>
        <rFont val="Times,Bold"/>
      </rPr>
      <t xml:space="preserve">71 </t>
    </r>
    <r>
      <rPr>
        <sz val="11"/>
        <color theme="1"/>
        <rFont val="Times"/>
      </rPr>
      <t xml:space="preserve">1 – 15 </t>
    </r>
  </si>
  <si>
    <t xml:space="preserve">Neto M S, Piccolo M de Cassia, Costa C Jr, Cerri C C and Bernoux M 2011 Emissao de gases do efeito estufa em differentes usos da terra no bioma cerrado. Divisao 2 – Processos e propriedades so solo. 2.1 – Biologia do solo R. Bras. Ci. Solo 35 43 – 76 </t>
  </si>
  <si>
    <r>
      <t xml:space="preserve">73. Silver W L, Thompson A W, McGroddy M E, Varner R K, Dias J D, Silva H, Crill P M and Keller M 2005 Fine root dynamics and trace gas fluxes in two lowland tropical forest soils </t>
    </r>
    <r>
      <rPr>
        <sz val="11"/>
        <color theme="1"/>
        <rFont val="Times,Italic"/>
      </rPr>
      <t xml:space="preserve">Global Change Biol. </t>
    </r>
    <r>
      <rPr>
        <sz val="11"/>
        <color theme="1"/>
        <rFont val="Times"/>
      </rPr>
      <t xml:space="preserve">11 290 – 306 </t>
    </r>
  </si>
  <si>
    <r>
      <t xml:space="preserve">Steudler P A, Garcia-Montiel D C, Piccolo M C, Neill C, Melillo J M, Feigl B J and Cerri C C 2002 Trace gas responses of tropical forest and pasture soils to N and P fertilization </t>
    </r>
    <r>
      <rPr>
        <sz val="11"/>
        <color theme="1"/>
        <rFont val="Times,Italic"/>
      </rPr>
      <t xml:space="preserve">Global Biogeochem. Cy. </t>
    </r>
    <r>
      <rPr>
        <sz val="11"/>
        <color theme="1"/>
        <rFont val="Times,Bold"/>
      </rPr>
      <t xml:space="preserve">16 </t>
    </r>
    <r>
      <rPr>
        <sz val="11"/>
        <color theme="1"/>
        <rFont val="Times"/>
      </rPr>
      <t xml:space="preserve">102-108 </t>
    </r>
  </si>
  <si>
    <r>
      <t>Passianoto C C, Ahrens T, Feigl B J, Steudler P A, Carmo J B do and Melillo J M 2003 Emissions of CO</t>
    </r>
    <r>
      <rPr>
        <sz val="7"/>
        <color theme="1"/>
        <rFont val="Times"/>
      </rPr>
      <t>2</t>
    </r>
    <r>
      <rPr>
        <sz val="11"/>
        <color theme="1"/>
        <rFont val="Times"/>
      </rPr>
      <t>, N</t>
    </r>
    <r>
      <rPr>
        <sz val="7"/>
        <color theme="1"/>
        <rFont val="Times"/>
      </rPr>
      <t>2</t>
    </r>
    <r>
      <rPr>
        <sz val="11"/>
        <color theme="1"/>
        <rFont val="Times"/>
      </rPr>
      <t xml:space="preserve">O, and NO in conventional and no-till management practices in Rondônia, Brazil </t>
    </r>
    <r>
      <rPr>
        <sz val="11"/>
        <color theme="1"/>
        <rFont val="Times,Italic"/>
      </rPr>
      <t xml:space="preserve">Biol. Fertil. Soils </t>
    </r>
    <r>
      <rPr>
        <sz val="11"/>
        <color theme="1"/>
        <rFont val="Times,Bold"/>
      </rPr>
      <t xml:space="preserve">38 </t>
    </r>
    <r>
      <rPr>
        <sz val="11"/>
        <color theme="1"/>
        <rFont val="Times"/>
      </rPr>
      <t xml:space="preserve">200-208 </t>
    </r>
  </si>
  <si>
    <r>
      <t>73. Santos J H G, Costa A R, Madari B E, Machado P L and Alves B J R 2008 Emissao de oxido nitroso derivada do cultivo de feijoeiro comum (3</t>
    </r>
    <r>
      <rPr>
        <sz val="7"/>
        <color theme="1"/>
        <rFont val="Times"/>
      </rPr>
      <t xml:space="preserve">a </t>
    </r>
    <r>
      <rPr>
        <sz val="11"/>
        <color theme="1"/>
        <rFont val="Times"/>
      </rPr>
      <t xml:space="preserve">safra) seguido de milho em latossolo de cerrado </t>
    </r>
    <r>
      <rPr>
        <sz val="11"/>
        <color theme="1"/>
        <rFont val="Times,Italic"/>
      </rPr>
      <t xml:space="preserve">Documentos </t>
    </r>
    <r>
      <rPr>
        <sz val="11"/>
        <color theme="1"/>
        <rFont val="Times"/>
      </rPr>
      <t xml:space="preserve">IAC Campinas </t>
    </r>
    <r>
      <rPr>
        <sz val="11"/>
        <color theme="1"/>
        <rFont val="Times,Bold"/>
      </rPr>
      <t xml:space="preserve">85 </t>
    </r>
    <r>
      <rPr>
        <sz val="11"/>
        <color theme="1"/>
        <rFont val="Times"/>
      </rPr>
      <t xml:space="preserve">1125 – 1128 </t>
    </r>
  </si>
  <si>
    <r>
      <t>80. Varella R F, Bustamante M M C, Pinto A S, Kisselle K W, Santos R V, Burke R A, Zepp R G and Viana L T 2004 Soil fluxes of CO</t>
    </r>
    <r>
      <rPr>
        <sz val="7"/>
        <color theme="1"/>
        <rFont val="Times"/>
      </rPr>
      <t>2</t>
    </r>
    <r>
      <rPr>
        <sz val="11"/>
        <color theme="1"/>
        <rFont val="Times"/>
      </rPr>
      <t>, CO, NO, and N</t>
    </r>
    <r>
      <rPr>
        <sz val="7"/>
        <color theme="1"/>
        <rFont val="Times"/>
      </rPr>
      <t>2</t>
    </r>
    <r>
      <rPr>
        <sz val="11"/>
        <color theme="1"/>
        <rFont val="Times"/>
      </rPr>
      <t xml:space="preserve">O from an old pasture and from native savanna in Brazil </t>
    </r>
    <r>
      <rPr>
        <sz val="11"/>
        <color theme="1"/>
        <rFont val="Times,Italic"/>
      </rPr>
      <t xml:space="preserve">Ecol. Appl. </t>
    </r>
    <r>
      <rPr>
        <sz val="11"/>
        <color theme="1"/>
        <rFont val="Times,Bold"/>
      </rPr>
      <t xml:space="preserve">14 </t>
    </r>
    <r>
      <rPr>
        <sz val="11"/>
        <color theme="1"/>
        <rFont val="Times"/>
      </rPr>
      <t xml:space="preserve">221-231 </t>
    </r>
  </si>
  <si>
    <r>
      <t xml:space="preserve">Varner R K, Keller M, Robertson J R, Dias J D, Silva H, Crill P M, McGroddy M and Silver W L 2003 Experimentally induced root mortality increased nitrous oxide emission from tropical forest soils </t>
    </r>
    <r>
      <rPr>
        <sz val="11"/>
        <color theme="1"/>
        <rFont val="Times,Italic"/>
      </rPr>
      <t>Geophys Res. Lett</t>
    </r>
    <r>
      <rPr>
        <sz val="11"/>
        <color theme="1"/>
        <rFont val="Times"/>
      </rPr>
      <t xml:space="preserve">. </t>
    </r>
    <r>
      <rPr>
        <sz val="11"/>
        <color theme="1"/>
        <rFont val="Times,Bold"/>
      </rPr>
      <t xml:space="preserve">30 </t>
    </r>
    <r>
      <rPr>
        <sz val="11"/>
        <color theme="1"/>
        <rFont val="Times"/>
      </rPr>
      <t xml:space="preserve">114 </t>
    </r>
  </si>
  <si>
    <r>
      <t xml:space="preserve">Veldkamp E, Davidson E, Erickson H, Keller M and Weitz A 1999 Soil nitrogen cycling and nitrogen oxide emissions along a pasture chronosequence in the humid tropics of Costa Rica </t>
    </r>
    <r>
      <rPr>
        <sz val="11"/>
        <color theme="1"/>
        <rFont val="Times,Italic"/>
      </rPr>
      <t xml:space="preserve">Soil Biol. Biochem. </t>
    </r>
    <r>
      <rPr>
        <sz val="11"/>
        <color theme="1"/>
        <rFont val="Times,Bold"/>
      </rPr>
      <t xml:space="preserve">31 </t>
    </r>
    <r>
      <rPr>
        <sz val="11"/>
        <color theme="1"/>
        <rFont val="Times"/>
      </rPr>
      <t xml:space="preserve">387-394 </t>
    </r>
  </si>
  <si>
    <r>
      <t xml:space="preserve">Verchot L V, Davidson E A, Cattanio J H, Ackerman I L, Erickson H E and Keller M 1999 Land use change and biogeochemical controls of nitrogen oxide emissions from soils in eastern Amazonia </t>
    </r>
    <r>
      <rPr>
        <sz val="11"/>
        <color theme="1"/>
        <rFont val="Times,Italic"/>
      </rPr>
      <t xml:space="preserve">Global Biogeochem.Cy. </t>
    </r>
    <r>
      <rPr>
        <sz val="11"/>
        <color theme="1"/>
        <rFont val="Times,Bold"/>
      </rPr>
      <t xml:space="preserve">13 </t>
    </r>
    <r>
      <rPr>
        <sz val="11"/>
        <color theme="1"/>
        <rFont val="Times"/>
      </rPr>
      <t xml:space="preserve">31– 46 </t>
    </r>
  </si>
  <si>
    <r>
      <t>Verchot L V, Brienza S Jr, Costa de Oliveira V, Mutegi J K and Cattanio J H, Davidson E A 2008 Fluxes of CH</t>
    </r>
    <r>
      <rPr>
        <sz val="7"/>
        <color theme="1"/>
        <rFont val="Times"/>
      </rPr>
      <t>4</t>
    </r>
    <r>
      <rPr>
        <sz val="11"/>
        <color theme="1"/>
        <rFont val="Times"/>
      </rPr>
      <t>, CO</t>
    </r>
    <r>
      <rPr>
        <sz val="7"/>
        <color theme="1"/>
        <rFont val="Times"/>
      </rPr>
      <t>2</t>
    </r>
    <r>
      <rPr>
        <sz val="11"/>
        <color theme="1"/>
        <rFont val="Times"/>
      </rPr>
      <t>, NO, and N</t>
    </r>
    <r>
      <rPr>
        <sz val="7"/>
        <color theme="1"/>
        <rFont val="Times"/>
      </rPr>
      <t>2</t>
    </r>
    <r>
      <rPr>
        <sz val="11"/>
        <color theme="1"/>
        <rFont val="Times"/>
      </rPr>
      <t xml:space="preserve">O in an improved fallow agroforestry system in eastern Amazonia </t>
    </r>
    <r>
      <rPr>
        <sz val="11"/>
        <color theme="1"/>
        <rFont val="Times,Italic"/>
      </rPr>
      <t xml:space="preserve">Agr. Ecosyst. Environ. </t>
    </r>
    <r>
      <rPr>
        <sz val="11"/>
        <color theme="1"/>
        <rFont val="Times,Bold"/>
      </rPr>
      <t xml:space="preserve">126 </t>
    </r>
    <r>
      <rPr>
        <sz val="11"/>
        <color theme="1"/>
        <rFont val="Times"/>
      </rPr>
      <t xml:space="preserve">113 – 121 </t>
    </r>
  </si>
  <si>
    <r>
      <t xml:space="preserve">Vasconcelos S S, Zarin D J, Capaun M, Littell R, Davidson E A, Ishida F Y, Santos E B, Araujo M M, Aragao D V, Rangel-Vasconcelos L G T, Assis Oliveira F, McDowell W H and Carvalhi C J R 2004 Moisture and substrate availability constrain soil trace gas fluxes in an eastern Amazonian regrowth forest </t>
    </r>
    <r>
      <rPr>
        <sz val="11"/>
        <color theme="1"/>
        <rFont val="Times,Italic"/>
      </rPr>
      <t xml:space="preserve">Global Biogeochem. Cy. </t>
    </r>
    <r>
      <rPr>
        <sz val="11"/>
        <color theme="1"/>
        <rFont val="Times,Bold"/>
      </rPr>
      <t xml:space="preserve">18 </t>
    </r>
    <r>
      <rPr>
        <sz val="11"/>
        <color theme="1"/>
        <rFont val="Times"/>
      </rPr>
      <t xml:space="preserve">GB2009 </t>
    </r>
  </si>
  <si>
    <t>other areas of the world</t>
  </si>
  <si>
    <t>Citation</t>
  </si>
  <si>
    <t>Location</t>
  </si>
  <si>
    <t>MAP</t>
  </si>
  <si>
    <t>% Clay</t>
  </si>
  <si>
    <t xml:space="preserve">Vasconcelos et al (2004) </t>
  </si>
  <si>
    <t>Garcia-Montiel et al 2001</t>
  </si>
  <si>
    <t>Garcia-Montiel et al 2003</t>
  </si>
  <si>
    <t xml:space="preserve">Carvalho et al (2014) </t>
  </si>
  <si>
    <t xml:space="preserve">Lessa et al (2014) </t>
  </si>
  <si>
    <t>Varella et al (2004)</t>
  </si>
  <si>
    <t>Verchot et al (1999)</t>
  </si>
  <si>
    <t>Davidson et al (2004)</t>
  </si>
  <si>
    <t xml:space="preserve">Varner et al (2003) </t>
  </si>
  <si>
    <t xml:space="preserve">Livingston et al (1988) </t>
  </si>
  <si>
    <t xml:space="preserve">Luizão et al (1989) </t>
  </si>
  <si>
    <t>Melillo et al (2001)</t>
  </si>
  <si>
    <t xml:space="preserve">Steudler et al (2002) </t>
  </si>
  <si>
    <t xml:space="preserve">Neill et al (2005) </t>
  </si>
  <si>
    <t>Carmo et al (2005)</t>
  </si>
  <si>
    <t xml:space="preserve">Passianoto et al </t>
  </si>
  <si>
    <t xml:space="preserve">Carvalho et al (2009) </t>
  </si>
  <si>
    <t xml:space="preserve">Neto et al (2011b) </t>
  </si>
  <si>
    <t xml:space="preserve">Cruvinel et al (2011) </t>
  </si>
  <si>
    <t xml:space="preserve">Silver et al (2005) </t>
  </si>
  <si>
    <t xml:space="preserve">Keller et al (2005) </t>
  </si>
  <si>
    <t>Verchot et al (2008)</t>
  </si>
  <si>
    <t>Land Use</t>
  </si>
  <si>
    <t>Amazonia State, Brazil</t>
  </si>
  <si>
    <t>In thesurface soil (0–10 cm), pH is 5.0, organic C is 2.2%,organic C stock is 2.9 kg m2, total N is 0.15%, C:N is14.4, and Mehlich-1 extractable phosphorus is 1.58 mg kg1[Rangel-Vasconcelos, 2002]</t>
  </si>
  <si>
    <t>12yr regrowth forest</t>
  </si>
  <si>
    <t>Cattanio et al., 2002</t>
  </si>
  <si>
    <t>Flux (Wet)</t>
  </si>
  <si>
    <t>Flux (Dry)</t>
  </si>
  <si>
    <t>NA</t>
  </si>
  <si>
    <t>2.4 kg N ha-1yr-1</t>
  </si>
  <si>
    <t>Flux (Annual)</t>
  </si>
  <si>
    <t>Active pasture</t>
  </si>
  <si>
    <t>0.3 kg N ha-1yr-1</t>
  </si>
  <si>
    <t>Para State, Brazil</t>
  </si>
  <si>
    <t>86% sand</t>
  </si>
  <si>
    <t>5.62 ± 0.50 mgNm2h1 (m +/- se)</t>
  </si>
  <si>
    <t>2.41 ± 0.47 mgNm2h1 (m +/- se)</t>
  </si>
  <si>
    <t>0.93 ng N cm-2h-1</t>
  </si>
  <si>
    <t>1.44 (0.57) N cm-2h-1</t>
  </si>
  <si>
    <t>0.80 (0.30) N cm-2h-1</t>
  </si>
  <si>
    <t>Undisturbed forest</t>
  </si>
  <si>
    <t>2539 ± 280 (m +/- se)</t>
  </si>
  <si>
    <t>Undisturbed forest (Oxisol)</t>
  </si>
  <si>
    <t>Undisturbed forest (Ultisol)</t>
  </si>
  <si>
    <t>7.9 (0.7) ng N cm-2h-1</t>
  </si>
  <si>
    <t>13.0 (0.9) ng N cm-2h-1</t>
  </si>
  <si>
    <t>2.7 (1.0) ng N cm-2h-1</t>
  </si>
  <si>
    <t>used 2000 data</t>
  </si>
  <si>
    <t>1.7 (0.1) ng N cm-2h-1</t>
  </si>
  <si>
    <t>2.3 (0.2)  ng N cm-2h-1</t>
  </si>
  <si>
    <t>1.0 (0.1) ng N cm-2h-1</t>
  </si>
  <si>
    <t>60-80</t>
  </si>
  <si>
    <t>2.6 (1.0) kgN ha-1 (m, 95%CI)</t>
  </si>
  <si>
    <t>Undisturbed forest (clays)</t>
  </si>
  <si>
    <t>Undisturbed forest (sandy loams)</t>
  </si>
  <si>
    <t>80% sand</t>
  </si>
  <si>
    <t>13 +/- 1 ngN cm-2 h-1</t>
  </si>
  <si>
    <t>1.4 +/- 0.2 ngN cm-2 h-1</t>
  </si>
  <si>
    <t>basically the same as the paper above (silver et al 2005)</t>
  </si>
  <si>
    <t>Undisturbed forest (ridge)</t>
  </si>
  <si>
    <t>1.1 (0.23) ngN cm-2 h-1</t>
  </si>
  <si>
    <t>Active pasture (10yo)</t>
  </si>
  <si>
    <t>1.9 kg N ha-1yr-1</t>
  </si>
  <si>
    <t>5.7 kg N ha-1yr-1</t>
  </si>
  <si>
    <t>Active pasture (10yo, fertilized)</t>
  </si>
  <si>
    <t>Rondonia State, Brazil</t>
  </si>
  <si>
    <t>Active pasture (2yo)</t>
  </si>
  <si>
    <t>1.94 (0.22) kg N ha-1yr-1</t>
  </si>
  <si>
    <t>5.13 (1.84) kg N ha-1yr-1</t>
  </si>
  <si>
    <t>1.45 (0.31) kg N ha-1yr-1</t>
  </si>
  <si>
    <t>23-29</t>
  </si>
  <si>
    <t>doesn't calc a wet, dry or annual flux</t>
  </si>
  <si>
    <t>basically the same as the paper above (mellilo)</t>
  </si>
  <si>
    <t>Undisturbed cerrado</t>
  </si>
  <si>
    <t>Soybean (3yo)</t>
  </si>
  <si>
    <t>76.4 µg N20-N m -2 h -1</t>
  </si>
  <si>
    <t>1.3 µg N20-N m -2 h -1</t>
  </si>
  <si>
    <t>12.4 (19.8) µg m2 h1</t>
  </si>
  <si>
    <t>-6.8 (15.1) µg m2 h1</t>
  </si>
  <si>
    <t>12.8 (9.4) µg m2 h1</t>
  </si>
  <si>
    <t>21.8 (14.9) µg m2 h1</t>
  </si>
  <si>
    <t>portguese</t>
  </si>
  <si>
    <t>Goias State, Brazil</t>
  </si>
  <si>
    <t>1500-1800</t>
  </si>
  <si>
    <t>Soybean/Maize</t>
  </si>
  <si>
    <t>3.94 µg m2 h1</t>
  </si>
  <si>
    <t>6.48 µg m2 h1</t>
  </si>
  <si>
    <t>Rice (no till)</t>
  </si>
  <si>
    <t>Rice (till)</t>
  </si>
  <si>
    <t>30.66 g N ha-1yr-1</t>
  </si>
  <si>
    <t>35.31 g N ha-1yr-1</t>
  </si>
  <si>
    <t>pasture in cerrado</t>
  </si>
  <si>
    <t>Brasilia-DF, Brazil</t>
  </si>
  <si>
    <t>below detection limit (0.6  ng  N2O-N·cm-2·h-1)</t>
  </si>
  <si>
    <t>0.01 (1528% error) kg N ha-1yr-1</t>
  </si>
  <si>
    <t>Maize</t>
  </si>
  <si>
    <t>0.2 (35% error) kg N ha-1yr-1</t>
  </si>
  <si>
    <t>throughfall pilot experiment publication</t>
  </si>
  <si>
    <t>Soybean/maize</t>
  </si>
  <si>
    <t>This study</t>
  </si>
  <si>
    <t>Soybean</t>
  </si>
  <si>
    <t>Mato Grosso State, Brazil</t>
  </si>
  <si>
    <t>N2O</t>
  </si>
  <si>
    <t>F</t>
  </si>
  <si>
    <t>F_dry</t>
  </si>
  <si>
    <t>F_wet</t>
  </si>
  <si>
    <t>M</t>
  </si>
  <si>
    <t>M_dry</t>
  </si>
  <si>
    <t>M_postfert</t>
  </si>
  <si>
    <t>S</t>
  </si>
  <si>
    <t>S_dry</t>
  </si>
  <si>
    <t>S_wet</t>
  </si>
  <si>
    <t>GasType</t>
  </si>
  <si>
    <t>LUtype</t>
  </si>
  <si>
    <t>annualest</t>
  </si>
  <si>
    <t>N</t>
  </si>
  <si>
    <t>LinearFlux</t>
  </si>
  <si>
    <t>sd</t>
  </si>
  <si>
    <t>se</t>
  </si>
  <si>
    <t>ci</t>
  </si>
  <si>
    <t>estmid</t>
  </si>
  <si>
    <t>estlow</t>
  </si>
  <si>
    <t>esthigh</t>
  </si>
  <si>
    <r>
      <t>ngN cm</t>
    </r>
    <r>
      <rPr>
        <vertAlign val="superscript"/>
        <sz val="12"/>
        <color theme="1"/>
        <rFont val="Cambria"/>
      </rPr>
      <t>-2</t>
    </r>
    <r>
      <rPr>
        <sz val="12"/>
        <color theme="1"/>
        <rFont val="Cambria"/>
      </rPr>
      <t xml:space="preserve"> yr</t>
    </r>
    <r>
      <rPr>
        <vertAlign val="superscript"/>
        <sz val="12"/>
        <color theme="1"/>
        <rFont val="Cambria"/>
      </rPr>
      <t>-1</t>
    </r>
  </si>
  <si>
    <t>M_wet</t>
  </si>
  <si>
    <r>
      <t>ngN cm</t>
    </r>
    <r>
      <rPr>
        <vertAlign val="superscript"/>
        <sz val="12"/>
        <color theme="1"/>
        <rFont val="Cambria"/>
      </rPr>
      <t>-2</t>
    </r>
    <r>
      <rPr>
        <sz val="12"/>
        <color theme="1"/>
        <rFont val="Cambria"/>
      </rPr>
      <t xml:space="preserve"> h</t>
    </r>
    <r>
      <rPr>
        <vertAlign val="superscript"/>
        <sz val="12"/>
        <color theme="1"/>
        <rFont val="Cambria"/>
      </rPr>
      <t>-1</t>
    </r>
  </si>
  <si>
    <t>Soybean/maize (post-fertilization)</t>
  </si>
  <si>
    <t>1.38 (0.19)  ng N cm-2h-1</t>
  </si>
  <si>
    <t>0.1 (0.1)  ng N cm-2h-1</t>
  </si>
  <si>
    <t>2.2 (0.54)  ng N cm-2h-1</t>
  </si>
  <si>
    <t>0.94 (0.33)  ng N cm-2h-1</t>
  </si>
  <si>
    <t>-0.05 (0.09)  ng N cm-2h-1</t>
  </si>
  <si>
    <t>0.81 (0.19)  ng N cm-2h-1</t>
  </si>
  <si>
    <t>0.09 (0.1)  ng N cm-2h-1</t>
  </si>
  <si>
    <t>ng/cm2</t>
  </si>
  <si>
    <t>kg/cm2</t>
  </si>
  <si>
    <r>
      <t>7.50804906e10</t>
    </r>
    <r>
      <rPr>
        <vertAlign val="superscript"/>
        <sz val="12"/>
        <color rgb="FF212121"/>
        <rFont val="Arial"/>
      </rPr>
      <t>-9</t>
    </r>
  </si>
  <si>
    <t>0.75 (-0.45,1.95) kg N ha-1yr-1</t>
  </si>
  <si>
    <t>0.51 (-1.4,2.4) kg N ha-1yr-1</t>
  </si>
  <si>
    <t>0.45 (-0.41,1.3) kg N ha-1yr-1</t>
  </si>
  <si>
    <t>Flux (Wet), Unit Normalized</t>
  </si>
  <si>
    <t>1.44 (0.57) ng N cm-2h-1</t>
  </si>
  <si>
    <t>0.80 (0.30) ng N cm-2h-1</t>
  </si>
  <si>
    <t>5.62 ± 0.50 µg N m2h1 (m +/- se)</t>
  </si>
  <si>
    <t>2.41 ± 0.47 µg N m2h1 (m +/- se)</t>
  </si>
  <si>
    <t>21.8 (14.9) µg N m2 h1</t>
  </si>
  <si>
    <t>12.8 (9.4) µg N m2 h1</t>
  </si>
  <si>
    <t>-6.8 (15.1) µg N m2 h1</t>
  </si>
  <si>
    <t>12.4 (19.8) µg N m2 h1</t>
  </si>
  <si>
    <t>Notes</t>
  </si>
  <si>
    <t>Ripped data from bargraph using graph analysis program</t>
  </si>
  <si>
    <t>Flux (Wet), reported in paper</t>
  </si>
  <si>
    <t>Flux (Dry), reported in paper</t>
  </si>
  <si>
    <t>7.64 ng N20-N cm -2 h -1</t>
  </si>
  <si>
    <t>2.18 (1.49) ng N cm2 h-1</t>
  </si>
  <si>
    <t>.562 ± .050 ng N cm2h-1 (m +/- se)</t>
  </si>
  <si>
    <t>-.68 (1.51) ng N cm2 h-1</t>
  </si>
  <si>
    <t>below detection limit (0.6 ng N2O-N cm-2 h-1)</t>
  </si>
  <si>
    <t>Flux (Dry), Unit Normalized</t>
  </si>
  <si>
    <t>1.24 (1.98) ng N cm2 h-1</t>
  </si>
  <si>
    <t>.241 ± .047 ng N cm-2h-1 (m +/- se)</t>
  </si>
  <si>
    <t>1.28 (.94) ng N cm-2 h-1</t>
  </si>
  <si>
    <t>0.13 ng N20-N cm -2 h -1</t>
  </si>
  <si>
    <t>Flux (Annual), Unit normalized</t>
  </si>
  <si>
    <t>0.815 kg N ha-1yr-1</t>
  </si>
  <si>
    <t>0.964 (0.201) kg N ha-1yr-1</t>
  </si>
  <si>
    <t>11.39 (0.876) kg N ha-1yr-1</t>
  </si>
  <si>
    <t>1.23 (0.175) kg N ha-1yr-1</t>
  </si>
  <si>
    <t>0.345 kg N ha-1yr-1</t>
  </si>
  <si>
    <t>0.568 kg N ha-1yr-1</t>
  </si>
  <si>
    <t>ngN cm-2 h-1</t>
  </si>
  <si>
    <t>kgN ha-1 y-1</t>
  </si>
  <si>
    <t>0.45 (-0.41, 1.3) kg N ha-1yr-1 (hi, lo est.)</t>
  </si>
  <si>
    <t>0.51 (-1.4, 2.4) kg N ha-1yr-1 (hi, lo est.)</t>
  </si>
  <si>
    <t>0.75 (-0.45, 1.95) kg N ha-1yr-1 (hi, lo est.)</t>
  </si>
  <si>
    <t>NO Measured?</t>
  </si>
  <si>
    <t>NO details</t>
  </si>
  <si>
    <t>-.68 (1.51) ng N cm2 h-1 (sd)</t>
  </si>
  <si>
    <t>1.24 (1.98) ng N cm2 h-1 (sd)</t>
  </si>
  <si>
    <t>2.18 (1.49) ng N cm2 h-1 (sd)</t>
  </si>
  <si>
    <t>1.28 (.94) ng N cm-2 h-1 (sd)</t>
  </si>
  <si>
    <t>0.01 (1528) kg N ha-1yr-1 (% error)</t>
  </si>
  <si>
    <t>0.2 (35) kg N ha-1yr-1 (% error)</t>
  </si>
  <si>
    <t>Y</t>
  </si>
  <si>
    <t>NO notes</t>
  </si>
  <si>
    <t>higher before planting, pulses post broadcast fertilizer</t>
  </si>
  <si>
    <t>Similar to native vegetation</t>
  </si>
  <si>
    <t>0.1 (11.2) kg N ha-1yr-1 (% error)</t>
  </si>
  <si>
    <t>0.3 (21.1) kg N ha-1yr-1 (% error)</t>
  </si>
  <si>
    <t>0.2 (13.4) kg N ha-1yr-1 (% error)</t>
  </si>
  <si>
    <t>0.1 (28.1) kg N ha-1yr-1 (% error)</t>
  </si>
  <si>
    <t>2.6 (1.0) kgN ha-1 yr-1 (95%CI)</t>
  </si>
  <si>
    <t>0.9 (1.0) kgN ha-1 yr-1 (95%CI)</t>
  </si>
  <si>
    <t>0.5 ng N0-N cm -2 h -1 (wet season), 3.32 ng N20-N cm -2 h -1 (dry season)</t>
  </si>
  <si>
    <t>NO &gt; N2O in the dry season, reverse in the wet season</t>
  </si>
  <si>
    <t>7.0 (0.6) ng N cm-2h-1</t>
  </si>
  <si>
    <t>6.13 (0.53) kg N ha-1yr-1</t>
  </si>
  <si>
    <t>1.6 (0.3) ng N cm-2h-1</t>
  </si>
  <si>
    <t>1.40 (0.26) kg N ha-1yr-1</t>
  </si>
  <si>
    <t>7.7 (3.4) ng N0-N cm -2 h -1 (wet season), 10.4 (4.4) ng N20-N cm -2 h -1 (dry season), 7.9 (2.5) kg N ha-1yr-1 (annual) (se)</t>
  </si>
  <si>
    <t>2.3 (1.3) ng N0-N cm -2 h -1 (wet season), 15.3 (9.9) ng N20-N cm -2 h -1 (dry season), 7.7 (4.4) kg N ha-1yr-1 (annual) (se)</t>
  </si>
  <si>
    <t>6.13 (0.53) kg N ha-1yr-1 (se)</t>
  </si>
  <si>
    <t>1.40 (0.26) kg N ha-1yr-1 (se)</t>
  </si>
  <si>
    <t>12.8 (1.2) ng N cm-2h-1 (se)</t>
  </si>
  <si>
    <t>2.0 (0.4)  ng N cm-2h-1 (se)</t>
  </si>
  <si>
    <t>1.2 (0.3) ng N cm-2h-1 (se)</t>
  </si>
  <si>
    <t>1.2 (0.4) ng N cm-2h-1 (se)</t>
  </si>
  <si>
    <t>logging increased NO and N2O</t>
  </si>
  <si>
    <t>0.964 (0.201) kg N ha-1yr-1 (se)</t>
  </si>
  <si>
    <t>1.94 (0.22) kg N ha-1yr-1 (se)</t>
  </si>
  <si>
    <t>5.13 (1.84) kg N ha-1yr-1 (se)</t>
  </si>
  <si>
    <t>1.45 (0.31) kg N ha-1yr-1 (se)</t>
  </si>
  <si>
    <t>30.66 (39.19) g N ha-1yr-1</t>
  </si>
  <si>
    <t>35.31 (31.46) g N ha-1yr-1</t>
  </si>
  <si>
    <t>0.03066 (0.03919) kg N ha-1yr-1</t>
  </si>
  <si>
    <t>0.03531 (0.03146) kg N ha-1yr-1</t>
  </si>
  <si>
    <t>0.03066 (0.03919) kg N ha-1yr-1 (sd)</t>
  </si>
  <si>
    <t>0.03531 (0.03146) kg N ha-1yr-1 (sd)</t>
  </si>
  <si>
    <t>13 +/- 1 ngN cm-2 h-1 (se)</t>
  </si>
  <si>
    <t>1.4 +/- 0.2 ngN cm-2 h-1 (se)</t>
  </si>
  <si>
    <t>11.39 (0.876) kg N ha-1yr-1 (se)</t>
  </si>
  <si>
    <t>1.23 (0.175) kg N ha-1yr-1 (se)</t>
  </si>
  <si>
    <t>2.54 (0.44) kg N ha-1yr-1 (se)</t>
  </si>
  <si>
    <t>3.33 (0.26) kg N ha-1yr-1 (se)</t>
  </si>
  <si>
    <t>0.81 (0.19)  ng N cm-2h-1 (se)</t>
  </si>
  <si>
    <t>0.94 (0.33)  ng N cm-2h-1 (se)</t>
  </si>
  <si>
    <t>1.38 (0.19)  ng N cm-2h-1 (se)</t>
  </si>
  <si>
    <t>0.09 (0.1)  ng N cm-2h-1 (se)</t>
  </si>
  <si>
    <t>-0.05 (0.09)  ng N cm-2h-1 (se)</t>
  </si>
  <si>
    <t>0.1 (0.1)  ng N cm-2h-1 (se)</t>
  </si>
  <si>
    <t>2.2 (0.54)  ng N cm-2h-1 (se)</t>
  </si>
  <si>
    <t>0.6 ng NO-N cm-2 h-1</t>
  </si>
  <si>
    <t>mean not reported</t>
  </si>
  <si>
    <t>.562 (.050) ng N cm2h-1 (se)</t>
  </si>
  <si>
    <t>.241 (.047) ng N cm-2h-1 (se)</t>
  </si>
  <si>
    <t>2539 (280) (se)</t>
  </si>
  <si>
    <t>mean not reported; visually &lt;0.1 ng N cm-2 h-1</t>
  </si>
  <si>
    <t>this site might be a good similar one to mine - very low N2O and NO fluxes</t>
  </si>
  <si>
    <t>2.43 kg N ha-1yr-1</t>
  </si>
  <si>
    <t>0.25 kg N ha-1yr-1</t>
  </si>
  <si>
    <t>5.23 (0.40) ng N cm-2h-1 (se)</t>
  </si>
  <si>
    <t>1.04 (0.08) ng N cm-2h-1 (se)</t>
  </si>
  <si>
    <t>-0.20 (0.05) ng N cm-2h-1 (se)</t>
  </si>
  <si>
    <t>0.96 (0.23) ng N cm-2h-1 (se)</t>
  </si>
  <si>
    <t>1.18 (0.15) ng N0-N cm -2 h -1 (wet season), 2.13 (0.26) ng N20-N cm -2 h -1 (dry season), 1.52 kg N ha-1yr-1 (annual) (se)</t>
  </si>
  <si>
    <t>0.62 (0.11) ng N0-N cm -2 h -1 (wet season), 0.54 (0.12) ng N20-N cm -2 h -1 (dry season), 0.50 kg N ha-1yr-1 (annual) (se)</t>
  </si>
  <si>
    <t>ratio N2O:NO correlated with soil water content</t>
  </si>
  <si>
    <t>1.44 (0.57) ng N cm-2h-1 (se)</t>
  </si>
  <si>
    <t>0.80 (0.30) ng N cm-2h-1 (se)</t>
  </si>
  <si>
    <t>0.99 (0.57) ng N0-N cm -2 h -1 (wet season), 1.58 (1.31) ng N20-N cm -2 h -1 (dry season), 0.946 kg N ha-1yr-1 (annual) (se)</t>
  </si>
  <si>
    <t>Forest (12yr regrowth control)</t>
  </si>
  <si>
    <t>Forest</t>
  </si>
  <si>
    <t>Forest (ridge)</t>
  </si>
  <si>
    <t>Forest (sandy loams)</t>
  </si>
  <si>
    <t>Forest (clayey)</t>
  </si>
  <si>
    <t>Forest (oxisol)</t>
  </si>
  <si>
    <t>Forest (ultisol)</t>
  </si>
  <si>
    <t>Cerrado</t>
  </si>
  <si>
    <t>Pasture</t>
  </si>
  <si>
    <t>Pasture (10yo, fertilized)</t>
  </si>
  <si>
    <t>Pasture (10yo)</t>
  </si>
  <si>
    <t>Pasture (2yo)</t>
  </si>
  <si>
    <t>Unmanaged ecosystems</t>
  </si>
  <si>
    <t>Managed ecosystems</t>
  </si>
  <si>
    <t>Flux (Wet Season)</t>
  </si>
  <si>
    <t>Flux (Dry Season)</t>
  </si>
  <si>
    <t>NO Flux</t>
  </si>
  <si>
    <t>NO Data?</t>
  </si>
  <si>
    <t>Forest (12yr regrowth)</t>
  </si>
  <si>
    <t>ugC cm-2 y-1</t>
  </si>
  <si>
    <t>kgC ha-1 y-1</t>
  </si>
  <si>
    <t>cerrado</t>
  </si>
  <si>
    <t>forest</t>
  </si>
  <si>
    <t>ug C cm^-2 hr^-1</t>
  </si>
  <si>
    <t>ng N cm^-2 hr^-1</t>
  </si>
  <si>
    <t>g C m^-2 h^-1</t>
  </si>
  <si>
    <t>g N m^-2 h^-1</t>
  </si>
  <si>
    <t>m2 --&gt; cm2 = 1 --&gt; 10,000</t>
  </si>
  <si>
    <t>g --&gt; ug = 1 --&gt; 1,000,000</t>
  </si>
  <si>
    <t>units for pit chapter</t>
  </si>
  <si>
    <t>feel good about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</si>
</sst>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Calibri"/>
      <family val="2"/>
      <scheme val="minor"/>
    </font>
    <font>
      <sz val="11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,Italic"/>
    </font>
    <font>
      <sz val="11"/>
      <color theme="1"/>
      <name val="Times,Bold"/>
    </font>
    <font>
      <sz val="7"/>
      <color theme="1"/>
      <name val="Times"/>
    </font>
    <font>
      <sz val="12"/>
      <color theme="1"/>
      <name val="Cambria"/>
    </font>
    <font>
      <sz val="9"/>
      <color rgb="FF000000"/>
      <name val="Calibri"/>
    </font>
    <font>
      <sz val="12"/>
      <color rgb="FF000000"/>
      <name val="Calibri"/>
    </font>
    <font>
      <vertAlign val="superscript"/>
      <sz val="12"/>
      <color theme="1"/>
      <name val="Cambria"/>
    </font>
    <font>
      <sz val="12"/>
      <color rgb="FF000000"/>
      <name val="Calibri"/>
      <family val="2"/>
      <scheme val="minor"/>
    </font>
    <font>
      <sz val="36"/>
      <color rgb="FF212121"/>
      <name val="Arial"/>
    </font>
    <font>
      <vertAlign val="superscript"/>
      <sz val="12"/>
      <color rgb="FF212121"/>
      <name val="Arial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8"/>
      <name val="Calibri"/>
      <family val="2"/>
      <scheme val="minor"/>
    </font>
    <font>
      <b/>
      <sz val="6.5"/>
      <color theme="1"/>
      <name val="Times New Roman"/>
    </font>
    <font>
      <sz val="6.5"/>
      <color theme="1"/>
      <name val="Calibri"/>
      <family val="2"/>
      <scheme val="minor"/>
    </font>
    <font>
      <b/>
      <u/>
      <sz val="6.5"/>
      <color theme="1"/>
      <name val="Times New Roman"/>
    </font>
    <font>
      <sz val="6.5"/>
      <color theme="1"/>
      <name val="Times New Roman"/>
    </font>
    <font>
      <sz val="6.5"/>
      <color rgb="FF000000"/>
      <name val="Times New Roman"/>
    </font>
    <font>
      <b/>
      <sz val="10"/>
      <color theme="1"/>
      <name val="Times New Roman"/>
    </font>
    <font>
      <sz val="10"/>
      <color theme="1"/>
      <name val="Calibri"/>
      <family val="2"/>
      <scheme val="minor"/>
    </font>
    <font>
      <sz val="10"/>
      <color theme="1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quotePrefix="1"/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0" xfId="0" applyFont="1"/>
    <xf numFmtId="0" fontId="11" fillId="0" borderId="0" xfId="0" applyFont="1"/>
    <xf numFmtId="0" fontId="11" fillId="0" borderId="0" xfId="0" quotePrefix="1" applyFont="1"/>
    <xf numFmtId="0" fontId="12" fillId="0" borderId="0" xfId="0" applyFont="1"/>
    <xf numFmtId="0" fontId="0" fillId="0" borderId="0" xfId="0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4" fillId="0" borderId="5" xfId="0" applyFont="1" applyBorder="1" applyAlignment="1">
      <alignment horizontal="left" vertical="top" wrapText="1"/>
    </xf>
    <xf numFmtId="0" fontId="24" fillId="0" borderId="8" xfId="0" applyFont="1" applyBorder="1" applyAlignment="1">
      <alignment horizontal="left" vertical="top" wrapText="1"/>
    </xf>
    <xf numFmtId="0" fontId="23" fillId="0" borderId="0" xfId="0" applyFont="1"/>
    <xf numFmtId="0" fontId="24" fillId="2" borderId="5" xfId="0" applyFont="1" applyFill="1" applyBorder="1" applyAlignment="1">
      <alignment horizontal="left" vertical="top" wrapText="1"/>
    </xf>
    <xf numFmtId="0" fontId="24" fillId="2" borderId="8" xfId="0" applyFont="1" applyFill="1" applyBorder="1" applyAlignment="1">
      <alignment horizontal="left" vertical="top" wrapText="1"/>
    </xf>
    <xf numFmtId="0" fontId="25" fillId="0" borderId="8" xfId="0" applyFont="1" applyBorder="1" applyAlignment="1">
      <alignment horizontal="left" vertical="top" wrapText="1"/>
    </xf>
    <xf numFmtId="0" fontId="24" fillId="0" borderId="8" xfId="0" quotePrefix="1" applyFont="1" applyBorder="1" applyAlignment="1">
      <alignment horizontal="left" vertical="top" wrapText="1"/>
    </xf>
    <xf numFmtId="0" fontId="24" fillId="0" borderId="8" xfId="0" applyFont="1" applyFill="1" applyBorder="1" applyAlignment="1">
      <alignment horizontal="left" vertical="top" wrapText="1"/>
    </xf>
    <xf numFmtId="0" fontId="26" fillId="0" borderId="6" xfId="0" applyFont="1" applyBorder="1" applyAlignment="1">
      <alignment horizontal="left" vertical="center" wrapText="1"/>
    </xf>
    <xf numFmtId="0" fontId="25" fillId="2" borderId="8" xfId="0" applyFont="1" applyFill="1" applyBorder="1" applyAlignment="1">
      <alignment horizontal="left" vertical="top" wrapText="1"/>
    </xf>
    <xf numFmtId="0" fontId="25" fillId="2" borderId="8" xfId="0" quotePrefix="1" applyFont="1" applyFill="1" applyBorder="1" applyAlignment="1">
      <alignment horizontal="left" vertical="top" wrapText="1"/>
    </xf>
    <xf numFmtId="0" fontId="17" fillId="0" borderId="6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center" vertical="center" wrapText="1"/>
    </xf>
    <xf numFmtId="0" fontId="20" fillId="0" borderId="5" xfId="0" applyFont="1" applyFill="1" applyBorder="1" applyAlignment="1">
      <alignment horizontal="left" vertical="top" wrapText="1"/>
    </xf>
    <xf numFmtId="0" fontId="20" fillId="0" borderId="8" xfId="0" applyFont="1" applyFill="1" applyBorder="1" applyAlignment="1">
      <alignment horizontal="left" vertical="top" wrapText="1"/>
    </xf>
    <xf numFmtId="0" fontId="20" fillId="0" borderId="8" xfId="0" quotePrefix="1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 wrapText="1"/>
    </xf>
    <xf numFmtId="0" fontId="21" fillId="0" borderId="8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center" vertical="top" wrapText="1"/>
    </xf>
    <xf numFmtId="0" fontId="21" fillId="0" borderId="8" xfId="0" quotePrefix="1" applyFont="1" applyFill="1" applyBorder="1" applyAlignment="1">
      <alignment horizontal="left" vertical="top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9" fillId="0" borderId="9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top" wrapText="1"/>
    </xf>
    <xf numFmtId="0" fontId="20" fillId="0" borderId="10" xfId="0" applyFont="1" applyFill="1" applyBorder="1" applyAlignment="1">
      <alignment horizontal="center" vertical="top" wrapText="1"/>
    </xf>
  </cellXfs>
  <cellStyles count="6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B18" sqref="B18"/>
    </sheetView>
  </sheetViews>
  <sheetFormatPr baseColWidth="10" defaultRowHeight="15" x14ac:dyDescent="0"/>
  <cols>
    <col min="1" max="1" width="15" bestFit="1" customWidth="1"/>
    <col min="2" max="2" width="25.83203125" customWidth="1"/>
  </cols>
  <sheetData>
    <row r="1" spans="1:6">
      <c r="A1" t="s">
        <v>0</v>
      </c>
      <c r="B1" s="1" t="s">
        <v>1</v>
      </c>
      <c r="F1" s="1" t="s">
        <v>8</v>
      </c>
    </row>
    <row r="2" spans="1:6">
      <c r="A2" t="s">
        <v>2</v>
      </c>
      <c r="B2" s="1" t="s">
        <v>3</v>
      </c>
    </row>
    <row r="3" spans="1:6">
      <c r="A3" t="s">
        <v>4</v>
      </c>
      <c r="B3" s="1" t="s">
        <v>5</v>
      </c>
    </row>
    <row r="4" spans="1:6">
      <c r="B4" s="1"/>
    </row>
    <row r="5" spans="1:6">
      <c r="A5" t="s">
        <v>6</v>
      </c>
      <c r="B5" s="1" t="s">
        <v>7</v>
      </c>
    </row>
    <row r="6" spans="1:6">
      <c r="A6">
        <v>1</v>
      </c>
      <c r="B6" s="2" t="s">
        <v>9</v>
      </c>
    </row>
    <row r="7" spans="1:6">
      <c r="A7">
        <v>2</v>
      </c>
      <c r="B7" s="2" t="s">
        <v>10</v>
      </c>
    </row>
    <row r="8" spans="1:6">
      <c r="A8">
        <v>4</v>
      </c>
      <c r="B8" s="2" t="s">
        <v>11</v>
      </c>
    </row>
    <row r="9" spans="1:6">
      <c r="A9">
        <v>5</v>
      </c>
      <c r="B9" s="2" t="s">
        <v>12</v>
      </c>
    </row>
    <row r="10" spans="1:6">
      <c r="A10">
        <v>6</v>
      </c>
      <c r="B10" s="1" t="s">
        <v>13</v>
      </c>
    </row>
    <row r="11" spans="1:6">
      <c r="A11">
        <v>7</v>
      </c>
      <c r="B11" s="1" t="s">
        <v>14</v>
      </c>
    </row>
    <row r="12" spans="1:6">
      <c r="A12">
        <v>8</v>
      </c>
      <c r="B12" s="1" t="s">
        <v>15</v>
      </c>
    </row>
    <row r="13" spans="1:6">
      <c r="A13">
        <v>9</v>
      </c>
      <c r="B13" s="1" t="s">
        <v>16</v>
      </c>
    </row>
    <row r="14" spans="1:6">
      <c r="A14">
        <v>10</v>
      </c>
      <c r="B14" s="1" t="s">
        <v>17</v>
      </c>
    </row>
    <row r="15" spans="1:6">
      <c r="A15">
        <v>11</v>
      </c>
      <c r="B15" s="2" t="s">
        <v>18</v>
      </c>
    </row>
    <row r="16" spans="1:6">
      <c r="A16">
        <v>12</v>
      </c>
      <c r="B16" s="2" t="s">
        <v>19</v>
      </c>
    </row>
    <row r="17" spans="1:3">
      <c r="A17">
        <v>13</v>
      </c>
      <c r="B17" s="2" t="s">
        <v>20</v>
      </c>
    </row>
    <row r="18" spans="1:3">
      <c r="A18">
        <v>14</v>
      </c>
      <c r="B18" s="2" t="s">
        <v>21</v>
      </c>
    </row>
    <row r="19" spans="1:3">
      <c r="A19">
        <v>17</v>
      </c>
      <c r="B19" s="2" t="s">
        <v>22</v>
      </c>
    </row>
    <row r="20" spans="1:3">
      <c r="A20">
        <v>18</v>
      </c>
      <c r="B20" s="2" t="s">
        <v>23</v>
      </c>
    </row>
    <row r="21" spans="1:3">
      <c r="A21">
        <v>19</v>
      </c>
      <c r="B21" s="1" t="s">
        <v>24</v>
      </c>
    </row>
    <row r="22" spans="1:3">
      <c r="A22">
        <v>23</v>
      </c>
      <c r="B22" s="1" t="s">
        <v>25</v>
      </c>
    </row>
    <row r="23" spans="1:3">
      <c r="A23">
        <v>24</v>
      </c>
      <c r="B23" s="1" t="s">
        <v>26</v>
      </c>
    </row>
    <row r="24" spans="1:3">
      <c r="A24">
        <v>28</v>
      </c>
      <c r="B24" s="1" t="s">
        <v>27</v>
      </c>
    </row>
    <row r="25" spans="1:3">
      <c r="A25">
        <v>29</v>
      </c>
      <c r="B25" s="1" t="s">
        <v>28</v>
      </c>
    </row>
    <row r="27" spans="1:3">
      <c r="A27" t="s">
        <v>29</v>
      </c>
      <c r="B27" s="1" t="s">
        <v>7</v>
      </c>
    </row>
    <row r="28" spans="1:3">
      <c r="A28">
        <v>1</v>
      </c>
      <c r="B28" s="1" t="s">
        <v>30</v>
      </c>
      <c r="C28" s="1" t="s">
        <v>77</v>
      </c>
    </row>
    <row r="29" spans="1:3">
      <c r="A29">
        <v>2</v>
      </c>
      <c r="B29" s="1" t="s">
        <v>33</v>
      </c>
      <c r="C29" s="1" t="s">
        <v>75</v>
      </c>
    </row>
    <row r="30" spans="1:3">
      <c r="A30">
        <v>3</v>
      </c>
      <c r="B30" t="s">
        <v>34</v>
      </c>
      <c r="C30" s="1" t="s">
        <v>76</v>
      </c>
    </row>
    <row r="31" spans="1:3">
      <c r="A31">
        <v>4</v>
      </c>
      <c r="B31" t="s">
        <v>35</v>
      </c>
      <c r="C31" s="1" t="s">
        <v>58</v>
      </c>
    </row>
    <row r="32" spans="1:3">
      <c r="A32">
        <v>5</v>
      </c>
      <c r="B32" t="s">
        <v>36</v>
      </c>
      <c r="C32" s="2" t="s">
        <v>55</v>
      </c>
    </row>
    <row r="33" spans="1:3">
      <c r="A33">
        <v>6</v>
      </c>
      <c r="B33" t="s">
        <v>37</v>
      </c>
      <c r="C33" s="2" t="s">
        <v>68</v>
      </c>
    </row>
    <row r="34" spans="1:3">
      <c r="A34">
        <v>7</v>
      </c>
      <c r="B34" s="1" t="s">
        <v>31</v>
      </c>
      <c r="C34" s="1" t="s">
        <v>73</v>
      </c>
    </row>
    <row r="35" spans="1:3">
      <c r="A35">
        <v>8</v>
      </c>
      <c r="B35" s="1" t="s">
        <v>32</v>
      </c>
      <c r="C35" s="2" t="s">
        <v>62</v>
      </c>
    </row>
    <row r="36" spans="1:3">
      <c r="A36">
        <v>9</v>
      </c>
      <c r="B36" s="1" t="s">
        <v>38</v>
      </c>
      <c r="C36" s="2" t="s">
        <v>63</v>
      </c>
    </row>
    <row r="37" spans="1:3">
      <c r="A37">
        <v>10</v>
      </c>
      <c r="B37" t="s">
        <v>39</v>
      </c>
      <c r="C37" s="2" t="s">
        <v>64</v>
      </c>
    </row>
    <row r="38" spans="1:3">
      <c r="A38">
        <v>11</v>
      </c>
      <c r="B38" t="s">
        <v>40</v>
      </c>
      <c r="C38" s="2" t="s">
        <v>69</v>
      </c>
    </row>
    <row r="39" spans="1:3">
      <c r="A39">
        <v>12</v>
      </c>
      <c r="B39" s="1" t="s">
        <v>44</v>
      </c>
      <c r="C39" s="1" t="s">
        <v>56</v>
      </c>
    </row>
    <row r="40" spans="1:3">
      <c r="A40">
        <v>13</v>
      </c>
      <c r="B40" s="1" t="s">
        <v>43</v>
      </c>
      <c r="C40" s="1" t="s">
        <v>57</v>
      </c>
    </row>
    <row r="41" spans="1:3">
      <c r="A41">
        <v>14</v>
      </c>
      <c r="B41" s="1" t="s">
        <v>45</v>
      </c>
      <c r="C41" s="2" t="s">
        <v>66</v>
      </c>
    </row>
    <row r="42" spans="1:3">
      <c r="A42">
        <v>15</v>
      </c>
      <c r="B42" t="s">
        <v>46</v>
      </c>
      <c r="C42" s="2" t="s">
        <v>54</v>
      </c>
    </row>
    <row r="43" spans="1:3">
      <c r="A43">
        <v>16</v>
      </c>
      <c r="B43" t="s">
        <v>47</v>
      </c>
      <c r="C43" s="1" t="s">
        <v>70</v>
      </c>
    </row>
    <row r="44" spans="1:3">
      <c r="A44">
        <v>17</v>
      </c>
      <c r="B44" s="1" t="s">
        <v>41</v>
      </c>
      <c r="C44" s="2" t="s">
        <v>22</v>
      </c>
    </row>
    <row r="45" spans="1:3">
      <c r="A45">
        <v>18</v>
      </c>
      <c r="B45" s="1" t="s">
        <v>42</v>
      </c>
      <c r="C45" s="1" t="s">
        <v>67</v>
      </c>
    </row>
    <row r="46" spans="1:3">
      <c r="A46">
        <v>19</v>
      </c>
      <c r="B46" s="1" t="s">
        <v>48</v>
      </c>
      <c r="C46" s="1" t="s">
        <v>24</v>
      </c>
    </row>
    <row r="47" spans="1:3">
      <c r="A47">
        <v>20</v>
      </c>
      <c r="B47" t="s">
        <v>49</v>
      </c>
      <c r="C47" s="2" t="s">
        <v>65</v>
      </c>
    </row>
    <row r="48" spans="1:3">
      <c r="A48">
        <v>21</v>
      </c>
      <c r="B48" s="1" t="s">
        <v>50</v>
      </c>
      <c r="C48" s="1" t="s">
        <v>61</v>
      </c>
    </row>
    <row r="49" spans="1:4">
      <c r="A49">
        <v>22</v>
      </c>
      <c r="B49" t="s">
        <v>51</v>
      </c>
      <c r="C49" s="2" t="s">
        <v>71</v>
      </c>
    </row>
    <row r="50" spans="1:4">
      <c r="A50">
        <v>23</v>
      </c>
      <c r="B50" s="1" t="s">
        <v>52</v>
      </c>
      <c r="C50" s="2" t="s">
        <v>72</v>
      </c>
    </row>
    <row r="51" spans="1:4">
      <c r="A51">
        <v>24</v>
      </c>
      <c r="B51" t="s">
        <v>53</v>
      </c>
      <c r="C51" s="1" t="s">
        <v>26</v>
      </c>
    </row>
    <row r="54" spans="1:4">
      <c r="B54" t="s">
        <v>78</v>
      </c>
    </row>
    <row r="56" spans="1:4">
      <c r="C56" s="1" t="s">
        <v>60</v>
      </c>
      <c r="D56" t="s">
        <v>59</v>
      </c>
    </row>
    <row r="57" spans="1:4">
      <c r="C57" s="1" t="s">
        <v>74</v>
      </c>
      <c r="D57" t="s">
        <v>59</v>
      </c>
    </row>
    <row r="58" spans="1:4">
      <c r="C58" s="2" t="s">
        <v>9</v>
      </c>
    </row>
    <row r="59" spans="1:4">
      <c r="C59" s="1" t="s">
        <v>14</v>
      </c>
    </row>
    <row r="60" spans="1:4">
      <c r="C60" s="1" t="s">
        <v>17</v>
      </c>
    </row>
    <row r="61" spans="1:4">
      <c r="C61" s="2" t="s">
        <v>18</v>
      </c>
    </row>
    <row r="62" spans="1:4">
      <c r="C62" s="1" t="s">
        <v>27</v>
      </c>
    </row>
    <row r="63" spans="1:4">
      <c r="C63" s="1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D9" sqref="D9"/>
    </sheetView>
  </sheetViews>
  <sheetFormatPr baseColWidth="10" defaultRowHeight="15" x14ac:dyDescent="0"/>
  <sheetData>
    <row r="1" spans="1:11">
      <c r="A1" t="s">
        <v>79</v>
      </c>
      <c r="B1" t="s">
        <v>80</v>
      </c>
      <c r="C1" t="s">
        <v>114</v>
      </c>
      <c r="D1" t="s">
        <v>110</v>
      </c>
      <c r="E1" t="s">
        <v>111</v>
      </c>
      <c r="F1" t="s">
        <v>81</v>
      </c>
      <c r="G1" t="s">
        <v>82</v>
      </c>
      <c r="H1" t="s">
        <v>105</v>
      </c>
    </row>
    <row r="2" spans="1:11">
      <c r="A2" t="s">
        <v>83</v>
      </c>
      <c r="B2" t="s">
        <v>106</v>
      </c>
      <c r="C2" t="s">
        <v>112</v>
      </c>
      <c r="D2" t="s">
        <v>119</v>
      </c>
      <c r="E2" t="s">
        <v>120</v>
      </c>
      <c r="F2" t="s">
        <v>125</v>
      </c>
      <c r="G2">
        <v>20</v>
      </c>
      <c r="H2" t="s">
        <v>108</v>
      </c>
      <c r="J2" s="1" t="s">
        <v>77</v>
      </c>
      <c r="K2" t="s">
        <v>107</v>
      </c>
    </row>
    <row r="3" spans="1:11">
      <c r="A3" t="s">
        <v>89</v>
      </c>
      <c r="B3" t="s">
        <v>117</v>
      </c>
      <c r="C3" t="s">
        <v>113</v>
      </c>
      <c r="D3" t="s">
        <v>112</v>
      </c>
      <c r="E3" t="s">
        <v>112</v>
      </c>
      <c r="F3">
        <v>1850</v>
      </c>
      <c r="G3" t="s">
        <v>112</v>
      </c>
      <c r="H3" t="s">
        <v>124</v>
      </c>
      <c r="J3" s="1" t="s">
        <v>75</v>
      </c>
    </row>
    <row r="4" spans="1:11">
      <c r="A4" t="s">
        <v>89</v>
      </c>
      <c r="B4" t="s">
        <v>117</v>
      </c>
      <c r="C4" t="s">
        <v>116</v>
      </c>
      <c r="D4" t="s">
        <v>112</v>
      </c>
      <c r="E4" t="s">
        <v>112</v>
      </c>
      <c r="F4">
        <v>1850</v>
      </c>
      <c r="G4" t="s">
        <v>112</v>
      </c>
      <c r="H4" t="s">
        <v>115</v>
      </c>
      <c r="J4" s="1"/>
    </row>
    <row r="5" spans="1:11">
      <c r="A5" t="s">
        <v>104</v>
      </c>
      <c r="B5" t="s">
        <v>117</v>
      </c>
      <c r="C5" t="s">
        <v>121</v>
      </c>
      <c r="D5" t="s">
        <v>122</v>
      </c>
      <c r="E5" t="s">
        <v>123</v>
      </c>
      <c r="F5">
        <v>2500</v>
      </c>
      <c r="G5" t="s">
        <v>118</v>
      </c>
      <c r="H5" t="s">
        <v>124</v>
      </c>
      <c r="J5" s="1" t="s">
        <v>76</v>
      </c>
    </row>
    <row r="6" spans="1:11">
      <c r="A6" t="s">
        <v>103</v>
      </c>
      <c r="B6" t="s">
        <v>117</v>
      </c>
      <c r="C6" t="s">
        <v>128</v>
      </c>
      <c r="D6" t="s">
        <v>129</v>
      </c>
      <c r="E6" t="s">
        <v>130</v>
      </c>
      <c r="F6">
        <v>2000</v>
      </c>
      <c r="G6">
        <v>80</v>
      </c>
      <c r="H6" t="s">
        <v>126</v>
      </c>
      <c r="J6" s="1" t="s">
        <v>58</v>
      </c>
      <c r="K6" t="s">
        <v>131</v>
      </c>
    </row>
    <row r="7" spans="1:11">
      <c r="A7" t="s">
        <v>103</v>
      </c>
      <c r="B7" t="s">
        <v>117</v>
      </c>
      <c r="C7" t="s">
        <v>132</v>
      </c>
      <c r="D7" t="s">
        <v>133</v>
      </c>
      <c r="E7" t="s">
        <v>134</v>
      </c>
      <c r="F7">
        <v>2000</v>
      </c>
      <c r="G7">
        <v>38</v>
      </c>
      <c r="H7" t="s">
        <v>127</v>
      </c>
      <c r="J7" s="1" t="s">
        <v>58</v>
      </c>
      <c r="K7" t="s">
        <v>131</v>
      </c>
    </row>
    <row r="8" spans="1:11">
      <c r="A8" t="s">
        <v>90</v>
      </c>
      <c r="B8" t="s">
        <v>117</v>
      </c>
      <c r="C8" t="s">
        <v>136</v>
      </c>
      <c r="D8" t="s">
        <v>112</v>
      </c>
      <c r="E8" t="s">
        <v>112</v>
      </c>
      <c r="F8">
        <v>2000</v>
      </c>
      <c r="G8" t="s">
        <v>135</v>
      </c>
      <c r="H8" t="s">
        <v>124</v>
      </c>
      <c r="J8" s="2" t="s">
        <v>55</v>
      </c>
    </row>
    <row r="9" spans="1:11">
      <c r="A9" t="s">
        <v>102</v>
      </c>
      <c r="B9" t="s">
        <v>117</v>
      </c>
      <c r="C9" t="s">
        <v>140</v>
      </c>
      <c r="D9" t="s">
        <v>112</v>
      </c>
      <c r="E9" t="s">
        <v>112</v>
      </c>
      <c r="F9">
        <v>2000</v>
      </c>
      <c r="G9">
        <v>60</v>
      </c>
      <c r="H9" t="s">
        <v>137</v>
      </c>
      <c r="J9" s="2" t="s">
        <v>68</v>
      </c>
    </row>
    <row r="10" spans="1:11">
      <c r="A10" t="s">
        <v>102</v>
      </c>
      <c r="B10" t="s">
        <v>117</v>
      </c>
      <c r="C10" t="s">
        <v>141</v>
      </c>
      <c r="D10" t="s">
        <v>112</v>
      </c>
      <c r="E10" t="s">
        <v>112</v>
      </c>
      <c r="F10">
        <v>2000</v>
      </c>
      <c r="G10" t="s">
        <v>139</v>
      </c>
      <c r="H10" t="s">
        <v>138</v>
      </c>
      <c r="J10" s="2" t="s">
        <v>68</v>
      </c>
    </row>
    <row r="11" spans="1:11">
      <c r="A11" t="s">
        <v>92</v>
      </c>
      <c r="B11" t="s">
        <v>106</v>
      </c>
      <c r="C11" t="s">
        <v>144</v>
      </c>
      <c r="D11" t="s">
        <v>112</v>
      </c>
      <c r="E11" t="s">
        <v>112</v>
      </c>
      <c r="F11">
        <v>1770</v>
      </c>
      <c r="G11" t="s">
        <v>112</v>
      </c>
      <c r="H11" t="s">
        <v>143</v>
      </c>
      <c r="J11" s="2" t="s">
        <v>62</v>
      </c>
    </row>
    <row r="12" spans="1:11">
      <c r="A12" t="s">
        <v>93</v>
      </c>
      <c r="B12" t="s">
        <v>106</v>
      </c>
      <c r="C12" t="s">
        <v>146</v>
      </c>
      <c r="D12" t="s">
        <v>112</v>
      </c>
      <c r="E12" t="s">
        <v>112</v>
      </c>
      <c r="F12">
        <v>2200</v>
      </c>
      <c r="G12" t="s">
        <v>112</v>
      </c>
      <c r="H12" t="s">
        <v>124</v>
      </c>
      <c r="J12" s="2" t="s">
        <v>63</v>
      </c>
    </row>
    <row r="13" spans="1:11">
      <c r="A13" t="s">
        <v>93</v>
      </c>
      <c r="B13" t="s">
        <v>106</v>
      </c>
      <c r="C13" t="s">
        <v>147</v>
      </c>
      <c r="D13" t="s">
        <v>112</v>
      </c>
      <c r="E13" t="s">
        <v>112</v>
      </c>
      <c r="F13">
        <v>2200</v>
      </c>
      <c r="G13" t="s">
        <v>112</v>
      </c>
      <c r="H13" t="s">
        <v>148</v>
      </c>
      <c r="J13" s="2" t="s">
        <v>63</v>
      </c>
    </row>
    <row r="14" spans="1:11">
      <c r="A14" t="s">
        <v>94</v>
      </c>
      <c r="B14" t="s">
        <v>149</v>
      </c>
      <c r="C14" t="s">
        <v>151</v>
      </c>
      <c r="D14" t="s">
        <v>112</v>
      </c>
      <c r="E14" t="s">
        <v>112</v>
      </c>
      <c r="F14">
        <v>2200</v>
      </c>
      <c r="G14" t="s">
        <v>154</v>
      </c>
      <c r="H14" t="s">
        <v>124</v>
      </c>
      <c r="J14" s="2" t="s">
        <v>64</v>
      </c>
    </row>
    <row r="15" spans="1:11">
      <c r="A15" t="s">
        <v>94</v>
      </c>
      <c r="B15" t="s">
        <v>149</v>
      </c>
      <c r="C15" t="s">
        <v>152</v>
      </c>
      <c r="D15" t="s">
        <v>112</v>
      </c>
      <c r="E15" t="s">
        <v>112</v>
      </c>
      <c r="F15">
        <v>2200</v>
      </c>
      <c r="G15" t="s">
        <v>154</v>
      </c>
      <c r="H15" t="s">
        <v>150</v>
      </c>
      <c r="J15" s="2" t="s">
        <v>64</v>
      </c>
    </row>
    <row r="16" spans="1:11">
      <c r="A16" t="s">
        <v>94</v>
      </c>
      <c r="B16" t="s">
        <v>149</v>
      </c>
      <c r="C16" t="s">
        <v>153</v>
      </c>
      <c r="D16" t="s">
        <v>112</v>
      </c>
      <c r="E16" t="s">
        <v>112</v>
      </c>
      <c r="F16">
        <v>2200</v>
      </c>
      <c r="G16" t="s">
        <v>154</v>
      </c>
      <c r="H16" t="s">
        <v>145</v>
      </c>
      <c r="J16" s="2" t="s">
        <v>64</v>
      </c>
    </row>
    <row r="17" spans="1:11">
      <c r="A17" t="s">
        <v>84</v>
      </c>
      <c r="B17" t="s">
        <v>149</v>
      </c>
      <c r="C17" t="s">
        <v>112</v>
      </c>
      <c r="D17" t="s">
        <v>159</v>
      </c>
      <c r="E17" t="s">
        <v>160</v>
      </c>
      <c r="F17">
        <v>2200</v>
      </c>
      <c r="G17" t="s">
        <v>154</v>
      </c>
      <c r="H17" t="s">
        <v>124</v>
      </c>
      <c r="J17" s="1" t="s">
        <v>56</v>
      </c>
    </row>
    <row r="18" spans="1:11">
      <c r="A18" t="s">
        <v>99</v>
      </c>
      <c r="B18" t="s">
        <v>149</v>
      </c>
      <c r="C18" t="s">
        <v>112</v>
      </c>
      <c r="D18" s="3" t="s">
        <v>162</v>
      </c>
      <c r="E18" t="s">
        <v>161</v>
      </c>
      <c r="F18">
        <v>2170</v>
      </c>
      <c r="G18">
        <v>73</v>
      </c>
      <c r="H18" t="s">
        <v>157</v>
      </c>
      <c r="J18" s="2" t="s">
        <v>22</v>
      </c>
    </row>
    <row r="19" spans="1:11">
      <c r="A19" t="s">
        <v>99</v>
      </c>
      <c r="B19" t="s">
        <v>149</v>
      </c>
      <c r="C19" t="s">
        <v>112</v>
      </c>
      <c r="D19" t="s">
        <v>164</v>
      </c>
      <c r="E19" t="s">
        <v>163</v>
      </c>
      <c r="F19">
        <v>2170</v>
      </c>
      <c r="G19">
        <v>73</v>
      </c>
      <c r="H19" t="s">
        <v>158</v>
      </c>
      <c r="J19" s="2" t="s">
        <v>22</v>
      </c>
    </row>
    <row r="20" spans="1:11">
      <c r="A20" t="s">
        <v>86</v>
      </c>
      <c r="B20" t="s">
        <v>166</v>
      </c>
      <c r="C20" t="s">
        <v>169</v>
      </c>
      <c r="D20" t="s">
        <v>112</v>
      </c>
      <c r="E20" t="s">
        <v>112</v>
      </c>
      <c r="F20" t="s">
        <v>167</v>
      </c>
      <c r="G20">
        <v>56</v>
      </c>
      <c r="H20" t="s">
        <v>157</v>
      </c>
      <c r="J20" s="1" t="s">
        <v>24</v>
      </c>
    </row>
    <row r="21" spans="1:11">
      <c r="A21" t="s">
        <v>86</v>
      </c>
      <c r="B21" t="s">
        <v>166</v>
      </c>
      <c r="C21" t="s">
        <v>170</v>
      </c>
      <c r="D21" t="s">
        <v>112</v>
      </c>
      <c r="E21" t="s">
        <v>112</v>
      </c>
      <c r="F21" t="s">
        <v>167</v>
      </c>
      <c r="G21">
        <v>56</v>
      </c>
      <c r="H21" t="s">
        <v>168</v>
      </c>
      <c r="J21" s="1" t="s">
        <v>24</v>
      </c>
    </row>
    <row r="22" spans="1:11">
      <c r="A22" t="s">
        <v>49</v>
      </c>
      <c r="B22" t="s">
        <v>166</v>
      </c>
      <c r="C22" t="s">
        <v>173</v>
      </c>
      <c r="D22" t="s">
        <v>112</v>
      </c>
      <c r="E22" t="s">
        <v>112</v>
      </c>
      <c r="F22">
        <v>1500</v>
      </c>
      <c r="G22" t="s">
        <v>112</v>
      </c>
      <c r="H22" t="s">
        <v>171</v>
      </c>
      <c r="J22" s="2" t="s">
        <v>65</v>
      </c>
    </row>
    <row r="23" spans="1:11">
      <c r="A23" t="s">
        <v>49</v>
      </c>
      <c r="B23" t="s">
        <v>166</v>
      </c>
      <c r="C23" t="s">
        <v>174</v>
      </c>
      <c r="D23" t="s">
        <v>112</v>
      </c>
      <c r="E23" t="s">
        <v>112</v>
      </c>
      <c r="F23">
        <v>1500</v>
      </c>
      <c r="G23" t="s">
        <v>112</v>
      </c>
      <c r="H23" t="s">
        <v>172</v>
      </c>
      <c r="J23" s="2" t="s">
        <v>65</v>
      </c>
    </row>
    <row r="24" spans="1:11">
      <c r="A24" t="s">
        <v>88</v>
      </c>
      <c r="B24" t="s">
        <v>176</v>
      </c>
      <c r="C24" t="s">
        <v>112</v>
      </c>
      <c r="D24" t="s">
        <v>177</v>
      </c>
      <c r="E24" t="s">
        <v>177</v>
      </c>
      <c r="F24">
        <v>1500</v>
      </c>
      <c r="G24">
        <v>74</v>
      </c>
      <c r="H24" t="s">
        <v>157</v>
      </c>
      <c r="J24" s="2" t="s">
        <v>72</v>
      </c>
    </row>
    <row r="25" spans="1:11">
      <c r="A25" t="s">
        <v>88</v>
      </c>
      <c r="B25" t="s">
        <v>176</v>
      </c>
      <c r="C25" t="s">
        <v>112</v>
      </c>
      <c r="D25" t="s">
        <v>177</v>
      </c>
      <c r="E25" t="s">
        <v>177</v>
      </c>
      <c r="F25">
        <v>1500</v>
      </c>
      <c r="G25">
        <v>57</v>
      </c>
      <c r="H25" t="s">
        <v>115</v>
      </c>
      <c r="J25" s="2" t="s">
        <v>72</v>
      </c>
    </row>
    <row r="26" spans="1:11">
      <c r="A26" t="s">
        <v>101</v>
      </c>
      <c r="B26" t="s">
        <v>166</v>
      </c>
      <c r="C26" t="s">
        <v>178</v>
      </c>
      <c r="D26" t="s">
        <v>112</v>
      </c>
      <c r="E26" t="s">
        <v>112</v>
      </c>
      <c r="F26">
        <v>2078</v>
      </c>
      <c r="G26">
        <v>68</v>
      </c>
      <c r="H26" t="s">
        <v>157</v>
      </c>
      <c r="J26" s="1" t="s">
        <v>26</v>
      </c>
    </row>
    <row r="27" spans="1:11">
      <c r="A27" t="s">
        <v>101</v>
      </c>
      <c r="B27" t="s">
        <v>166</v>
      </c>
      <c r="C27" t="s">
        <v>180</v>
      </c>
      <c r="D27" t="s">
        <v>112</v>
      </c>
      <c r="E27" t="s">
        <v>112</v>
      </c>
      <c r="F27">
        <v>2078</v>
      </c>
      <c r="G27">
        <v>49</v>
      </c>
      <c r="H27" t="s">
        <v>179</v>
      </c>
      <c r="J27" s="1"/>
    </row>
    <row r="30" spans="1:11">
      <c r="A30" t="s">
        <v>91</v>
      </c>
      <c r="J30" s="1" t="s">
        <v>73</v>
      </c>
      <c r="K30" t="s">
        <v>142</v>
      </c>
    </row>
    <row r="31" spans="1:11">
      <c r="A31" t="s">
        <v>95</v>
      </c>
      <c r="B31" t="s">
        <v>149</v>
      </c>
      <c r="F31">
        <v>2200</v>
      </c>
      <c r="G31" t="s">
        <v>154</v>
      </c>
      <c r="H31" t="s">
        <v>124</v>
      </c>
      <c r="J31" s="2" t="s">
        <v>69</v>
      </c>
      <c r="K31" t="s">
        <v>155</v>
      </c>
    </row>
    <row r="32" spans="1:11">
      <c r="A32" t="s">
        <v>85</v>
      </c>
      <c r="B32" t="s">
        <v>149</v>
      </c>
      <c r="F32">
        <v>2200</v>
      </c>
      <c r="G32" t="s">
        <v>154</v>
      </c>
      <c r="H32" t="s">
        <v>124</v>
      </c>
      <c r="J32" s="1" t="s">
        <v>57</v>
      </c>
      <c r="K32" t="s">
        <v>156</v>
      </c>
    </row>
    <row r="33" spans="1:11">
      <c r="A33" t="s">
        <v>96</v>
      </c>
      <c r="J33" s="2" t="s">
        <v>66</v>
      </c>
      <c r="K33" t="s">
        <v>156</v>
      </c>
    </row>
    <row r="34" spans="1:11">
      <c r="A34" t="s">
        <v>97</v>
      </c>
      <c r="J34" s="2" t="s">
        <v>54</v>
      </c>
      <c r="K34" t="s">
        <v>156</v>
      </c>
    </row>
    <row r="35" spans="1:11">
      <c r="A35" t="s">
        <v>98</v>
      </c>
      <c r="J35" s="1" t="s">
        <v>70</v>
      </c>
    </row>
    <row r="36" spans="1:11">
      <c r="A36" t="s">
        <v>100</v>
      </c>
      <c r="J36" s="1" t="s">
        <v>67</v>
      </c>
      <c r="K36" t="s">
        <v>165</v>
      </c>
    </row>
    <row r="37" spans="1:11">
      <c r="A37" t="s">
        <v>87</v>
      </c>
      <c r="J37" s="1" t="s">
        <v>61</v>
      </c>
      <c r="K37" t="s">
        <v>175</v>
      </c>
    </row>
    <row r="38" spans="1:11">
      <c r="A38" t="s">
        <v>51</v>
      </c>
      <c r="J38" s="2" t="s">
        <v>71</v>
      </c>
      <c r="K38" t="s">
        <v>165</v>
      </c>
    </row>
    <row r="39" spans="1:11">
      <c r="A39" t="s">
        <v>109</v>
      </c>
      <c r="K39" t="s">
        <v>181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selection sqref="A1:XFD1048576"/>
    </sheetView>
  </sheetViews>
  <sheetFormatPr baseColWidth="10" defaultRowHeight="15" x14ac:dyDescent="0"/>
  <cols>
    <col min="1" max="1" width="22" bestFit="1" customWidth="1"/>
    <col min="2" max="2" width="21.83203125" bestFit="1" customWidth="1"/>
    <col min="3" max="3" width="27.83203125" bestFit="1" customWidth="1"/>
    <col min="4" max="4" width="45.1640625" bestFit="1" customWidth="1"/>
    <col min="5" max="5" width="39.83203125" bestFit="1" customWidth="1"/>
    <col min="6" max="6" width="18.5" bestFit="1" customWidth="1"/>
    <col min="7" max="7" width="12.1640625" bestFit="1" customWidth="1"/>
    <col min="8" max="8" width="29" bestFit="1" customWidth="1"/>
  </cols>
  <sheetData>
    <row r="1" spans="1:8">
      <c r="A1" t="s">
        <v>79</v>
      </c>
      <c r="B1" t="s">
        <v>80</v>
      </c>
      <c r="C1" t="s">
        <v>114</v>
      </c>
      <c r="D1" t="s">
        <v>110</v>
      </c>
      <c r="E1" t="s">
        <v>111</v>
      </c>
      <c r="F1" t="s">
        <v>81</v>
      </c>
      <c r="G1" t="s">
        <v>82</v>
      </c>
      <c r="H1" t="s">
        <v>105</v>
      </c>
    </row>
    <row r="2" spans="1:8">
      <c r="A2" t="s">
        <v>99</v>
      </c>
      <c r="B2" t="s">
        <v>149</v>
      </c>
      <c r="C2" t="s">
        <v>112</v>
      </c>
      <c r="D2" s="3" t="s">
        <v>162</v>
      </c>
      <c r="E2" t="s">
        <v>161</v>
      </c>
      <c r="F2">
        <v>2170</v>
      </c>
      <c r="G2">
        <v>73</v>
      </c>
      <c r="H2" t="s">
        <v>157</v>
      </c>
    </row>
    <row r="3" spans="1:8">
      <c r="A3" t="s">
        <v>99</v>
      </c>
      <c r="B3" t="s">
        <v>149</v>
      </c>
      <c r="C3" t="s">
        <v>112</v>
      </c>
      <c r="D3" t="s">
        <v>164</v>
      </c>
      <c r="E3" t="s">
        <v>163</v>
      </c>
      <c r="F3">
        <v>2170</v>
      </c>
      <c r="G3">
        <v>73</v>
      </c>
      <c r="H3" t="s">
        <v>158</v>
      </c>
    </row>
    <row r="4" spans="1:8">
      <c r="A4" t="s">
        <v>86</v>
      </c>
      <c r="B4" t="s">
        <v>166</v>
      </c>
      <c r="C4" t="s">
        <v>169</v>
      </c>
      <c r="D4" t="s">
        <v>112</v>
      </c>
      <c r="E4" t="s">
        <v>112</v>
      </c>
      <c r="F4" t="s">
        <v>167</v>
      </c>
      <c r="G4">
        <v>56</v>
      </c>
      <c r="H4" t="s">
        <v>157</v>
      </c>
    </row>
    <row r="5" spans="1:8">
      <c r="A5" t="s">
        <v>86</v>
      </c>
      <c r="B5" t="s">
        <v>166</v>
      </c>
      <c r="C5" t="s">
        <v>170</v>
      </c>
      <c r="D5" t="s">
        <v>112</v>
      </c>
      <c r="E5" t="s">
        <v>112</v>
      </c>
      <c r="F5" t="s">
        <v>167</v>
      </c>
      <c r="G5">
        <v>56</v>
      </c>
      <c r="H5" t="s">
        <v>182</v>
      </c>
    </row>
    <row r="6" spans="1:8">
      <c r="A6" t="s">
        <v>101</v>
      </c>
      <c r="B6" t="s">
        <v>166</v>
      </c>
      <c r="C6" t="s">
        <v>178</v>
      </c>
      <c r="D6" t="s">
        <v>112</v>
      </c>
      <c r="E6" t="s">
        <v>112</v>
      </c>
      <c r="F6">
        <v>2078</v>
      </c>
      <c r="G6">
        <v>68</v>
      </c>
      <c r="H6" t="s">
        <v>157</v>
      </c>
    </row>
    <row r="7" spans="1:8">
      <c r="A7" t="s">
        <v>101</v>
      </c>
      <c r="B7" t="s">
        <v>166</v>
      </c>
      <c r="C7" t="s">
        <v>180</v>
      </c>
      <c r="D7" t="s">
        <v>112</v>
      </c>
      <c r="E7" t="s">
        <v>112</v>
      </c>
      <c r="F7">
        <v>2078</v>
      </c>
      <c r="G7">
        <v>49</v>
      </c>
      <c r="H7" t="s">
        <v>179</v>
      </c>
    </row>
    <row r="8" spans="1:8">
      <c r="A8" t="s">
        <v>90</v>
      </c>
      <c r="B8" t="s">
        <v>117</v>
      </c>
      <c r="C8" t="s">
        <v>136</v>
      </c>
      <c r="D8" t="s">
        <v>112</v>
      </c>
      <c r="E8" t="s">
        <v>112</v>
      </c>
      <c r="F8">
        <v>2000</v>
      </c>
      <c r="G8" t="s">
        <v>135</v>
      </c>
      <c r="H8" t="s">
        <v>124</v>
      </c>
    </row>
    <row r="9" spans="1:8">
      <c r="A9" t="s">
        <v>84</v>
      </c>
      <c r="B9" t="s">
        <v>149</v>
      </c>
      <c r="C9" t="s">
        <v>112</v>
      </c>
      <c r="D9" t="s">
        <v>159</v>
      </c>
      <c r="E9" t="s">
        <v>160</v>
      </c>
      <c r="F9">
        <v>2200</v>
      </c>
      <c r="G9" t="s">
        <v>154</v>
      </c>
      <c r="H9" t="s">
        <v>124</v>
      </c>
    </row>
    <row r="10" spans="1:8">
      <c r="A10" t="s">
        <v>103</v>
      </c>
      <c r="B10" t="s">
        <v>117</v>
      </c>
      <c r="C10" t="s">
        <v>128</v>
      </c>
      <c r="D10" t="s">
        <v>129</v>
      </c>
      <c r="E10" t="s">
        <v>130</v>
      </c>
      <c r="F10">
        <v>2000</v>
      </c>
      <c r="G10">
        <v>80</v>
      </c>
      <c r="H10" t="s">
        <v>126</v>
      </c>
    </row>
    <row r="11" spans="1:8">
      <c r="A11" t="s">
        <v>103</v>
      </c>
      <c r="B11" t="s">
        <v>117</v>
      </c>
      <c r="C11" t="s">
        <v>132</v>
      </c>
      <c r="D11" t="s">
        <v>133</v>
      </c>
      <c r="E11" t="s">
        <v>134</v>
      </c>
      <c r="F11">
        <v>2000</v>
      </c>
      <c r="G11">
        <v>38</v>
      </c>
      <c r="H11" t="s">
        <v>127</v>
      </c>
    </row>
    <row r="12" spans="1:8">
      <c r="A12" t="s">
        <v>92</v>
      </c>
      <c r="B12" t="s">
        <v>106</v>
      </c>
      <c r="C12" t="s">
        <v>144</v>
      </c>
      <c r="D12" t="s">
        <v>112</v>
      </c>
      <c r="E12" t="s">
        <v>112</v>
      </c>
      <c r="F12">
        <v>1770</v>
      </c>
      <c r="G12" t="s">
        <v>112</v>
      </c>
      <c r="H12" t="s">
        <v>143</v>
      </c>
    </row>
    <row r="13" spans="1:8">
      <c r="A13" t="s">
        <v>93</v>
      </c>
      <c r="B13" t="s">
        <v>106</v>
      </c>
      <c r="C13" t="s">
        <v>146</v>
      </c>
      <c r="D13" t="s">
        <v>112</v>
      </c>
      <c r="E13" t="s">
        <v>112</v>
      </c>
      <c r="F13">
        <v>2200</v>
      </c>
      <c r="G13" t="s">
        <v>112</v>
      </c>
      <c r="H13" t="s">
        <v>124</v>
      </c>
    </row>
    <row r="14" spans="1:8">
      <c r="A14" t="s">
        <v>93</v>
      </c>
      <c r="B14" t="s">
        <v>106</v>
      </c>
      <c r="C14" t="s">
        <v>147</v>
      </c>
      <c r="D14" t="s">
        <v>112</v>
      </c>
      <c r="E14" t="s">
        <v>112</v>
      </c>
      <c r="F14">
        <v>2200</v>
      </c>
      <c r="G14" t="s">
        <v>112</v>
      </c>
      <c r="H14" t="s">
        <v>148</v>
      </c>
    </row>
    <row r="15" spans="1:8">
      <c r="A15" t="s">
        <v>94</v>
      </c>
      <c r="B15" t="s">
        <v>149</v>
      </c>
      <c r="C15" t="s">
        <v>151</v>
      </c>
      <c r="D15" t="s">
        <v>112</v>
      </c>
      <c r="E15" t="s">
        <v>112</v>
      </c>
      <c r="F15">
        <v>2200</v>
      </c>
      <c r="G15" t="s">
        <v>154</v>
      </c>
      <c r="H15" t="s">
        <v>124</v>
      </c>
    </row>
    <row r="16" spans="1:8">
      <c r="A16" t="s">
        <v>94</v>
      </c>
      <c r="B16" t="s">
        <v>149</v>
      </c>
      <c r="C16" t="s">
        <v>152</v>
      </c>
      <c r="D16" t="s">
        <v>112</v>
      </c>
      <c r="E16" t="s">
        <v>112</v>
      </c>
      <c r="F16">
        <v>2200</v>
      </c>
      <c r="G16" t="s">
        <v>154</v>
      </c>
      <c r="H16" t="s">
        <v>150</v>
      </c>
    </row>
    <row r="17" spans="1:8">
      <c r="A17" t="s">
        <v>94</v>
      </c>
      <c r="B17" t="s">
        <v>149</v>
      </c>
      <c r="C17" t="s">
        <v>153</v>
      </c>
      <c r="D17" t="s">
        <v>112</v>
      </c>
      <c r="E17" t="s">
        <v>112</v>
      </c>
      <c r="F17">
        <v>2200</v>
      </c>
      <c r="G17" t="s">
        <v>154</v>
      </c>
      <c r="H17" t="s">
        <v>145</v>
      </c>
    </row>
    <row r="18" spans="1:8">
      <c r="A18" t="s">
        <v>49</v>
      </c>
      <c r="B18" t="s">
        <v>166</v>
      </c>
      <c r="C18" t="s">
        <v>173</v>
      </c>
      <c r="D18" t="s">
        <v>112</v>
      </c>
      <c r="E18" t="s">
        <v>112</v>
      </c>
      <c r="F18">
        <v>1500</v>
      </c>
      <c r="G18" t="s">
        <v>112</v>
      </c>
      <c r="H18" t="s">
        <v>171</v>
      </c>
    </row>
    <row r="19" spans="1:8">
      <c r="A19" t="s">
        <v>49</v>
      </c>
      <c r="B19" t="s">
        <v>166</v>
      </c>
      <c r="C19" t="s">
        <v>174</v>
      </c>
      <c r="D19" t="s">
        <v>112</v>
      </c>
      <c r="E19" t="s">
        <v>112</v>
      </c>
      <c r="F19">
        <v>1500</v>
      </c>
      <c r="G19" t="s">
        <v>112</v>
      </c>
      <c r="H19" t="s">
        <v>172</v>
      </c>
    </row>
    <row r="20" spans="1:8">
      <c r="A20" t="s">
        <v>102</v>
      </c>
      <c r="B20" t="s">
        <v>117</v>
      </c>
      <c r="C20" t="s">
        <v>140</v>
      </c>
      <c r="D20" t="s">
        <v>112</v>
      </c>
      <c r="E20" t="s">
        <v>112</v>
      </c>
      <c r="F20">
        <v>2000</v>
      </c>
      <c r="G20">
        <v>60</v>
      </c>
      <c r="H20" t="s">
        <v>137</v>
      </c>
    </row>
    <row r="21" spans="1:8">
      <c r="A21" t="s">
        <v>102</v>
      </c>
      <c r="B21" t="s">
        <v>117</v>
      </c>
      <c r="C21" t="s">
        <v>141</v>
      </c>
      <c r="D21" t="s">
        <v>112</v>
      </c>
      <c r="E21" t="s">
        <v>112</v>
      </c>
      <c r="F21">
        <v>2000</v>
      </c>
      <c r="G21" t="s">
        <v>139</v>
      </c>
      <c r="H21" t="s">
        <v>138</v>
      </c>
    </row>
    <row r="22" spans="1:8">
      <c r="A22" t="s">
        <v>183</v>
      </c>
      <c r="B22" t="s">
        <v>185</v>
      </c>
      <c r="C22" t="s">
        <v>221</v>
      </c>
      <c r="D22" t="s">
        <v>211</v>
      </c>
      <c r="E22" t="s">
        <v>212</v>
      </c>
      <c r="F22" t="s">
        <v>112</v>
      </c>
      <c r="G22" t="s">
        <v>112</v>
      </c>
      <c r="H22" t="s">
        <v>124</v>
      </c>
    </row>
    <row r="23" spans="1:8">
      <c r="A23" t="s">
        <v>183</v>
      </c>
      <c r="B23" t="s">
        <v>185</v>
      </c>
      <c r="C23" t="s">
        <v>112</v>
      </c>
      <c r="D23" t="s">
        <v>213</v>
      </c>
      <c r="E23" s="15" t="s">
        <v>112</v>
      </c>
      <c r="F23" t="s">
        <v>112</v>
      </c>
      <c r="G23" t="s">
        <v>112</v>
      </c>
      <c r="H23" t="s">
        <v>210</v>
      </c>
    </row>
    <row r="24" spans="1:8">
      <c r="A24" t="s">
        <v>183</v>
      </c>
      <c r="B24" t="s">
        <v>185</v>
      </c>
      <c r="C24" t="s">
        <v>222</v>
      </c>
      <c r="D24" s="15" t="s">
        <v>214</v>
      </c>
      <c r="E24" s="16" t="s">
        <v>215</v>
      </c>
      <c r="F24" t="s">
        <v>112</v>
      </c>
      <c r="G24" t="s">
        <v>112</v>
      </c>
      <c r="H24" t="s">
        <v>182</v>
      </c>
    </row>
    <row r="25" spans="1:8">
      <c r="A25" t="s">
        <v>183</v>
      </c>
      <c r="B25" t="s">
        <v>185</v>
      </c>
      <c r="C25" t="s">
        <v>223</v>
      </c>
      <c r="D25" s="15" t="s">
        <v>216</v>
      </c>
      <c r="E25" s="15" t="s">
        <v>217</v>
      </c>
      <c r="F25" t="s">
        <v>112</v>
      </c>
      <c r="G25" t="s">
        <v>112</v>
      </c>
      <c r="H25" t="s">
        <v>184</v>
      </c>
    </row>
    <row r="26" spans="1:8">
      <c r="A26" t="s">
        <v>88</v>
      </c>
      <c r="B26" t="s">
        <v>176</v>
      </c>
      <c r="C26" t="s">
        <v>112</v>
      </c>
      <c r="D26" t="s">
        <v>177</v>
      </c>
      <c r="E26" t="s">
        <v>177</v>
      </c>
      <c r="F26">
        <v>1500</v>
      </c>
      <c r="G26">
        <v>74</v>
      </c>
      <c r="H26" t="s">
        <v>157</v>
      </c>
    </row>
    <row r="27" spans="1:8">
      <c r="A27" t="s">
        <v>88</v>
      </c>
      <c r="B27" t="s">
        <v>176</v>
      </c>
      <c r="C27" t="s">
        <v>112</v>
      </c>
      <c r="D27" t="s">
        <v>177</v>
      </c>
      <c r="E27" t="s">
        <v>177</v>
      </c>
      <c r="F27">
        <v>1500</v>
      </c>
      <c r="G27">
        <v>57</v>
      </c>
      <c r="H27" t="s">
        <v>115</v>
      </c>
    </row>
    <row r="28" spans="1:8">
      <c r="A28" t="s">
        <v>83</v>
      </c>
      <c r="B28" t="s">
        <v>106</v>
      </c>
      <c r="C28" t="s">
        <v>112</v>
      </c>
      <c r="D28" t="s">
        <v>119</v>
      </c>
      <c r="E28" t="s">
        <v>120</v>
      </c>
      <c r="F28" t="s">
        <v>125</v>
      </c>
      <c r="G28">
        <v>20</v>
      </c>
      <c r="H28" t="s">
        <v>108</v>
      </c>
    </row>
    <row r="29" spans="1:8">
      <c r="A29" t="s">
        <v>89</v>
      </c>
      <c r="B29" t="s">
        <v>117</v>
      </c>
      <c r="C29" t="s">
        <v>113</v>
      </c>
      <c r="D29" t="s">
        <v>112</v>
      </c>
      <c r="E29" t="s">
        <v>112</v>
      </c>
      <c r="F29">
        <v>1850</v>
      </c>
      <c r="G29" t="s">
        <v>112</v>
      </c>
      <c r="H29" t="s">
        <v>124</v>
      </c>
    </row>
    <row r="30" spans="1:8">
      <c r="A30" t="s">
        <v>89</v>
      </c>
      <c r="B30" t="s">
        <v>117</v>
      </c>
      <c r="C30" t="s">
        <v>116</v>
      </c>
      <c r="D30" t="s">
        <v>112</v>
      </c>
      <c r="E30" t="s">
        <v>112</v>
      </c>
      <c r="F30">
        <v>1850</v>
      </c>
      <c r="G30" t="s">
        <v>112</v>
      </c>
      <c r="H30" t="s">
        <v>115</v>
      </c>
    </row>
    <row r="31" spans="1:8">
      <c r="A31" t="s">
        <v>104</v>
      </c>
      <c r="B31" t="s">
        <v>117</v>
      </c>
      <c r="C31" t="s">
        <v>121</v>
      </c>
      <c r="D31" t="s">
        <v>122</v>
      </c>
      <c r="E31" t="s">
        <v>123</v>
      </c>
      <c r="F31">
        <v>2500</v>
      </c>
      <c r="G31" t="s">
        <v>118</v>
      </c>
      <c r="H31" t="s">
        <v>124</v>
      </c>
    </row>
    <row r="32" spans="1:8" ht="16" thickBot="1"/>
    <row r="33" spans="4:20" ht="16" thickBot="1">
      <c r="L33" s="4" t="s">
        <v>196</v>
      </c>
      <c r="M33" s="5" t="s">
        <v>197</v>
      </c>
      <c r="N33" s="5" t="s">
        <v>198</v>
      </c>
      <c r="O33" s="5" t="s">
        <v>199</v>
      </c>
      <c r="P33" s="5" t="s">
        <v>200</v>
      </c>
      <c r="Q33" s="5" t="s">
        <v>201</v>
      </c>
      <c r="R33" s="5" t="s">
        <v>202</v>
      </c>
      <c r="S33" s="5" t="s">
        <v>203</v>
      </c>
    </row>
    <row r="34" spans="4:20" ht="16" thickBot="1">
      <c r="L34" s="4" t="s">
        <v>186</v>
      </c>
      <c r="M34" s="5" t="s">
        <v>187</v>
      </c>
      <c r="N34" s="5" t="s">
        <v>188</v>
      </c>
      <c r="O34" s="6">
        <v>56</v>
      </c>
      <c r="P34" s="6">
        <v>0.102278725</v>
      </c>
      <c r="Q34" s="6">
        <v>0.75760307199999999</v>
      </c>
      <c r="R34" s="6">
        <v>0.101238969</v>
      </c>
      <c r="S34" s="6">
        <v>0.20288742700000001</v>
      </c>
    </row>
    <row r="35" spans="4:20" ht="17" thickBot="1">
      <c r="L35" s="7" t="s">
        <v>186</v>
      </c>
      <c r="M35" s="8" t="s">
        <v>187</v>
      </c>
      <c r="N35" s="8" t="s">
        <v>189</v>
      </c>
      <c r="O35" s="9">
        <v>87</v>
      </c>
      <c r="P35" s="9">
        <v>1.3836910170000001</v>
      </c>
      <c r="Q35" s="9">
        <v>1.8132562080000001</v>
      </c>
      <c r="R35" s="9">
        <v>0.19440147099999999</v>
      </c>
      <c r="S35" s="9">
        <v>0.38645733399999999</v>
      </c>
      <c r="T35" s="14" t="s">
        <v>209</v>
      </c>
    </row>
    <row r="36" spans="4:20" ht="16" thickBot="1">
      <c r="L36" s="4" t="s">
        <v>186</v>
      </c>
      <c r="M36" s="5" t="s">
        <v>190</v>
      </c>
      <c r="N36" s="5" t="s">
        <v>191</v>
      </c>
      <c r="O36" s="6">
        <v>71</v>
      </c>
      <c r="P36" s="6">
        <v>-5.0946414000000002E-2</v>
      </c>
      <c r="Q36" s="6">
        <v>0.82594302600000002</v>
      </c>
      <c r="R36" s="6">
        <v>9.8021402999999993E-2</v>
      </c>
      <c r="S36" s="6">
        <v>0.19549752500000001</v>
      </c>
    </row>
    <row r="37" spans="4:20" ht="16" thickBot="1">
      <c r="L37" s="7" t="s">
        <v>186</v>
      </c>
      <c r="M37" s="8" t="s">
        <v>190</v>
      </c>
      <c r="N37" s="8" t="s">
        <v>192</v>
      </c>
      <c r="O37" s="9">
        <v>110</v>
      </c>
      <c r="P37" s="9">
        <v>2.1950765209999998</v>
      </c>
      <c r="Q37" s="9">
        <v>5.6841030269999999</v>
      </c>
      <c r="R37" s="9">
        <v>0.54195795899999999</v>
      </c>
      <c r="S37" s="9">
        <v>1.074143055</v>
      </c>
    </row>
    <row r="38" spans="4:20" ht="16" thickBot="1">
      <c r="L38" s="4" t="s">
        <v>186</v>
      </c>
      <c r="M38" s="5" t="s">
        <v>193</v>
      </c>
      <c r="N38" s="5" t="s">
        <v>194</v>
      </c>
      <c r="O38" s="6">
        <v>51</v>
      </c>
      <c r="P38" s="6">
        <v>8.6180987000000001E-2</v>
      </c>
      <c r="Q38" s="6">
        <v>0.71554544399999997</v>
      </c>
      <c r="R38" s="6">
        <v>0.100196403</v>
      </c>
      <c r="S38" s="6">
        <v>0.201250399</v>
      </c>
    </row>
    <row r="39" spans="4:20" ht="16" thickBot="1">
      <c r="L39" s="7" t="s">
        <v>186</v>
      </c>
      <c r="M39" s="8" t="s">
        <v>193</v>
      </c>
      <c r="N39" s="8" t="s">
        <v>195</v>
      </c>
      <c r="O39" s="9">
        <v>39</v>
      </c>
      <c r="P39" s="9">
        <v>0.81156788099999999</v>
      </c>
      <c r="Q39" s="9">
        <v>1.1653519910000001</v>
      </c>
      <c r="R39" s="9">
        <v>0.186605663</v>
      </c>
      <c r="S39" s="9">
        <v>0.37776341499999999</v>
      </c>
    </row>
    <row r="40" spans="4:20" ht="16" thickBot="1">
      <c r="L40" s="4" t="s">
        <v>186</v>
      </c>
      <c r="M40" s="5" t="s">
        <v>190</v>
      </c>
      <c r="N40" s="5" t="s">
        <v>208</v>
      </c>
      <c r="O40" s="6">
        <v>79</v>
      </c>
      <c r="P40" s="6">
        <v>0.94346109099999997</v>
      </c>
      <c r="Q40" s="6">
        <v>2.9662608220000002</v>
      </c>
      <c r="R40" s="6">
        <v>0.33373041599999997</v>
      </c>
      <c r="S40" s="6">
        <v>0.66440622100000002</v>
      </c>
    </row>
    <row r="43" spans="4:20" ht="16" thickBot="1">
      <c r="D43" s="13">
        <v>7508.0490579999996</v>
      </c>
      <c r="E43" t="s">
        <v>218</v>
      </c>
      <c r="G43">
        <f>75080490600-9</f>
        <v>75080490591</v>
      </c>
    </row>
    <row r="44" spans="4:20" ht="43" thickBot="1">
      <c r="D44" s="17" t="s">
        <v>220</v>
      </c>
      <c r="E44" t="s">
        <v>219</v>
      </c>
    </row>
    <row r="45" spans="4:20" ht="16" thickBot="1">
      <c r="D45" t="e">
        <f>D44/10000000000-8</f>
        <v>#VALUE!</v>
      </c>
      <c r="L45" s="10" t="s">
        <v>197</v>
      </c>
      <c r="M45" s="11" t="s">
        <v>196</v>
      </c>
      <c r="N45" s="11" t="s">
        <v>204</v>
      </c>
      <c r="O45" s="11" t="s">
        <v>205</v>
      </c>
      <c r="P45" s="11" t="s">
        <v>206</v>
      </c>
    </row>
    <row r="46" spans="4:20" ht="17" thickBot="1">
      <c r="L46" s="12" t="s">
        <v>187</v>
      </c>
      <c r="M46" s="13" t="s">
        <v>186</v>
      </c>
      <c r="N46" s="13">
        <v>7508.0490579999996</v>
      </c>
      <c r="O46" s="13">
        <v>-4575.7240300000003</v>
      </c>
      <c r="P46" s="13">
        <v>19591.82215</v>
      </c>
      <c r="R46" s="14" t="s">
        <v>207</v>
      </c>
    </row>
    <row r="47" spans="4:20" ht="16" thickBot="1">
      <c r="L47" s="12" t="s">
        <v>193</v>
      </c>
      <c r="M47" s="13" t="s">
        <v>186</v>
      </c>
      <c r="N47" s="13">
        <v>4497.9418180000002</v>
      </c>
      <c r="O47" s="13">
        <v>-4091.2380499999999</v>
      </c>
      <c r="P47" s="13">
        <v>13087.12169</v>
      </c>
    </row>
    <row r="48" spans="4:20" ht="16" thickBot="1">
      <c r="L48" s="12" t="s">
        <v>190</v>
      </c>
      <c r="M48" s="13" t="s">
        <v>186</v>
      </c>
      <c r="N48" s="13">
        <v>5135.4336929999999</v>
      </c>
      <c r="O48" s="13">
        <v>-14122.29024</v>
      </c>
      <c r="P48" s="13">
        <v>24393.157620000002</v>
      </c>
    </row>
  </sheetData>
  <sortState ref="A2:H27">
    <sortCondition ref="A2:A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B12" workbookViewId="0">
      <selection activeCell="C48" sqref="C48"/>
    </sheetView>
  </sheetViews>
  <sheetFormatPr baseColWidth="10" defaultRowHeight="15" x14ac:dyDescent="0"/>
  <cols>
    <col min="1" max="1" width="22" bestFit="1" customWidth="1"/>
    <col min="2" max="2" width="21.83203125" bestFit="1" customWidth="1"/>
    <col min="3" max="3" width="27.83203125" bestFit="1" customWidth="1"/>
    <col min="4" max="4" width="27.83203125" customWidth="1"/>
    <col min="5" max="5" width="39.83203125" bestFit="1" customWidth="1"/>
    <col min="6" max="6" width="39.83203125" customWidth="1"/>
    <col min="7" max="7" width="39.83203125" bestFit="1" customWidth="1"/>
    <col min="8" max="8" width="39.83203125" customWidth="1"/>
    <col min="9" max="9" width="18.5" bestFit="1" customWidth="1"/>
    <col min="10" max="10" width="9" bestFit="1" customWidth="1"/>
    <col min="11" max="11" width="29" bestFit="1" customWidth="1"/>
  </cols>
  <sheetData>
    <row r="1" spans="1:12">
      <c r="A1" t="s">
        <v>79</v>
      </c>
      <c r="B1" t="s">
        <v>80</v>
      </c>
      <c r="C1" t="s">
        <v>114</v>
      </c>
      <c r="D1" t="s">
        <v>247</v>
      </c>
      <c r="E1" t="s">
        <v>235</v>
      </c>
      <c r="F1" t="s">
        <v>224</v>
      </c>
      <c r="G1" t="s">
        <v>236</v>
      </c>
      <c r="H1" t="s">
        <v>242</v>
      </c>
      <c r="I1" s="18" t="s">
        <v>81</v>
      </c>
      <c r="J1" s="18" t="s">
        <v>82</v>
      </c>
      <c r="K1" t="s">
        <v>105</v>
      </c>
      <c r="L1" t="s">
        <v>233</v>
      </c>
    </row>
    <row r="2" spans="1:12">
      <c r="A2" t="s">
        <v>99</v>
      </c>
      <c r="B2" t="s">
        <v>149</v>
      </c>
      <c r="C2" t="s">
        <v>112</v>
      </c>
      <c r="D2" t="s">
        <v>112</v>
      </c>
      <c r="E2" s="3" t="s">
        <v>231</v>
      </c>
      <c r="F2" s="3" t="s">
        <v>240</v>
      </c>
      <c r="G2" t="s">
        <v>232</v>
      </c>
      <c r="H2" t="s">
        <v>243</v>
      </c>
      <c r="I2" s="18">
        <v>2170</v>
      </c>
      <c r="J2" s="18">
        <v>73</v>
      </c>
      <c r="K2" t="s">
        <v>157</v>
      </c>
      <c r="L2" t="s">
        <v>234</v>
      </c>
    </row>
    <row r="3" spans="1:12">
      <c r="A3" t="s">
        <v>183</v>
      </c>
      <c r="B3" t="s">
        <v>185</v>
      </c>
      <c r="C3" t="s">
        <v>223</v>
      </c>
      <c r="D3" t="s">
        <v>223</v>
      </c>
      <c r="E3" s="15" t="s">
        <v>216</v>
      </c>
      <c r="F3" s="15" t="s">
        <v>216</v>
      </c>
      <c r="G3" s="15" t="s">
        <v>217</v>
      </c>
      <c r="H3" s="15" t="s">
        <v>217</v>
      </c>
      <c r="I3" s="18" t="s">
        <v>112</v>
      </c>
      <c r="J3" s="18" t="s">
        <v>112</v>
      </c>
      <c r="K3" t="s">
        <v>184</v>
      </c>
    </row>
    <row r="4" spans="1:12">
      <c r="A4" t="s">
        <v>183</v>
      </c>
      <c r="B4" t="s">
        <v>185</v>
      </c>
      <c r="C4" t="s">
        <v>222</v>
      </c>
      <c r="D4" t="s">
        <v>222</v>
      </c>
      <c r="E4" s="15" t="s">
        <v>214</v>
      </c>
      <c r="F4" s="15" t="s">
        <v>214</v>
      </c>
      <c r="G4" s="16" t="s">
        <v>215</v>
      </c>
      <c r="H4" s="16" t="s">
        <v>215</v>
      </c>
      <c r="I4" s="18" t="s">
        <v>112</v>
      </c>
      <c r="J4" s="18" t="s">
        <v>112</v>
      </c>
      <c r="K4" t="s">
        <v>182</v>
      </c>
    </row>
    <row r="5" spans="1:12">
      <c r="A5" t="s">
        <v>183</v>
      </c>
      <c r="B5" t="s">
        <v>185</v>
      </c>
      <c r="C5" t="s">
        <v>221</v>
      </c>
      <c r="D5" t="s">
        <v>221</v>
      </c>
      <c r="E5" t="s">
        <v>211</v>
      </c>
      <c r="F5" t="s">
        <v>211</v>
      </c>
      <c r="G5" t="s">
        <v>212</v>
      </c>
      <c r="H5" t="s">
        <v>212</v>
      </c>
      <c r="I5" s="18" t="s">
        <v>112</v>
      </c>
      <c r="J5" s="18" t="s">
        <v>112</v>
      </c>
      <c r="K5" t="s">
        <v>124</v>
      </c>
    </row>
    <row r="6" spans="1:12">
      <c r="A6" t="s">
        <v>104</v>
      </c>
      <c r="B6" t="s">
        <v>117</v>
      </c>
      <c r="C6" t="s">
        <v>121</v>
      </c>
      <c r="D6" t="s">
        <v>248</v>
      </c>
      <c r="E6" t="s">
        <v>225</v>
      </c>
      <c r="F6" t="s">
        <v>225</v>
      </c>
      <c r="G6" t="s">
        <v>226</v>
      </c>
      <c r="H6" t="s">
        <v>226</v>
      </c>
      <c r="I6" s="18">
        <v>2500</v>
      </c>
      <c r="J6" s="18" t="s">
        <v>118</v>
      </c>
      <c r="K6" t="s">
        <v>124</v>
      </c>
    </row>
    <row r="7" spans="1:12">
      <c r="A7" t="s">
        <v>103</v>
      </c>
      <c r="B7" t="s">
        <v>117</v>
      </c>
      <c r="C7" t="s">
        <v>279</v>
      </c>
      <c r="D7" t="s">
        <v>280</v>
      </c>
      <c r="E7" t="s">
        <v>129</v>
      </c>
      <c r="F7" t="s">
        <v>129</v>
      </c>
      <c r="G7" t="s">
        <v>130</v>
      </c>
      <c r="H7" t="s">
        <v>130</v>
      </c>
      <c r="I7" s="18">
        <v>2000</v>
      </c>
      <c r="J7" s="18">
        <v>80</v>
      </c>
      <c r="K7" t="s">
        <v>126</v>
      </c>
    </row>
    <row r="8" spans="1:12">
      <c r="A8" t="s">
        <v>183</v>
      </c>
      <c r="B8" t="s">
        <v>185</v>
      </c>
      <c r="C8" t="s">
        <v>112</v>
      </c>
      <c r="D8" t="s">
        <v>112</v>
      </c>
      <c r="E8" t="s">
        <v>213</v>
      </c>
      <c r="F8" t="s">
        <v>213</v>
      </c>
      <c r="G8" s="15" t="s">
        <v>112</v>
      </c>
      <c r="H8" s="15" t="s">
        <v>112</v>
      </c>
      <c r="I8" s="18" t="s">
        <v>112</v>
      </c>
      <c r="J8" s="18" t="s">
        <v>112</v>
      </c>
      <c r="K8" t="s">
        <v>210</v>
      </c>
    </row>
    <row r="9" spans="1:12">
      <c r="A9" t="s">
        <v>103</v>
      </c>
      <c r="B9" t="s">
        <v>117</v>
      </c>
      <c r="C9" t="s">
        <v>281</v>
      </c>
      <c r="D9" t="s">
        <v>282</v>
      </c>
      <c r="E9" t="s">
        <v>133</v>
      </c>
      <c r="F9" t="s">
        <v>133</v>
      </c>
      <c r="G9" t="s">
        <v>134</v>
      </c>
      <c r="H9" t="s">
        <v>134</v>
      </c>
      <c r="I9" s="18">
        <v>2000</v>
      </c>
      <c r="J9" s="18">
        <v>38</v>
      </c>
      <c r="K9" t="s">
        <v>127</v>
      </c>
    </row>
    <row r="10" spans="1:12">
      <c r="A10" t="s">
        <v>99</v>
      </c>
      <c r="B10" t="s">
        <v>149</v>
      </c>
      <c r="C10" t="s">
        <v>112</v>
      </c>
      <c r="D10" t="s">
        <v>112</v>
      </c>
      <c r="E10" t="s">
        <v>229</v>
      </c>
      <c r="F10" t="s">
        <v>238</v>
      </c>
      <c r="G10" t="s">
        <v>230</v>
      </c>
      <c r="H10" t="s">
        <v>245</v>
      </c>
      <c r="I10" s="18">
        <v>2170</v>
      </c>
      <c r="J10" s="18">
        <v>73</v>
      </c>
      <c r="K10" t="s">
        <v>158</v>
      </c>
    </row>
    <row r="11" spans="1:12">
      <c r="A11" t="s">
        <v>83</v>
      </c>
      <c r="B11" t="s">
        <v>106</v>
      </c>
      <c r="C11" t="s">
        <v>112</v>
      </c>
      <c r="D11" t="s">
        <v>112</v>
      </c>
      <c r="E11" t="s">
        <v>227</v>
      </c>
      <c r="F11" t="s">
        <v>239</v>
      </c>
      <c r="G11" t="s">
        <v>228</v>
      </c>
      <c r="H11" t="s">
        <v>244</v>
      </c>
      <c r="I11" s="18" t="s">
        <v>125</v>
      </c>
      <c r="J11" s="18">
        <v>20</v>
      </c>
      <c r="K11" t="s">
        <v>108</v>
      </c>
    </row>
    <row r="12" spans="1:12">
      <c r="A12" t="s">
        <v>84</v>
      </c>
      <c r="B12" t="s">
        <v>149</v>
      </c>
      <c r="C12" t="s">
        <v>112</v>
      </c>
      <c r="D12" t="s">
        <v>112</v>
      </c>
      <c r="E12" t="s">
        <v>159</v>
      </c>
      <c r="F12" t="s">
        <v>237</v>
      </c>
      <c r="G12" t="s">
        <v>160</v>
      </c>
      <c r="H12" t="s">
        <v>246</v>
      </c>
      <c r="I12" s="18">
        <v>2200</v>
      </c>
      <c r="J12" s="18" t="s">
        <v>154</v>
      </c>
      <c r="K12" t="s">
        <v>124</v>
      </c>
    </row>
    <row r="13" spans="1:12">
      <c r="A13" t="s">
        <v>88</v>
      </c>
      <c r="B13" t="s">
        <v>176</v>
      </c>
      <c r="C13" t="s">
        <v>112</v>
      </c>
      <c r="D13" t="s">
        <v>112</v>
      </c>
      <c r="E13" t="s">
        <v>177</v>
      </c>
      <c r="F13" t="s">
        <v>241</v>
      </c>
      <c r="G13" t="s">
        <v>177</v>
      </c>
      <c r="H13" t="s">
        <v>241</v>
      </c>
      <c r="I13" s="18">
        <v>1500</v>
      </c>
      <c r="J13" s="18">
        <v>74</v>
      </c>
      <c r="K13" t="s">
        <v>157</v>
      </c>
    </row>
    <row r="14" spans="1:12">
      <c r="A14" t="s">
        <v>88</v>
      </c>
      <c r="B14" t="s">
        <v>176</v>
      </c>
      <c r="C14" t="s">
        <v>112</v>
      </c>
      <c r="D14" t="s">
        <v>112</v>
      </c>
      <c r="E14" t="s">
        <v>177</v>
      </c>
      <c r="F14" t="s">
        <v>241</v>
      </c>
      <c r="G14" t="s">
        <v>177</v>
      </c>
      <c r="H14" t="s">
        <v>241</v>
      </c>
      <c r="I14" s="18">
        <v>1500</v>
      </c>
      <c r="J14" s="18">
        <v>57</v>
      </c>
      <c r="K14" t="s">
        <v>115</v>
      </c>
    </row>
    <row r="15" spans="1:12">
      <c r="A15" t="s">
        <v>86</v>
      </c>
      <c r="B15" t="s">
        <v>166</v>
      </c>
      <c r="C15" t="s">
        <v>169</v>
      </c>
      <c r="D15" t="s">
        <v>252</v>
      </c>
      <c r="E15" t="s">
        <v>112</v>
      </c>
      <c r="F15" t="s">
        <v>112</v>
      </c>
      <c r="G15" t="s">
        <v>112</v>
      </c>
      <c r="H15" t="s">
        <v>112</v>
      </c>
      <c r="I15" s="18" t="s">
        <v>167</v>
      </c>
      <c r="J15" s="18">
        <v>56</v>
      </c>
      <c r="K15" t="s">
        <v>157</v>
      </c>
    </row>
    <row r="16" spans="1:12">
      <c r="A16" t="s">
        <v>86</v>
      </c>
      <c r="B16" t="s">
        <v>166</v>
      </c>
      <c r="C16" t="s">
        <v>170</v>
      </c>
      <c r="D16" t="s">
        <v>253</v>
      </c>
      <c r="E16" t="s">
        <v>112</v>
      </c>
      <c r="F16" t="s">
        <v>112</v>
      </c>
      <c r="G16" t="s">
        <v>112</v>
      </c>
      <c r="H16" t="s">
        <v>112</v>
      </c>
      <c r="I16" s="18" t="s">
        <v>167</v>
      </c>
      <c r="J16" s="18">
        <v>56</v>
      </c>
      <c r="K16" t="s">
        <v>182</v>
      </c>
    </row>
    <row r="17" spans="1:11">
      <c r="A17" t="s">
        <v>101</v>
      </c>
      <c r="B17" t="s">
        <v>166</v>
      </c>
      <c r="C17" t="s">
        <v>178</v>
      </c>
      <c r="D17" t="s">
        <v>178</v>
      </c>
      <c r="E17" t="s">
        <v>112</v>
      </c>
      <c r="F17" t="s">
        <v>112</v>
      </c>
      <c r="G17" t="s">
        <v>112</v>
      </c>
      <c r="H17" t="s">
        <v>112</v>
      </c>
      <c r="I17" s="18">
        <v>2078</v>
      </c>
      <c r="J17" s="18">
        <v>68</v>
      </c>
      <c r="K17" t="s">
        <v>157</v>
      </c>
    </row>
    <row r="18" spans="1:11">
      <c r="A18" t="s">
        <v>101</v>
      </c>
      <c r="B18" t="s">
        <v>166</v>
      </c>
      <c r="C18" t="s">
        <v>180</v>
      </c>
      <c r="D18" t="s">
        <v>180</v>
      </c>
      <c r="E18" t="s">
        <v>112</v>
      </c>
      <c r="F18" t="s">
        <v>112</v>
      </c>
      <c r="G18" t="s">
        <v>112</v>
      </c>
      <c r="H18" t="s">
        <v>112</v>
      </c>
      <c r="I18" s="18">
        <v>2078</v>
      </c>
      <c r="J18" s="18">
        <v>49</v>
      </c>
      <c r="K18" t="s">
        <v>179</v>
      </c>
    </row>
    <row r="19" spans="1:11">
      <c r="A19" t="s">
        <v>90</v>
      </c>
      <c r="B19" t="s">
        <v>117</v>
      </c>
      <c r="C19" t="s">
        <v>136</v>
      </c>
      <c r="D19" t="s">
        <v>136</v>
      </c>
      <c r="E19" t="s">
        <v>112</v>
      </c>
      <c r="F19" t="s">
        <v>112</v>
      </c>
      <c r="G19" t="s">
        <v>112</v>
      </c>
      <c r="H19" t="s">
        <v>112</v>
      </c>
      <c r="I19" s="18">
        <v>2000</v>
      </c>
      <c r="J19" s="18" t="s">
        <v>135</v>
      </c>
      <c r="K19" t="s">
        <v>124</v>
      </c>
    </row>
    <row r="20" spans="1:11">
      <c r="A20" t="s">
        <v>92</v>
      </c>
      <c r="B20" t="s">
        <v>106</v>
      </c>
      <c r="C20" t="s">
        <v>144</v>
      </c>
      <c r="D20" t="s">
        <v>249</v>
      </c>
      <c r="E20" t="s">
        <v>112</v>
      </c>
      <c r="F20" t="s">
        <v>112</v>
      </c>
      <c r="G20" t="s">
        <v>112</v>
      </c>
      <c r="H20" t="s">
        <v>112</v>
      </c>
      <c r="I20" s="18">
        <v>1770</v>
      </c>
      <c r="J20" s="18" t="s">
        <v>112</v>
      </c>
      <c r="K20" t="s">
        <v>143</v>
      </c>
    </row>
    <row r="21" spans="1:11">
      <c r="A21" t="s">
        <v>93</v>
      </c>
      <c r="B21" t="s">
        <v>106</v>
      </c>
      <c r="C21" t="s">
        <v>146</v>
      </c>
      <c r="D21" t="s">
        <v>146</v>
      </c>
      <c r="E21" t="s">
        <v>112</v>
      </c>
      <c r="F21" t="s">
        <v>112</v>
      </c>
      <c r="G21" t="s">
        <v>112</v>
      </c>
      <c r="H21" t="s">
        <v>112</v>
      </c>
      <c r="I21" s="18">
        <v>2200</v>
      </c>
      <c r="J21" s="18" t="s">
        <v>112</v>
      </c>
      <c r="K21" t="s">
        <v>124</v>
      </c>
    </row>
    <row r="22" spans="1:11">
      <c r="A22" t="s">
        <v>93</v>
      </c>
      <c r="B22" t="s">
        <v>106</v>
      </c>
      <c r="C22" t="s">
        <v>147</v>
      </c>
      <c r="D22" t="s">
        <v>147</v>
      </c>
      <c r="E22" t="s">
        <v>112</v>
      </c>
      <c r="F22" t="s">
        <v>112</v>
      </c>
      <c r="G22" t="s">
        <v>112</v>
      </c>
      <c r="H22" t="s">
        <v>112</v>
      </c>
      <c r="I22" s="18">
        <v>2200</v>
      </c>
      <c r="J22" s="18" t="s">
        <v>112</v>
      </c>
      <c r="K22" t="s">
        <v>148</v>
      </c>
    </row>
    <row r="23" spans="1:11">
      <c r="A23" t="s">
        <v>94</v>
      </c>
      <c r="B23" t="s">
        <v>149</v>
      </c>
      <c r="C23" t="s">
        <v>151</v>
      </c>
      <c r="D23" t="s">
        <v>151</v>
      </c>
      <c r="E23" t="s">
        <v>112</v>
      </c>
      <c r="F23" t="s">
        <v>112</v>
      </c>
      <c r="G23" t="s">
        <v>112</v>
      </c>
      <c r="H23" t="s">
        <v>112</v>
      </c>
      <c r="I23" s="18">
        <v>2200</v>
      </c>
      <c r="J23" s="18" t="s">
        <v>154</v>
      </c>
      <c r="K23" t="s">
        <v>124</v>
      </c>
    </row>
    <row r="24" spans="1:11">
      <c r="A24" t="s">
        <v>94</v>
      </c>
      <c r="B24" t="s">
        <v>149</v>
      </c>
      <c r="C24" t="s">
        <v>152</v>
      </c>
      <c r="D24" t="s">
        <v>152</v>
      </c>
      <c r="E24" t="s">
        <v>112</v>
      </c>
      <c r="F24" t="s">
        <v>112</v>
      </c>
      <c r="G24" t="s">
        <v>112</v>
      </c>
      <c r="H24" t="s">
        <v>112</v>
      </c>
      <c r="I24" s="18">
        <v>2200</v>
      </c>
      <c r="J24" s="18" t="s">
        <v>154</v>
      </c>
      <c r="K24" t="s">
        <v>150</v>
      </c>
    </row>
    <row r="25" spans="1:11">
      <c r="A25" t="s">
        <v>94</v>
      </c>
      <c r="B25" t="s">
        <v>149</v>
      </c>
      <c r="C25" t="s">
        <v>153</v>
      </c>
      <c r="D25" t="s">
        <v>153</v>
      </c>
      <c r="E25" t="s">
        <v>112</v>
      </c>
      <c r="F25" t="s">
        <v>112</v>
      </c>
      <c r="G25" t="s">
        <v>112</v>
      </c>
      <c r="H25" t="s">
        <v>112</v>
      </c>
      <c r="I25" s="18">
        <v>2200</v>
      </c>
      <c r="J25" s="18" t="s">
        <v>154</v>
      </c>
      <c r="K25" t="s">
        <v>145</v>
      </c>
    </row>
    <row r="26" spans="1:11">
      <c r="A26" t="s">
        <v>49</v>
      </c>
      <c r="B26" t="s">
        <v>166</v>
      </c>
      <c r="C26" t="s">
        <v>296</v>
      </c>
      <c r="D26" t="s">
        <v>298</v>
      </c>
      <c r="E26" t="s">
        <v>112</v>
      </c>
      <c r="F26" t="s">
        <v>112</v>
      </c>
      <c r="G26" t="s">
        <v>112</v>
      </c>
      <c r="H26" t="s">
        <v>112</v>
      </c>
      <c r="I26" s="18">
        <v>1500</v>
      </c>
      <c r="J26" s="18" t="s">
        <v>112</v>
      </c>
      <c r="K26" t="s">
        <v>171</v>
      </c>
    </row>
    <row r="27" spans="1:11">
      <c r="A27" t="s">
        <v>49</v>
      </c>
      <c r="B27" t="s">
        <v>166</v>
      </c>
      <c r="C27" t="s">
        <v>297</v>
      </c>
      <c r="D27" t="s">
        <v>299</v>
      </c>
      <c r="E27" t="s">
        <v>112</v>
      </c>
      <c r="F27" t="s">
        <v>112</v>
      </c>
      <c r="G27" t="s">
        <v>112</v>
      </c>
      <c r="H27" t="s">
        <v>112</v>
      </c>
      <c r="I27" s="18">
        <v>1500</v>
      </c>
      <c r="J27" s="18" t="s">
        <v>112</v>
      </c>
      <c r="K27" t="s">
        <v>172</v>
      </c>
    </row>
    <row r="28" spans="1:11">
      <c r="A28" t="s">
        <v>102</v>
      </c>
      <c r="B28" t="s">
        <v>117</v>
      </c>
      <c r="C28" t="s">
        <v>302</v>
      </c>
      <c r="D28" t="s">
        <v>250</v>
      </c>
      <c r="E28" t="s">
        <v>112</v>
      </c>
      <c r="F28" t="s">
        <v>112</v>
      </c>
      <c r="G28" t="s">
        <v>112</v>
      </c>
      <c r="H28" t="s">
        <v>112</v>
      </c>
      <c r="I28" s="18">
        <v>2000</v>
      </c>
      <c r="J28" s="18">
        <v>60</v>
      </c>
      <c r="K28" t="s">
        <v>137</v>
      </c>
    </row>
    <row r="29" spans="1:11">
      <c r="A29" t="s">
        <v>102</v>
      </c>
      <c r="B29" t="s">
        <v>117</v>
      </c>
      <c r="C29" t="s">
        <v>303</v>
      </c>
      <c r="D29" t="s">
        <v>251</v>
      </c>
      <c r="E29" t="s">
        <v>112</v>
      </c>
      <c r="F29" t="s">
        <v>112</v>
      </c>
      <c r="G29" t="s">
        <v>112</v>
      </c>
      <c r="H29" t="s">
        <v>112</v>
      </c>
      <c r="I29" s="18">
        <v>2000</v>
      </c>
      <c r="J29" s="18" t="s">
        <v>139</v>
      </c>
      <c r="K29" t="s">
        <v>138</v>
      </c>
    </row>
    <row r="30" spans="1:11">
      <c r="A30" t="s">
        <v>89</v>
      </c>
      <c r="B30" t="s">
        <v>117</v>
      </c>
      <c r="C30" t="s">
        <v>322</v>
      </c>
      <c r="D30" t="s">
        <v>322</v>
      </c>
      <c r="E30" t="s">
        <v>324</v>
      </c>
      <c r="F30" t="s">
        <v>324</v>
      </c>
      <c r="G30" t="s">
        <v>325</v>
      </c>
      <c r="H30" t="s">
        <v>325</v>
      </c>
      <c r="I30" s="18">
        <v>1850</v>
      </c>
      <c r="J30" s="18" t="s">
        <v>112</v>
      </c>
      <c r="K30" t="s">
        <v>124</v>
      </c>
    </row>
    <row r="31" spans="1:11">
      <c r="A31" t="s">
        <v>89</v>
      </c>
      <c r="B31" t="s">
        <v>117</v>
      </c>
      <c r="C31" t="s">
        <v>323</v>
      </c>
      <c r="D31" t="s">
        <v>323</v>
      </c>
      <c r="E31" t="s">
        <v>327</v>
      </c>
      <c r="F31" t="s">
        <v>327</v>
      </c>
      <c r="G31" s="3" t="s">
        <v>326</v>
      </c>
      <c r="H31" s="3" t="s">
        <v>326</v>
      </c>
      <c r="I31" s="18">
        <v>1850</v>
      </c>
      <c r="J31" s="18" t="s">
        <v>112</v>
      </c>
      <c r="K31" t="s">
        <v>115</v>
      </c>
    </row>
    <row r="35" spans="2:5">
      <c r="C35">
        <v>1.08</v>
      </c>
      <c r="D35" t="s">
        <v>254</v>
      </c>
    </row>
    <row r="36" spans="2:5">
      <c r="C36">
        <f>C35*0.876</f>
        <v>0.94608000000000003</v>
      </c>
      <c r="D36" t="s">
        <v>255</v>
      </c>
    </row>
    <row r="39" spans="2:5">
      <c r="C39" s="14">
        <v>5.84</v>
      </c>
      <c r="D39" t="s">
        <v>353</v>
      </c>
    </row>
    <row r="40" spans="2:5">
      <c r="C40">
        <f>C39*0.1</f>
        <v>0.58399999999999996</v>
      </c>
      <c r="D40" t="s">
        <v>354</v>
      </c>
    </row>
    <row r="47" spans="2:5">
      <c r="C47" t="s">
        <v>363</v>
      </c>
    </row>
    <row r="48" spans="2:5">
      <c r="B48" t="s">
        <v>364</v>
      </c>
      <c r="C48">
        <v>8.0000000000000007E-5</v>
      </c>
      <c r="D48" t="s">
        <v>359</v>
      </c>
      <c r="E48" t="s">
        <v>361</v>
      </c>
    </row>
    <row r="49" spans="3:5">
      <c r="C49">
        <f>(C48*1000000)/10000</f>
        <v>8.0000000000000002E-3</v>
      </c>
      <c r="D49" t="s">
        <v>357</v>
      </c>
      <c r="E49" t="s">
        <v>362</v>
      </c>
    </row>
    <row r="51" spans="3:5">
      <c r="C51">
        <v>8.0000000000000007E-5</v>
      </c>
      <c r="D51" t="s">
        <v>360</v>
      </c>
      <c r="E51" t="s">
        <v>361</v>
      </c>
    </row>
    <row r="52" spans="3:5">
      <c r="C52">
        <f>(C51*1000000000)/10000</f>
        <v>8</v>
      </c>
      <c r="D52" t="s">
        <v>358</v>
      </c>
    </row>
  </sheetData>
  <sortState ref="A2:I31">
    <sortCondition ref="E2:E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sqref="A1:XFD1048576"/>
    </sheetView>
  </sheetViews>
  <sheetFormatPr baseColWidth="10" defaultRowHeight="15" x14ac:dyDescent="0"/>
  <cols>
    <col min="1" max="1" width="22" bestFit="1" customWidth="1"/>
    <col min="2" max="2" width="21.83203125" bestFit="1" customWidth="1"/>
    <col min="3" max="3" width="27.83203125" customWidth="1"/>
    <col min="4" max="5" width="39.83203125" customWidth="1"/>
    <col min="6" max="6" width="18.5" bestFit="1" customWidth="1"/>
    <col min="7" max="7" width="9" bestFit="1" customWidth="1"/>
    <col min="8" max="8" width="29" bestFit="1" customWidth="1"/>
  </cols>
  <sheetData>
    <row r="1" spans="1:11">
      <c r="A1" t="s">
        <v>79</v>
      </c>
      <c r="B1" t="s">
        <v>80</v>
      </c>
      <c r="C1" t="s">
        <v>247</v>
      </c>
      <c r="D1" t="s">
        <v>224</v>
      </c>
      <c r="E1" t="s">
        <v>242</v>
      </c>
      <c r="F1" s="18" t="s">
        <v>81</v>
      </c>
      <c r="G1" s="18" t="s">
        <v>82</v>
      </c>
      <c r="H1" t="s">
        <v>105</v>
      </c>
      <c r="I1" t="s">
        <v>259</v>
      </c>
      <c r="J1" t="s">
        <v>260</v>
      </c>
      <c r="K1" t="s">
        <v>268</v>
      </c>
    </row>
    <row r="2" spans="1:11">
      <c r="A2" t="s">
        <v>99</v>
      </c>
      <c r="B2" t="s">
        <v>149</v>
      </c>
      <c r="C2" t="s">
        <v>112</v>
      </c>
      <c r="D2" s="3" t="s">
        <v>261</v>
      </c>
      <c r="E2" t="s">
        <v>262</v>
      </c>
      <c r="F2" s="18">
        <v>2170</v>
      </c>
      <c r="G2" s="18">
        <v>73</v>
      </c>
      <c r="H2" t="s">
        <v>157</v>
      </c>
      <c r="I2" t="s">
        <v>199</v>
      </c>
    </row>
    <row r="3" spans="1:11">
      <c r="A3" t="s">
        <v>99</v>
      </c>
      <c r="B3" t="s">
        <v>149</v>
      </c>
      <c r="C3" t="s">
        <v>112</v>
      </c>
      <c r="D3" t="s">
        <v>263</v>
      </c>
      <c r="E3" t="s">
        <v>264</v>
      </c>
      <c r="F3" s="18">
        <v>2170</v>
      </c>
      <c r="G3" s="18">
        <v>73</v>
      </c>
      <c r="H3" t="s">
        <v>158</v>
      </c>
      <c r="I3" t="s">
        <v>199</v>
      </c>
    </row>
    <row r="4" spans="1:11">
      <c r="A4" t="s">
        <v>86</v>
      </c>
      <c r="B4" t="s">
        <v>166</v>
      </c>
      <c r="C4" t="s">
        <v>252</v>
      </c>
      <c r="D4" t="s">
        <v>112</v>
      </c>
      <c r="E4" t="s">
        <v>112</v>
      </c>
      <c r="F4" s="18" t="s">
        <v>167</v>
      </c>
      <c r="G4" s="18">
        <v>56</v>
      </c>
      <c r="H4" t="s">
        <v>157</v>
      </c>
      <c r="I4" t="s">
        <v>199</v>
      </c>
    </row>
    <row r="5" spans="1:11">
      <c r="A5" t="s">
        <v>86</v>
      </c>
      <c r="B5" t="s">
        <v>166</v>
      </c>
      <c r="C5" t="s">
        <v>253</v>
      </c>
      <c r="D5" t="s">
        <v>112</v>
      </c>
      <c r="E5" t="s">
        <v>112</v>
      </c>
      <c r="F5" s="18" t="s">
        <v>167</v>
      </c>
      <c r="G5" s="18">
        <v>56</v>
      </c>
      <c r="H5" t="s">
        <v>182</v>
      </c>
      <c r="I5" t="s">
        <v>199</v>
      </c>
    </row>
    <row r="6" spans="1:11">
      <c r="A6" t="s">
        <v>101</v>
      </c>
      <c r="B6" t="s">
        <v>166</v>
      </c>
      <c r="C6" t="s">
        <v>265</v>
      </c>
      <c r="D6" t="s">
        <v>112</v>
      </c>
      <c r="E6" t="s">
        <v>112</v>
      </c>
      <c r="F6" s="18">
        <v>2078</v>
      </c>
      <c r="G6" s="18">
        <v>68</v>
      </c>
      <c r="H6" t="s">
        <v>157</v>
      </c>
      <c r="I6" t="s">
        <v>267</v>
      </c>
      <c r="J6" t="s">
        <v>271</v>
      </c>
    </row>
    <row r="7" spans="1:11">
      <c r="A7" t="s">
        <v>101</v>
      </c>
      <c r="B7" t="s">
        <v>166</v>
      </c>
      <c r="C7" t="s">
        <v>266</v>
      </c>
      <c r="D7" t="s">
        <v>112</v>
      </c>
      <c r="E7" t="s">
        <v>112</v>
      </c>
      <c r="F7" s="18">
        <v>2078</v>
      </c>
      <c r="G7" s="18">
        <v>49</v>
      </c>
      <c r="H7" t="s">
        <v>179</v>
      </c>
      <c r="I7" t="s">
        <v>267</v>
      </c>
      <c r="J7" t="s">
        <v>272</v>
      </c>
      <c r="K7" t="s">
        <v>269</v>
      </c>
    </row>
    <row r="8" spans="1:11">
      <c r="A8" t="s">
        <v>101</v>
      </c>
      <c r="B8" t="s">
        <v>166</v>
      </c>
      <c r="C8" s="15" t="s">
        <v>274</v>
      </c>
      <c r="D8" t="s">
        <v>112</v>
      </c>
      <c r="E8" t="s">
        <v>112</v>
      </c>
      <c r="F8" s="18">
        <v>2078</v>
      </c>
      <c r="G8" s="18">
        <v>72</v>
      </c>
      <c r="H8" t="s">
        <v>184</v>
      </c>
      <c r="I8" t="s">
        <v>267</v>
      </c>
      <c r="J8" t="s">
        <v>273</v>
      </c>
      <c r="K8" t="s">
        <v>270</v>
      </c>
    </row>
    <row r="9" spans="1:11">
      <c r="A9" t="s">
        <v>90</v>
      </c>
      <c r="B9" t="s">
        <v>117</v>
      </c>
      <c r="C9" t="s">
        <v>275</v>
      </c>
      <c r="D9" t="s">
        <v>112</v>
      </c>
      <c r="E9" t="s">
        <v>112</v>
      </c>
      <c r="F9" s="18">
        <v>2000</v>
      </c>
      <c r="G9" s="18" t="s">
        <v>135</v>
      </c>
      <c r="H9" t="s">
        <v>124</v>
      </c>
      <c r="I9" t="s">
        <v>267</v>
      </c>
      <c r="J9" s="15" t="s">
        <v>276</v>
      </c>
    </row>
    <row r="10" spans="1:11">
      <c r="A10" t="s">
        <v>84</v>
      </c>
      <c r="B10" t="s">
        <v>149</v>
      </c>
      <c r="C10" t="s">
        <v>112</v>
      </c>
      <c r="D10" t="s">
        <v>237</v>
      </c>
      <c r="E10" t="s">
        <v>246</v>
      </c>
      <c r="F10" s="18">
        <v>2200</v>
      </c>
      <c r="G10" s="18" t="s">
        <v>154</v>
      </c>
      <c r="H10" t="s">
        <v>124</v>
      </c>
      <c r="I10" t="s">
        <v>267</v>
      </c>
      <c r="J10" t="s">
        <v>277</v>
      </c>
      <c r="K10" t="s">
        <v>278</v>
      </c>
    </row>
    <row r="11" spans="1:11">
      <c r="A11" t="s">
        <v>103</v>
      </c>
      <c r="B11" t="s">
        <v>117</v>
      </c>
      <c r="C11" t="s">
        <v>285</v>
      </c>
      <c r="D11" t="s">
        <v>287</v>
      </c>
      <c r="E11" t="s">
        <v>289</v>
      </c>
      <c r="F11" s="18">
        <v>2000</v>
      </c>
      <c r="G11" s="18">
        <v>80</v>
      </c>
      <c r="H11" t="s">
        <v>126</v>
      </c>
      <c r="I11" t="s">
        <v>267</v>
      </c>
      <c r="J11" t="s">
        <v>283</v>
      </c>
      <c r="K11" t="s">
        <v>291</v>
      </c>
    </row>
    <row r="12" spans="1:11">
      <c r="A12" t="s">
        <v>103</v>
      </c>
      <c r="B12" t="s">
        <v>117</v>
      </c>
      <c r="C12" t="s">
        <v>286</v>
      </c>
      <c r="D12" t="s">
        <v>288</v>
      </c>
      <c r="E12" t="s">
        <v>290</v>
      </c>
      <c r="F12" s="18">
        <v>2000</v>
      </c>
      <c r="G12" s="18">
        <v>38</v>
      </c>
      <c r="H12" t="s">
        <v>127</v>
      </c>
      <c r="I12" t="s">
        <v>267</v>
      </c>
      <c r="J12" t="s">
        <v>284</v>
      </c>
      <c r="K12" t="s">
        <v>291</v>
      </c>
    </row>
    <row r="13" spans="1:11">
      <c r="A13" t="s">
        <v>92</v>
      </c>
      <c r="B13" t="s">
        <v>106</v>
      </c>
      <c r="C13" t="s">
        <v>292</v>
      </c>
      <c r="D13" t="s">
        <v>112</v>
      </c>
      <c r="E13" t="s">
        <v>112</v>
      </c>
      <c r="F13" s="18">
        <v>1770</v>
      </c>
      <c r="G13" s="18" t="s">
        <v>112</v>
      </c>
      <c r="H13" t="s">
        <v>143</v>
      </c>
      <c r="I13" t="s">
        <v>199</v>
      </c>
    </row>
    <row r="14" spans="1:11">
      <c r="A14" t="s">
        <v>93</v>
      </c>
      <c r="B14" t="s">
        <v>106</v>
      </c>
      <c r="C14" t="s">
        <v>146</v>
      </c>
      <c r="D14" t="s">
        <v>112</v>
      </c>
      <c r="E14" t="s">
        <v>112</v>
      </c>
      <c r="F14" s="18">
        <v>2200</v>
      </c>
      <c r="G14" s="18" t="s">
        <v>112</v>
      </c>
      <c r="H14" t="s">
        <v>124</v>
      </c>
      <c r="I14" t="s">
        <v>199</v>
      </c>
    </row>
    <row r="15" spans="1:11">
      <c r="A15" t="s">
        <v>93</v>
      </c>
      <c r="B15" t="s">
        <v>106</v>
      </c>
      <c r="C15" t="s">
        <v>147</v>
      </c>
      <c r="D15" t="s">
        <v>112</v>
      </c>
      <c r="E15" t="s">
        <v>112</v>
      </c>
      <c r="F15" s="18">
        <v>2200</v>
      </c>
      <c r="G15" s="18" t="s">
        <v>112</v>
      </c>
      <c r="H15" t="s">
        <v>148</v>
      </c>
      <c r="I15" t="s">
        <v>199</v>
      </c>
    </row>
    <row r="16" spans="1:11">
      <c r="A16" t="s">
        <v>94</v>
      </c>
      <c r="B16" t="s">
        <v>149</v>
      </c>
      <c r="C16" t="s">
        <v>293</v>
      </c>
      <c r="D16" t="s">
        <v>112</v>
      </c>
      <c r="E16" t="s">
        <v>112</v>
      </c>
      <c r="F16" s="18">
        <v>2200</v>
      </c>
      <c r="G16" s="18" t="s">
        <v>154</v>
      </c>
      <c r="H16" t="s">
        <v>124</v>
      </c>
      <c r="I16" t="s">
        <v>199</v>
      </c>
    </row>
    <row r="17" spans="1:11">
      <c r="A17" t="s">
        <v>94</v>
      </c>
      <c r="B17" t="s">
        <v>149</v>
      </c>
      <c r="C17" t="s">
        <v>294</v>
      </c>
      <c r="D17" t="s">
        <v>112</v>
      </c>
      <c r="E17" t="s">
        <v>112</v>
      </c>
      <c r="F17" s="18">
        <v>2200</v>
      </c>
      <c r="G17" s="18" t="s">
        <v>154</v>
      </c>
      <c r="H17" t="s">
        <v>150</v>
      </c>
      <c r="I17" t="s">
        <v>199</v>
      </c>
    </row>
    <row r="18" spans="1:11">
      <c r="A18" t="s">
        <v>94</v>
      </c>
      <c r="B18" t="s">
        <v>149</v>
      </c>
      <c r="C18" t="s">
        <v>295</v>
      </c>
      <c r="D18" t="s">
        <v>112</v>
      </c>
      <c r="E18" t="s">
        <v>112</v>
      </c>
      <c r="F18" s="18">
        <v>2200</v>
      </c>
      <c r="G18" s="18" t="s">
        <v>154</v>
      </c>
      <c r="H18" t="s">
        <v>145</v>
      </c>
      <c r="I18" t="s">
        <v>199</v>
      </c>
    </row>
    <row r="19" spans="1:11">
      <c r="A19" t="s">
        <v>49</v>
      </c>
      <c r="B19" t="s">
        <v>166</v>
      </c>
      <c r="C19" t="s">
        <v>300</v>
      </c>
      <c r="D19" t="s">
        <v>112</v>
      </c>
      <c r="E19" t="s">
        <v>112</v>
      </c>
      <c r="F19" s="18">
        <v>1500</v>
      </c>
      <c r="G19" s="18" t="s">
        <v>112</v>
      </c>
      <c r="H19" t="s">
        <v>171</v>
      </c>
      <c r="I19" t="s">
        <v>199</v>
      </c>
    </row>
    <row r="20" spans="1:11">
      <c r="A20" t="s">
        <v>49</v>
      </c>
      <c r="B20" t="s">
        <v>166</v>
      </c>
      <c r="C20" t="s">
        <v>301</v>
      </c>
      <c r="D20" t="s">
        <v>112</v>
      </c>
      <c r="E20" t="s">
        <v>112</v>
      </c>
      <c r="F20" s="18">
        <v>1500</v>
      </c>
      <c r="G20" s="18" t="s">
        <v>112</v>
      </c>
      <c r="H20" t="s">
        <v>172</v>
      </c>
      <c r="I20" t="s">
        <v>199</v>
      </c>
    </row>
    <row r="21" spans="1:11">
      <c r="A21" t="s">
        <v>102</v>
      </c>
      <c r="B21" t="s">
        <v>117</v>
      </c>
      <c r="C21" t="s">
        <v>304</v>
      </c>
      <c r="D21" t="s">
        <v>112</v>
      </c>
      <c r="E21" t="s">
        <v>112</v>
      </c>
      <c r="F21" s="18">
        <v>2000</v>
      </c>
      <c r="G21" s="18">
        <v>60</v>
      </c>
      <c r="H21" t="s">
        <v>137</v>
      </c>
      <c r="I21" t="s">
        <v>267</v>
      </c>
      <c r="J21" t="s">
        <v>306</v>
      </c>
    </row>
    <row r="22" spans="1:11">
      <c r="A22" t="s">
        <v>102</v>
      </c>
      <c r="B22" t="s">
        <v>117</v>
      </c>
      <c r="C22" t="s">
        <v>305</v>
      </c>
      <c r="D22" t="s">
        <v>112</v>
      </c>
      <c r="E22" t="s">
        <v>112</v>
      </c>
      <c r="F22" s="18">
        <v>2000</v>
      </c>
      <c r="G22" s="18" t="s">
        <v>139</v>
      </c>
      <c r="H22" t="s">
        <v>138</v>
      </c>
      <c r="I22" t="s">
        <v>267</v>
      </c>
      <c r="J22" t="s">
        <v>307</v>
      </c>
    </row>
    <row r="23" spans="1:11">
      <c r="A23" t="s">
        <v>183</v>
      </c>
      <c r="B23" t="s">
        <v>185</v>
      </c>
      <c r="C23" t="s">
        <v>256</v>
      </c>
      <c r="D23" s="15" t="s">
        <v>308</v>
      </c>
      <c r="E23" s="15" t="s">
        <v>311</v>
      </c>
      <c r="F23" s="18">
        <v>1900</v>
      </c>
      <c r="G23" s="18">
        <v>43</v>
      </c>
      <c r="H23" t="s">
        <v>184</v>
      </c>
      <c r="I23" t="s">
        <v>199</v>
      </c>
    </row>
    <row r="24" spans="1:11">
      <c r="A24" t="s">
        <v>183</v>
      </c>
      <c r="B24" t="s">
        <v>185</v>
      </c>
      <c r="C24" t="s">
        <v>257</v>
      </c>
      <c r="D24" s="15" t="s">
        <v>309</v>
      </c>
      <c r="E24" s="16" t="s">
        <v>312</v>
      </c>
      <c r="F24" s="18">
        <v>1900</v>
      </c>
      <c r="G24" s="18">
        <v>43</v>
      </c>
      <c r="H24" t="s">
        <v>182</v>
      </c>
      <c r="I24" t="s">
        <v>199</v>
      </c>
    </row>
    <row r="25" spans="1:11">
      <c r="A25" t="s">
        <v>183</v>
      </c>
      <c r="B25" t="s">
        <v>185</v>
      </c>
      <c r="C25" t="s">
        <v>258</v>
      </c>
      <c r="D25" t="s">
        <v>310</v>
      </c>
      <c r="E25" t="s">
        <v>313</v>
      </c>
      <c r="F25" s="18">
        <v>1900</v>
      </c>
      <c r="G25" s="18">
        <v>43</v>
      </c>
      <c r="H25" t="s">
        <v>124</v>
      </c>
      <c r="I25" t="s">
        <v>199</v>
      </c>
    </row>
    <row r="26" spans="1:11">
      <c r="A26" t="s">
        <v>183</v>
      </c>
      <c r="B26" t="s">
        <v>185</v>
      </c>
      <c r="C26" t="s">
        <v>112</v>
      </c>
      <c r="D26" t="s">
        <v>314</v>
      </c>
      <c r="E26" s="15" t="s">
        <v>112</v>
      </c>
      <c r="F26" s="18">
        <v>1900</v>
      </c>
      <c r="G26" s="18">
        <v>43</v>
      </c>
      <c r="H26" t="s">
        <v>210</v>
      </c>
      <c r="I26" t="s">
        <v>199</v>
      </c>
    </row>
    <row r="27" spans="1:11">
      <c r="A27" t="s">
        <v>88</v>
      </c>
      <c r="B27" t="s">
        <v>176</v>
      </c>
      <c r="C27" t="s">
        <v>112</v>
      </c>
      <c r="D27" t="s">
        <v>241</v>
      </c>
      <c r="E27" t="s">
        <v>241</v>
      </c>
      <c r="F27" s="18">
        <v>1500</v>
      </c>
      <c r="G27" s="18">
        <v>74</v>
      </c>
      <c r="H27" t="s">
        <v>157</v>
      </c>
      <c r="I27" t="s">
        <v>267</v>
      </c>
      <c r="J27" t="s">
        <v>315</v>
      </c>
    </row>
    <row r="28" spans="1:11">
      <c r="A28" t="s">
        <v>88</v>
      </c>
      <c r="B28" t="s">
        <v>176</v>
      </c>
      <c r="C28" t="s">
        <v>112</v>
      </c>
      <c r="D28" t="s">
        <v>241</v>
      </c>
      <c r="E28" t="s">
        <v>241</v>
      </c>
      <c r="F28" s="18">
        <v>1500</v>
      </c>
      <c r="G28" s="18">
        <v>57</v>
      </c>
      <c r="H28" t="s">
        <v>115</v>
      </c>
      <c r="I28" t="s">
        <v>267</v>
      </c>
      <c r="J28" t="s">
        <v>316</v>
      </c>
    </row>
    <row r="29" spans="1:11">
      <c r="A29" t="s">
        <v>83</v>
      </c>
      <c r="B29" t="s">
        <v>106</v>
      </c>
      <c r="C29" t="s">
        <v>112</v>
      </c>
      <c r="D29" t="s">
        <v>317</v>
      </c>
      <c r="E29" t="s">
        <v>318</v>
      </c>
      <c r="F29" s="18" t="s">
        <v>319</v>
      </c>
      <c r="G29" s="18">
        <v>20</v>
      </c>
      <c r="H29" t="s">
        <v>108</v>
      </c>
      <c r="I29" t="s">
        <v>267</v>
      </c>
      <c r="J29" t="s">
        <v>320</v>
      </c>
      <c r="K29" t="s">
        <v>321</v>
      </c>
    </row>
    <row r="30" spans="1:11">
      <c r="A30" t="s">
        <v>89</v>
      </c>
      <c r="B30" t="s">
        <v>117</v>
      </c>
      <c r="C30" t="s">
        <v>322</v>
      </c>
      <c r="D30" t="s">
        <v>324</v>
      </c>
      <c r="E30" t="s">
        <v>325</v>
      </c>
      <c r="F30" s="18">
        <v>1850</v>
      </c>
      <c r="G30" s="18" t="s">
        <v>112</v>
      </c>
      <c r="H30" t="s">
        <v>124</v>
      </c>
      <c r="I30" t="s">
        <v>267</v>
      </c>
      <c r="J30" t="s">
        <v>328</v>
      </c>
      <c r="K30" t="s">
        <v>330</v>
      </c>
    </row>
    <row r="31" spans="1:11">
      <c r="A31" t="s">
        <v>89</v>
      </c>
      <c r="B31" t="s">
        <v>117</v>
      </c>
      <c r="C31" t="s">
        <v>323</v>
      </c>
      <c r="D31" t="s">
        <v>327</v>
      </c>
      <c r="E31" s="3" t="s">
        <v>326</v>
      </c>
      <c r="F31" s="18">
        <v>1850</v>
      </c>
      <c r="G31" s="18" t="s">
        <v>112</v>
      </c>
      <c r="H31" t="s">
        <v>115</v>
      </c>
      <c r="I31" t="s">
        <v>267</v>
      </c>
      <c r="J31" t="s">
        <v>329</v>
      </c>
      <c r="K31" t="s">
        <v>330</v>
      </c>
    </row>
    <row r="32" spans="1:11">
      <c r="A32" t="s">
        <v>104</v>
      </c>
      <c r="B32" t="s">
        <v>117</v>
      </c>
      <c r="C32" t="s">
        <v>248</v>
      </c>
      <c r="D32" t="s">
        <v>331</v>
      </c>
      <c r="E32" t="s">
        <v>332</v>
      </c>
      <c r="F32" s="18">
        <v>2500</v>
      </c>
      <c r="G32" s="18" t="s">
        <v>118</v>
      </c>
      <c r="H32" t="s">
        <v>124</v>
      </c>
      <c r="I32" t="s">
        <v>267</v>
      </c>
      <c r="J32" t="s">
        <v>333</v>
      </c>
    </row>
  </sheetData>
  <sortState ref="A2:J31">
    <sortCondition ref="A2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J34" sqref="A1:J34"/>
    </sheetView>
  </sheetViews>
  <sheetFormatPr baseColWidth="10" defaultRowHeight="15" x14ac:dyDescent="0"/>
  <cols>
    <col min="1" max="1" width="22" bestFit="1" customWidth="1"/>
    <col min="2" max="2" width="21.83203125" bestFit="1" customWidth="1"/>
    <col min="3" max="3" width="27.83203125" customWidth="1"/>
    <col min="4" max="5" width="39.83203125" customWidth="1"/>
    <col min="6" max="6" width="18.5" bestFit="1" customWidth="1"/>
    <col min="7" max="7" width="9" bestFit="1" customWidth="1"/>
    <col min="8" max="8" width="29" bestFit="1" customWidth="1"/>
  </cols>
  <sheetData>
    <row r="1" spans="1:11" s="19" customFormat="1">
      <c r="A1" s="19" t="s">
        <v>79</v>
      </c>
      <c r="B1" s="19" t="s">
        <v>80</v>
      </c>
      <c r="C1" s="19" t="s">
        <v>114</v>
      </c>
      <c r="D1" s="19" t="s">
        <v>348</v>
      </c>
      <c r="E1" s="19" t="s">
        <v>349</v>
      </c>
      <c r="F1" s="20" t="s">
        <v>81</v>
      </c>
      <c r="G1" s="20" t="s">
        <v>82</v>
      </c>
      <c r="H1" s="19" t="s">
        <v>105</v>
      </c>
      <c r="I1" s="19" t="s">
        <v>259</v>
      </c>
      <c r="J1" s="19" t="s">
        <v>350</v>
      </c>
      <c r="K1" s="19" t="s">
        <v>268</v>
      </c>
    </row>
    <row r="2" spans="1:11">
      <c r="A2" s="46" t="s">
        <v>346</v>
      </c>
      <c r="B2" s="47"/>
      <c r="C2" s="47"/>
      <c r="D2" s="47"/>
      <c r="E2" s="47"/>
      <c r="F2" s="47"/>
      <c r="G2" s="47"/>
      <c r="H2" s="47"/>
      <c r="I2" s="47"/>
      <c r="J2" s="48"/>
    </row>
    <row r="3" spans="1:11">
      <c r="A3" t="s">
        <v>99</v>
      </c>
      <c r="B3" t="s">
        <v>149</v>
      </c>
      <c r="C3" t="s">
        <v>112</v>
      </c>
      <c r="D3" s="3" t="s">
        <v>261</v>
      </c>
      <c r="E3" t="s">
        <v>262</v>
      </c>
      <c r="F3" s="18">
        <v>2170</v>
      </c>
      <c r="G3" s="18">
        <v>73</v>
      </c>
      <c r="H3" t="s">
        <v>341</v>
      </c>
      <c r="I3" t="s">
        <v>199</v>
      </c>
    </row>
    <row r="4" spans="1:11">
      <c r="A4" t="s">
        <v>86</v>
      </c>
      <c r="B4" t="s">
        <v>166</v>
      </c>
      <c r="C4" t="s">
        <v>252</v>
      </c>
      <c r="D4" t="s">
        <v>112</v>
      </c>
      <c r="E4" t="s">
        <v>112</v>
      </c>
      <c r="F4" s="18" t="s">
        <v>167</v>
      </c>
      <c r="G4" s="18">
        <v>56</v>
      </c>
      <c r="H4" t="s">
        <v>341</v>
      </c>
      <c r="I4" t="s">
        <v>199</v>
      </c>
    </row>
    <row r="5" spans="1:11">
      <c r="A5" t="s">
        <v>101</v>
      </c>
      <c r="B5" t="s">
        <v>166</v>
      </c>
      <c r="C5" t="s">
        <v>265</v>
      </c>
      <c r="D5" t="s">
        <v>112</v>
      </c>
      <c r="E5" t="s">
        <v>112</v>
      </c>
      <c r="F5" s="18">
        <v>2078</v>
      </c>
      <c r="G5" s="18">
        <v>68</v>
      </c>
      <c r="H5" t="s">
        <v>341</v>
      </c>
      <c r="I5" t="s">
        <v>267</v>
      </c>
      <c r="J5" t="s">
        <v>271</v>
      </c>
    </row>
    <row r="6" spans="1:11">
      <c r="A6" t="s">
        <v>90</v>
      </c>
      <c r="B6" t="s">
        <v>117</v>
      </c>
      <c r="C6" t="s">
        <v>275</v>
      </c>
      <c r="D6" t="s">
        <v>112</v>
      </c>
      <c r="E6" t="s">
        <v>112</v>
      </c>
      <c r="F6" s="18">
        <v>2000</v>
      </c>
      <c r="G6" s="18" t="s">
        <v>135</v>
      </c>
      <c r="H6" t="s">
        <v>335</v>
      </c>
      <c r="I6" t="s">
        <v>267</v>
      </c>
      <c r="J6" s="15" t="s">
        <v>276</v>
      </c>
    </row>
    <row r="7" spans="1:11">
      <c r="A7" t="s">
        <v>84</v>
      </c>
      <c r="B7" t="s">
        <v>149</v>
      </c>
      <c r="C7" t="s">
        <v>112</v>
      </c>
      <c r="D7" t="s">
        <v>237</v>
      </c>
      <c r="E7" t="s">
        <v>246</v>
      </c>
      <c r="F7" s="18">
        <v>2200</v>
      </c>
      <c r="G7" s="18" t="s">
        <v>154</v>
      </c>
      <c r="H7" t="s">
        <v>335</v>
      </c>
      <c r="I7" t="s">
        <v>267</v>
      </c>
      <c r="J7" t="s">
        <v>277</v>
      </c>
      <c r="K7" t="s">
        <v>278</v>
      </c>
    </row>
    <row r="8" spans="1:11">
      <c r="A8" t="s">
        <v>103</v>
      </c>
      <c r="B8" t="s">
        <v>117</v>
      </c>
      <c r="C8" t="s">
        <v>285</v>
      </c>
      <c r="D8" t="s">
        <v>287</v>
      </c>
      <c r="E8" t="s">
        <v>289</v>
      </c>
      <c r="F8" s="18">
        <v>2000</v>
      </c>
      <c r="G8" s="18">
        <v>80</v>
      </c>
      <c r="H8" t="s">
        <v>339</v>
      </c>
      <c r="I8" t="s">
        <v>267</v>
      </c>
      <c r="J8" t="s">
        <v>283</v>
      </c>
      <c r="K8" t="s">
        <v>291</v>
      </c>
    </row>
    <row r="9" spans="1:11">
      <c r="A9" t="s">
        <v>103</v>
      </c>
      <c r="B9" t="s">
        <v>117</v>
      </c>
      <c r="C9" t="s">
        <v>286</v>
      </c>
      <c r="D9" t="s">
        <v>288</v>
      </c>
      <c r="E9" t="s">
        <v>290</v>
      </c>
      <c r="F9" s="18">
        <v>2000</v>
      </c>
      <c r="G9" s="18">
        <v>38</v>
      </c>
      <c r="H9" t="s">
        <v>340</v>
      </c>
      <c r="I9" t="s">
        <v>267</v>
      </c>
      <c r="J9" t="s">
        <v>284</v>
      </c>
      <c r="K9" t="s">
        <v>291</v>
      </c>
    </row>
    <row r="10" spans="1:11">
      <c r="A10" t="s">
        <v>92</v>
      </c>
      <c r="B10" t="s">
        <v>106</v>
      </c>
      <c r="C10" t="s">
        <v>292</v>
      </c>
      <c r="D10" t="s">
        <v>112</v>
      </c>
      <c r="E10" t="s">
        <v>112</v>
      </c>
      <c r="F10" s="18">
        <v>1770</v>
      </c>
      <c r="G10" s="18" t="s">
        <v>112</v>
      </c>
      <c r="H10" t="s">
        <v>336</v>
      </c>
      <c r="I10" t="s">
        <v>199</v>
      </c>
    </row>
    <row r="11" spans="1:11">
      <c r="A11" t="s">
        <v>93</v>
      </c>
      <c r="B11" t="s">
        <v>106</v>
      </c>
      <c r="C11" t="s">
        <v>146</v>
      </c>
      <c r="D11" t="s">
        <v>112</v>
      </c>
      <c r="E11" t="s">
        <v>112</v>
      </c>
      <c r="F11" s="18">
        <v>2200</v>
      </c>
      <c r="G11" s="18" t="s">
        <v>112</v>
      </c>
      <c r="H11" t="s">
        <v>335</v>
      </c>
      <c r="I11" t="s">
        <v>199</v>
      </c>
    </row>
    <row r="12" spans="1:11">
      <c r="A12" t="s">
        <v>94</v>
      </c>
      <c r="B12" t="s">
        <v>149</v>
      </c>
      <c r="C12" t="s">
        <v>293</v>
      </c>
      <c r="D12" t="s">
        <v>112</v>
      </c>
      <c r="E12" t="s">
        <v>112</v>
      </c>
      <c r="F12" s="18">
        <v>2200</v>
      </c>
      <c r="G12" s="18" t="s">
        <v>154</v>
      </c>
      <c r="H12" t="s">
        <v>335</v>
      </c>
      <c r="I12" t="s">
        <v>199</v>
      </c>
    </row>
    <row r="13" spans="1:11">
      <c r="A13" t="s">
        <v>102</v>
      </c>
      <c r="B13" t="s">
        <v>117</v>
      </c>
      <c r="C13" t="s">
        <v>304</v>
      </c>
      <c r="D13" t="s">
        <v>112</v>
      </c>
      <c r="E13" t="s">
        <v>112</v>
      </c>
      <c r="F13" s="18">
        <v>2000</v>
      </c>
      <c r="G13" s="18">
        <v>60</v>
      </c>
      <c r="H13" t="s">
        <v>338</v>
      </c>
      <c r="I13" t="s">
        <v>267</v>
      </c>
      <c r="J13" t="s">
        <v>306</v>
      </c>
    </row>
    <row r="14" spans="1:11">
      <c r="A14" t="s">
        <v>102</v>
      </c>
      <c r="B14" t="s">
        <v>117</v>
      </c>
      <c r="C14" t="s">
        <v>305</v>
      </c>
      <c r="D14" t="s">
        <v>112</v>
      </c>
      <c r="E14" t="s">
        <v>112</v>
      </c>
      <c r="F14" s="18">
        <v>2000</v>
      </c>
      <c r="G14" s="18" t="s">
        <v>139</v>
      </c>
      <c r="H14" t="s">
        <v>337</v>
      </c>
      <c r="I14" t="s">
        <v>267</v>
      </c>
      <c r="J14" t="s">
        <v>307</v>
      </c>
    </row>
    <row r="15" spans="1:11">
      <c r="A15" t="s">
        <v>183</v>
      </c>
      <c r="B15" t="s">
        <v>185</v>
      </c>
      <c r="C15" t="s">
        <v>258</v>
      </c>
      <c r="D15" t="s">
        <v>310</v>
      </c>
      <c r="E15" t="s">
        <v>313</v>
      </c>
      <c r="F15" s="18">
        <v>1900</v>
      </c>
      <c r="G15" s="18">
        <v>43</v>
      </c>
      <c r="H15" t="s">
        <v>335</v>
      </c>
      <c r="I15" t="s">
        <v>199</v>
      </c>
    </row>
    <row r="16" spans="1:11">
      <c r="A16" t="s">
        <v>88</v>
      </c>
      <c r="B16" t="s">
        <v>176</v>
      </c>
      <c r="C16" t="s">
        <v>112</v>
      </c>
      <c r="D16" t="s">
        <v>241</v>
      </c>
      <c r="E16" t="s">
        <v>241</v>
      </c>
      <c r="F16" s="18">
        <v>1500</v>
      </c>
      <c r="G16" s="18">
        <v>74</v>
      </c>
      <c r="H16" t="s">
        <v>341</v>
      </c>
      <c r="I16" t="s">
        <v>267</v>
      </c>
      <c r="J16" t="s">
        <v>315</v>
      </c>
    </row>
    <row r="17" spans="1:11">
      <c r="A17" t="s">
        <v>83</v>
      </c>
      <c r="B17" t="s">
        <v>106</v>
      </c>
      <c r="C17" t="s">
        <v>112</v>
      </c>
      <c r="D17" t="s">
        <v>317</v>
      </c>
      <c r="E17" t="s">
        <v>318</v>
      </c>
      <c r="F17" s="18" t="s">
        <v>319</v>
      </c>
      <c r="G17" s="18">
        <v>20</v>
      </c>
      <c r="H17" t="s">
        <v>334</v>
      </c>
      <c r="I17" t="s">
        <v>267</v>
      </c>
      <c r="J17" t="s">
        <v>320</v>
      </c>
      <c r="K17" t="s">
        <v>321</v>
      </c>
    </row>
    <row r="18" spans="1:11">
      <c r="A18" t="s">
        <v>89</v>
      </c>
      <c r="B18" t="s">
        <v>117</v>
      </c>
      <c r="C18" t="s">
        <v>322</v>
      </c>
      <c r="D18" t="s">
        <v>324</v>
      </c>
      <c r="E18" t="s">
        <v>325</v>
      </c>
      <c r="F18" s="18">
        <v>1850</v>
      </c>
      <c r="G18" s="18" t="s">
        <v>112</v>
      </c>
      <c r="H18" t="s">
        <v>335</v>
      </c>
      <c r="I18" t="s">
        <v>267</v>
      </c>
      <c r="J18" t="s">
        <v>328</v>
      </c>
      <c r="K18" t="s">
        <v>330</v>
      </c>
    </row>
    <row r="19" spans="1:11">
      <c r="A19" t="s">
        <v>104</v>
      </c>
      <c r="B19" t="s">
        <v>117</v>
      </c>
      <c r="C19" t="s">
        <v>248</v>
      </c>
      <c r="D19" t="s">
        <v>331</v>
      </c>
      <c r="E19" t="s">
        <v>332</v>
      </c>
      <c r="F19" s="18">
        <v>2500</v>
      </c>
      <c r="G19" s="18" t="s">
        <v>118</v>
      </c>
      <c r="H19" t="s">
        <v>335</v>
      </c>
      <c r="I19" t="s">
        <v>267</v>
      </c>
      <c r="J19" t="s">
        <v>333</v>
      </c>
    </row>
    <row r="20" spans="1:11">
      <c r="A20" s="46" t="s">
        <v>347</v>
      </c>
      <c r="B20" s="47"/>
      <c r="C20" s="47"/>
      <c r="D20" s="47"/>
      <c r="E20" s="47"/>
      <c r="F20" s="47"/>
      <c r="G20" s="47"/>
      <c r="H20" s="47"/>
      <c r="I20" s="47"/>
      <c r="J20" s="47"/>
    </row>
    <row r="21" spans="1:11">
      <c r="A21" t="s">
        <v>99</v>
      </c>
      <c r="B21" t="s">
        <v>149</v>
      </c>
      <c r="C21" t="s">
        <v>112</v>
      </c>
      <c r="D21" t="s">
        <v>263</v>
      </c>
      <c r="E21" t="s">
        <v>264</v>
      </c>
      <c r="F21" s="18">
        <v>2170</v>
      </c>
      <c r="G21" s="18">
        <v>73</v>
      </c>
      <c r="H21" t="s">
        <v>158</v>
      </c>
      <c r="I21" t="s">
        <v>199</v>
      </c>
    </row>
    <row r="22" spans="1:11">
      <c r="A22" t="s">
        <v>86</v>
      </c>
      <c r="B22" t="s">
        <v>166</v>
      </c>
      <c r="C22" t="s">
        <v>253</v>
      </c>
      <c r="D22" t="s">
        <v>112</v>
      </c>
      <c r="E22" t="s">
        <v>112</v>
      </c>
      <c r="F22" s="18" t="s">
        <v>167</v>
      </c>
      <c r="G22" s="18">
        <v>56</v>
      </c>
      <c r="H22" t="s">
        <v>182</v>
      </c>
      <c r="I22" t="s">
        <v>199</v>
      </c>
    </row>
    <row r="23" spans="1:11">
      <c r="A23" t="s">
        <v>101</v>
      </c>
      <c r="B23" t="s">
        <v>166</v>
      </c>
      <c r="C23" t="s">
        <v>266</v>
      </c>
      <c r="D23" t="s">
        <v>112</v>
      </c>
      <c r="E23" t="s">
        <v>112</v>
      </c>
      <c r="F23" s="18">
        <v>2078</v>
      </c>
      <c r="G23" s="18">
        <v>49</v>
      </c>
      <c r="H23" t="s">
        <v>179</v>
      </c>
      <c r="I23" t="s">
        <v>267</v>
      </c>
      <c r="J23" t="s">
        <v>272</v>
      </c>
      <c r="K23" t="s">
        <v>269</v>
      </c>
    </row>
    <row r="24" spans="1:11">
      <c r="A24" t="s">
        <v>101</v>
      </c>
      <c r="B24" t="s">
        <v>166</v>
      </c>
      <c r="C24" s="15" t="s">
        <v>274</v>
      </c>
      <c r="D24" t="s">
        <v>112</v>
      </c>
      <c r="E24" t="s">
        <v>112</v>
      </c>
      <c r="F24" s="18">
        <v>2078</v>
      </c>
      <c r="G24" s="18">
        <v>72</v>
      </c>
      <c r="H24" t="s">
        <v>184</v>
      </c>
      <c r="I24" t="s">
        <v>267</v>
      </c>
      <c r="J24" t="s">
        <v>273</v>
      </c>
      <c r="K24" t="s">
        <v>270</v>
      </c>
    </row>
    <row r="25" spans="1:11">
      <c r="A25" t="s">
        <v>93</v>
      </c>
      <c r="B25" t="s">
        <v>106</v>
      </c>
      <c r="C25" t="s">
        <v>147</v>
      </c>
      <c r="D25" t="s">
        <v>112</v>
      </c>
      <c r="E25" t="s">
        <v>112</v>
      </c>
      <c r="F25" s="18">
        <v>2200</v>
      </c>
      <c r="G25" s="18" t="s">
        <v>112</v>
      </c>
      <c r="H25" t="s">
        <v>343</v>
      </c>
      <c r="I25" t="s">
        <v>199</v>
      </c>
    </row>
    <row r="26" spans="1:11">
      <c r="A26" t="s">
        <v>94</v>
      </c>
      <c r="B26" t="s">
        <v>149</v>
      </c>
      <c r="C26" t="s">
        <v>295</v>
      </c>
      <c r="D26" t="s">
        <v>112</v>
      </c>
      <c r="E26" t="s">
        <v>112</v>
      </c>
      <c r="F26" s="18">
        <v>2200</v>
      </c>
      <c r="G26" s="18" t="s">
        <v>154</v>
      </c>
      <c r="H26" t="s">
        <v>344</v>
      </c>
      <c r="I26" t="s">
        <v>199</v>
      </c>
    </row>
    <row r="27" spans="1:11">
      <c r="A27" t="s">
        <v>94</v>
      </c>
      <c r="B27" t="s">
        <v>149</v>
      </c>
      <c r="C27" t="s">
        <v>294</v>
      </c>
      <c r="D27" t="s">
        <v>112</v>
      </c>
      <c r="E27" t="s">
        <v>112</v>
      </c>
      <c r="F27" s="18">
        <v>2200</v>
      </c>
      <c r="G27" s="18" t="s">
        <v>154</v>
      </c>
      <c r="H27" t="s">
        <v>345</v>
      </c>
      <c r="I27" t="s">
        <v>199</v>
      </c>
    </row>
    <row r="28" spans="1:11">
      <c r="A28" t="s">
        <v>49</v>
      </c>
      <c r="B28" t="s">
        <v>166</v>
      </c>
      <c r="C28" t="s">
        <v>300</v>
      </c>
      <c r="D28" t="s">
        <v>112</v>
      </c>
      <c r="E28" t="s">
        <v>112</v>
      </c>
      <c r="F28" s="18">
        <v>1500</v>
      </c>
      <c r="G28" s="18" t="s">
        <v>112</v>
      </c>
      <c r="H28" t="s">
        <v>171</v>
      </c>
      <c r="I28" t="s">
        <v>199</v>
      </c>
    </row>
    <row r="29" spans="1:11">
      <c r="A29" t="s">
        <v>49</v>
      </c>
      <c r="B29" t="s">
        <v>166</v>
      </c>
      <c r="C29" t="s">
        <v>301</v>
      </c>
      <c r="D29" t="s">
        <v>112</v>
      </c>
      <c r="E29" t="s">
        <v>112</v>
      </c>
      <c r="F29" s="18">
        <v>1500</v>
      </c>
      <c r="G29" s="18" t="s">
        <v>112</v>
      </c>
      <c r="H29" t="s">
        <v>172</v>
      </c>
      <c r="I29" t="s">
        <v>199</v>
      </c>
    </row>
    <row r="30" spans="1:11">
      <c r="A30" t="s">
        <v>183</v>
      </c>
      <c r="B30" t="s">
        <v>185</v>
      </c>
      <c r="C30" t="s">
        <v>256</v>
      </c>
      <c r="D30" s="15" t="s">
        <v>308</v>
      </c>
      <c r="E30" s="15" t="s">
        <v>311</v>
      </c>
      <c r="F30" s="18">
        <v>1900</v>
      </c>
      <c r="G30" s="18">
        <v>43</v>
      </c>
      <c r="H30" t="s">
        <v>184</v>
      </c>
      <c r="I30" t="s">
        <v>199</v>
      </c>
    </row>
    <row r="31" spans="1:11">
      <c r="A31" t="s">
        <v>183</v>
      </c>
      <c r="B31" t="s">
        <v>185</v>
      </c>
      <c r="C31" t="s">
        <v>257</v>
      </c>
      <c r="D31" s="15" t="s">
        <v>309</v>
      </c>
      <c r="E31" s="16" t="s">
        <v>312</v>
      </c>
      <c r="F31" s="18">
        <v>1900</v>
      </c>
      <c r="G31" s="18">
        <v>43</v>
      </c>
      <c r="H31" t="s">
        <v>182</v>
      </c>
      <c r="I31" t="s">
        <v>199</v>
      </c>
    </row>
    <row r="32" spans="1:11">
      <c r="A32" t="s">
        <v>183</v>
      </c>
      <c r="B32" t="s">
        <v>185</v>
      </c>
      <c r="C32" t="s">
        <v>112</v>
      </c>
      <c r="D32" t="s">
        <v>314</v>
      </c>
      <c r="E32" s="15" t="s">
        <v>112</v>
      </c>
      <c r="F32" s="18">
        <v>1900</v>
      </c>
      <c r="G32" s="18">
        <v>43</v>
      </c>
      <c r="H32" t="s">
        <v>210</v>
      </c>
      <c r="I32" t="s">
        <v>199</v>
      </c>
    </row>
    <row r="33" spans="1:11">
      <c r="A33" t="s">
        <v>88</v>
      </c>
      <c r="B33" t="s">
        <v>176</v>
      </c>
      <c r="C33" t="s">
        <v>112</v>
      </c>
      <c r="D33" t="s">
        <v>241</v>
      </c>
      <c r="E33" t="s">
        <v>241</v>
      </c>
      <c r="F33" s="18">
        <v>1500</v>
      </c>
      <c r="G33" s="18">
        <v>57</v>
      </c>
      <c r="H33" t="s">
        <v>342</v>
      </c>
      <c r="I33" t="s">
        <v>267</v>
      </c>
      <c r="J33" t="s">
        <v>316</v>
      </c>
    </row>
    <row r="34" spans="1:11">
      <c r="A34" t="s">
        <v>89</v>
      </c>
      <c r="B34" t="s">
        <v>117</v>
      </c>
      <c r="C34" t="s">
        <v>323</v>
      </c>
      <c r="D34" t="s">
        <v>327</v>
      </c>
      <c r="E34" s="3" t="s">
        <v>326</v>
      </c>
      <c r="F34" s="18">
        <v>1850</v>
      </c>
      <c r="G34" s="18" t="s">
        <v>112</v>
      </c>
      <c r="H34" t="s">
        <v>342</v>
      </c>
      <c r="I34" t="s">
        <v>267</v>
      </c>
      <c r="J34" t="s">
        <v>329</v>
      </c>
      <c r="K34" t="s">
        <v>330</v>
      </c>
    </row>
  </sheetData>
  <sortState ref="A3:K19">
    <sortCondition ref="A3:A19"/>
  </sortState>
  <mergeCells count="2">
    <mergeCell ref="A2:J2"/>
    <mergeCell ref="A20:J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120" zoomScaleNormal="120" zoomScalePageLayoutView="120" workbookViewId="0">
      <selection sqref="A1:XFD1048576"/>
    </sheetView>
  </sheetViews>
  <sheetFormatPr baseColWidth="10" defaultColWidth="7" defaultRowHeight="10" x14ac:dyDescent="0"/>
  <cols>
    <col min="1" max="2" width="7" style="42"/>
    <col min="3" max="3" width="9.6640625" style="42" customWidth="1"/>
    <col min="4" max="4" width="9" style="42" customWidth="1"/>
    <col min="5" max="5" width="9.83203125" style="42" customWidth="1"/>
    <col min="6" max="6" width="5.5" style="42" customWidth="1"/>
    <col min="7" max="7" width="4.33203125" style="42" customWidth="1"/>
    <col min="8" max="8" width="7.5" style="42" customWidth="1"/>
    <col min="9" max="9" width="5.6640625" style="42" customWidth="1"/>
    <col min="10" max="10" width="18" style="42" customWidth="1"/>
    <col min="11" max="16384" width="7" style="42"/>
  </cols>
  <sheetData>
    <row r="1" spans="1:10" s="37" customFormat="1" ht="15" customHeight="1">
      <c r="A1" s="35" t="s">
        <v>79</v>
      </c>
      <c r="B1" s="36" t="s">
        <v>80</v>
      </c>
      <c r="C1" s="36" t="s">
        <v>114</v>
      </c>
      <c r="D1" s="36" t="s">
        <v>348</v>
      </c>
      <c r="E1" s="36" t="s">
        <v>349</v>
      </c>
      <c r="F1" s="36" t="s">
        <v>81</v>
      </c>
      <c r="G1" s="36" t="s">
        <v>82</v>
      </c>
      <c r="H1" s="36" t="s">
        <v>105</v>
      </c>
      <c r="I1" s="36" t="s">
        <v>351</v>
      </c>
      <c r="J1" s="36" t="s">
        <v>350</v>
      </c>
    </row>
    <row r="2" spans="1:10" s="38" customFormat="1">
      <c r="A2" s="49" t="s">
        <v>346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18">
      <c r="A3" s="39" t="s">
        <v>99</v>
      </c>
      <c r="B3" s="40" t="s">
        <v>149</v>
      </c>
      <c r="C3" s="40" t="s">
        <v>112</v>
      </c>
      <c r="D3" s="41" t="s">
        <v>261</v>
      </c>
      <c r="E3" s="40" t="s">
        <v>262</v>
      </c>
      <c r="F3" s="40">
        <v>2170</v>
      </c>
      <c r="G3" s="40">
        <v>73</v>
      </c>
      <c r="H3" s="40" t="s">
        <v>341</v>
      </c>
      <c r="I3" s="40" t="s">
        <v>199</v>
      </c>
      <c r="J3" s="40"/>
    </row>
    <row r="4" spans="1:10" ht="18">
      <c r="A4" s="39" t="s">
        <v>86</v>
      </c>
      <c r="B4" s="40" t="s">
        <v>166</v>
      </c>
      <c r="C4" s="40" t="s">
        <v>252</v>
      </c>
      <c r="D4" s="40" t="s">
        <v>112</v>
      </c>
      <c r="E4" s="40" t="s">
        <v>112</v>
      </c>
      <c r="F4" s="40" t="s">
        <v>167</v>
      </c>
      <c r="G4" s="40">
        <v>56</v>
      </c>
      <c r="H4" s="40" t="s">
        <v>341</v>
      </c>
      <c r="I4" s="40" t="s">
        <v>199</v>
      </c>
      <c r="J4" s="40"/>
    </row>
    <row r="5" spans="1:10" ht="18">
      <c r="A5" s="39" t="s">
        <v>101</v>
      </c>
      <c r="B5" s="40" t="s">
        <v>166</v>
      </c>
      <c r="C5" s="40" t="s">
        <v>265</v>
      </c>
      <c r="D5" s="40" t="s">
        <v>112</v>
      </c>
      <c r="E5" s="40" t="s">
        <v>112</v>
      </c>
      <c r="F5" s="40">
        <v>2078</v>
      </c>
      <c r="G5" s="40">
        <v>68</v>
      </c>
      <c r="H5" s="40" t="s">
        <v>341</v>
      </c>
      <c r="I5" s="40" t="s">
        <v>267</v>
      </c>
      <c r="J5" s="40" t="s">
        <v>271</v>
      </c>
    </row>
    <row r="6" spans="1:10" ht="18">
      <c r="A6" s="39" t="s">
        <v>90</v>
      </c>
      <c r="B6" s="40" t="s">
        <v>117</v>
      </c>
      <c r="C6" s="40" t="s">
        <v>275</v>
      </c>
      <c r="D6" s="40" t="s">
        <v>112</v>
      </c>
      <c r="E6" s="40" t="s">
        <v>112</v>
      </c>
      <c r="F6" s="40">
        <v>2000</v>
      </c>
      <c r="G6" s="40" t="s">
        <v>135</v>
      </c>
      <c r="H6" s="40" t="s">
        <v>335</v>
      </c>
      <c r="I6" s="40" t="s">
        <v>267</v>
      </c>
      <c r="J6" s="43" t="s">
        <v>276</v>
      </c>
    </row>
    <row r="7" spans="1:10" ht="27">
      <c r="A7" s="39" t="s">
        <v>84</v>
      </c>
      <c r="B7" s="40" t="s">
        <v>149</v>
      </c>
      <c r="C7" s="40" t="s">
        <v>112</v>
      </c>
      <c r="D7" s="40" t="s">
        <v>237</v>
      </c>
      <c r="E7" s="40" t="s">
        <v>246</v>
      </c>
      <c r="F7" s="40">
        <v>2200</v>
      </c>
      <c r="G7" s="40" t="s">
        <v>154</v>
      </c>
      <c r="H7" s="40" t="s">
        <v>335</v>
      </c>
      <c r="I7" s="40" t="s">
        <v>267</v>
      </c>
      <c r="J7" s="40" t="s">
        <v>277</v>
      </c>
    </row>
    <row r="8" spans="1:10" ht="36">
      <c r="A8" s="39" t="s">
        <v>103</v>
      </c>
      <c r="B8" s="40" t="s">
        <v>117</v>
      </c>
      <c r="C8" s="40" t="s">
        <v>285</v>
      </c>
      <c r="D8" s="40" t="s">
        <v>287</v>
      </c>
      <c r="E8" s="40" t="s">
        <v>289</v>
      </c>
      <c r="F8" s="40">
        <v>2000</v>
      </c>
      <c r="G8" s="40">
        <v>80</v>
      </c>
      <c r="H8" s="40" t="s">
        <v>339</v>
      </c>
      <c r="I8" s="40" t="s">
        <v>267</v>
      </c>
      <c r="J8" s="40" t="s">
        <v>283</v>
      </c>
    </row>
    <row r="9" spans="1:10" ht="36">
      <c r="A9" s="39" t="s">
        <v>103</v>
      </c>
      <c r="B9" s="40" t="s">
        <v>117</v>
      </c>
      <c r="C9" s="40" t="s">
        <v>286</v>
      </c>
      <c r="D9" s="40" t="s">
        <v>288</v>
      </c>
      <c r="E9" s="40" t="s">
        <v>290</v>
      </c>
      <c r="F9" s="40">
        <v>2000</v>
      </c>
      <c r="G9" s="40">
        <v>38</v>
      </c>
      <c r="H9" s="40" t="s">
        <v>340</v>
      </c>
      <c r="I9" s="40" t="s">
        <v>267</v>
      </c>
      <c r="J9" s="40" t="s">
        <v>284</v>
      </c>
    </row>
    <row r="10" spans="1:10" ht="18">
      <c r="A10" s="39" t="s">
        <v>92</v>
      </c>
      <c r="B10" s="40" t="s">
        <v>106</v>
      </c>
      <c r="C10" s="40" t="s">
        <v>292</v>
      </c>
      <c r="D10" s="40" t="s">
        <v>112</v>
      </c>
      <c r="E10" s="40" t="s">
        <v>112</v>
      </c>
      <c r="F10" s="40">
        <v>1770</v>
      </c>
      <c r="G10" s="40" t="s">
        <v>112</v>
      </c>
      <c r="H10" s="40" t="s">
        <v>336</v>
      </c>
      <c r="I10" s="40" t="s">
        <v>199</v>
      </c>
      <c r="J10" s="40"/>
    </row>
    <row r="11" spans="1:10" ht="18">
      <c r="A11" s="39" t="s">
        <v>93</v>
      </c>
      <c r="B11" s="40" t="s">
        <v>106</v>
      </c>
      <c r="C11" s="40" t="s">
        <v>146</v>
      </c>
      <c r="D11" s="40" t="s">
        <v>112</v>
      </c>
      <c r="E11" s="40" t="s">
        <v>112</v>
      </c>
      <c r="F11" s="40">
        <v>2200</v>
      </c>
      <c r="G11" s="40" t="s">
        <v>112</v>
      </c>
      <c r="H11" s="40" t="s">
        <v>335</v>
      </c>
      <c r="I11" s="40" t="s">
        <v>199</v>
      </c>
      <c r="J11" s="40"/>
    </row>
    <row r="12" spans="1:10" ht="18">
      <c r="A12" s="39" t="s">
        <v>94</v>
      </c>
      <c r="B12" s="40" t="s">
        <v>149</v>
      </c>
      <c r="C12" s="40" t="s">
        <v>293</v>
      </c>
      <c r="D12" s="40" t="s">
        <v>112</v>
      </c>
      <c r="E12" s="40" t="s">
        <v>112</v>
      </c>
      <c r="F12" s="40">
        <v>2200</v>
      </c>
      <c r="G12" s="40" t="s">
        <v>154</v>
      </c>
      <c r="H12" s="40" t="s">
        <v>335</v>
      </c>
      <c r="I12" s="40" t="s">
        <v>199</v>
      </c>
      <c r="J12" s="40"/>
    </row>
    <row r="13" spans="1:10" ht="18">
      <c r="A13" s="39" t="s">
        <v>102</v>
      </c>
      <c r="B13" s="40" t="s">
        <v>117</v>
      </c>
      <c r="C13" s="40" t="s">
        <v>304</v>
      </c>
      <c r="D13" s="40" t="s">
        <v>112</v>
      </c>
      <c r="E13" s="40" t="s">
        <v>112</v>
      </c>
      <c r="F13" s="40">
        <v>2000</v>
      </c>
      <c r="G13" s="40">
        <v>60</v>
      </c>
      <c r="H13" s="40" t="s">
        <v>338</v>
      </c>
      <c r="I13" s="40" t="s">
        <v>267</v>
      </c>
      <c r="J13" s="40" t="s">
        <v>306</v>
      </c>
    </row>
    <row r="14" spans="1:10" ht="18">
      <c r="A14" s="39" t="s">
        <v>102</v>
      </c>
      <c r="B14" s="40" t="s">
        <v>117</v>
      </c>
      <c r="C14" s="40" t="s">
        <v>305</v>
      </c>
      <c r="D14" s="40" t="s">
        <v>112</v>
      </c>
      <c r="E14" s="40" t="s">
        <v>112</v>
      </c>
      <c r="F14" s="40">
        <v>2000</v>
      </c>
      <c r="G14" s="40" t="s">
        <v>139</v>
      </c>
      <c r="H14" s="40" t="s">
        <v>337</v>
      </c>
      <c r="I14" s="40" t="s">
        <v>267</v>
      </c>
      <c r="J14" s="40" t="s">
        <v>307</v>
      </c>
    </row>
    <row r="15" spans="1:10" ht="27">
      <c r="A15" s="39" t="s">
        <v>183</v>
      </c>
      <c r="B15" s="40" t="s">
        <v>185</v>
      </c>
      <c r="C15" s="40" t="s">
        <v>258</v>
      </c>
      <c r="D15" s="40" t="s">
        <v>310</v>
      </c>
      <c r="E15" s="40" t="s">
        <v>313</v>
      </c>
      <c r="F15" s="40">
        <v>1900</v>
      </c>
      <c r="G15" s="40">
        <v>43</v>
      </c>
      <c r="H15" s="40" t="s">
        <v>335</v>
      </c>
      <c r="I15" s="40" t="s">
        <v>199</v>
      </c>
      <c r="J15" s="40"/>
    </row>
    <row r="16" spans="1:10" ht="27">
      <c r="A16" s="39" t="s">
        <v>88</v>
      </c>
      <c r="B16" s="40" t="s">
        <v>176</v>
      </c>
      <c r="C16" s="40" t="s">
        <v>112</v>
      </c>
      <c r="D16" s="40" t="s">
        <v>241</v>
      </c>
      <c r="E16" s="40" t="s">
        <v>241</v>
      </c>
      <c r="F16" s="40">
        <v>1500</v>
      </c>
      <c r="G16" s="40">
        <v>74</v>
      </c>
      <c r="H16" s="40" t="s">
        <v>341</v>
      </c>
      <c r="I16" s="40" t="s">
        <v>267</v>
      </c>
      <c r="J16" s="40" t="s">
        <v>315</v>
      </c>
    </row>
    <row r="17" spans="1:10" ht="18">
      <c r="A17" s="39" t="s">
        <v>83</v>
      </c>
      <c r="B17" s="40" t="s">
        <v>106</v>
      </c>
      <c r="C17" s="40" t="s">
        <v>112</v>
      </c>
      <c r="D17" s="40" t="s">
        <v>317</v>
      </c>
      <c r="E17" s="40" t="s">
        <v>318</v>
      </c>
      <c r="F17" s="40" t="s">
        <v>319</v>
      </c>
      <c r="G17" s="40">
        <v>20</v>
      </c>
      <c r="H17" s="40" t="s">
        <v>352</v>
      </c>
      <c r="I17" s="40" t="s">
        <v>267</v>
      </c>
      <c r="J17" s="40" t="s">
        <v>320</v>
      </c>
    </row>
    <row r="18" spans="1:10" ht="36">
      <c r="A18" s="39" t="s">
        <v>89</v>
      </c>
      <c r="B18" s="40" t="s">
        <v>117</v>
      </c>
      <c r="C18" s="40" t="s">
        <v>322</v>
      </c>
      <c r="D18" s="40" t="s">
        <v>324</v>
      </c>
      <c r="E18" s="40" t="s">
        <v>325</v>
      </c>
      <c r="F18" s="40">
        <v>1850</v>
      </c>
      <c r="G18" s="40" t="s">
        <v>112</v>
      </c>
      <c r="H18" s="40" t="s">
        <v>335</v>
      </c>
      <c r="I18" s="40" t="s">
        <v>267</v>
      </c>
      <c r="J18" s="40" t="s">
        <v>328</v>
      </c>
    </row>
    <row r="19" spans="1:10" ht="36">
      <c r="A19" s="39" t="s">
        <v>104</v>
      </c>
      <c r="B19" s="40" t="s">
        <v>117</v>
      </c>
      <c r="C19" s="40" t="s">
        <v>248</v>
      </c>
      <c r="D19" s="40" t="s">
        <v>331</v>
      </c>
      <c r="E19" s="40" t="s">
        <v>332</v>
      </c>
      <c r="F19" s="40">
        <v>2500</v>
      </c>
      <c r="G19" s="40" t="s">
        <v>118</v>
      </c>
      <c r="H19" s="40" t="s">
        <v>335</v>
      </c>
      <c r="I19" s="40" t="s">
        <v>267</v>
      </c>
      <c r="J19" s="40" t="s">
        <v>333</v>
      </c>
    </row>
    <row r="20" spans="1:10" s="44" customFormat="1">
      <c r="A20" s="51" t="s">
        <v>347</v>
      </c>
      <c r="B20" s="52"/>
      <c r="C20" s="52"/>
      <c r="D20" s="52"/>
      <c r="E20" s="52"/>
      <c r="F20" s="52"/>
      <c r="G20" s="52"/>
      <c r="H20" s="52"/>
      <c r="I20" s="52"/>
      <c r="J20" s="52"/>
    </row>
    <row r="21" spans="1:10" ht="18">
      <c r="A21" s="39" t="s">
        <v>99</v>
      </c>
      <c r="B21" s="40" t="s">
        <v>149</v>
      </c>
      <c r="C21" s="40" t="s">
        <v>112</v>
      </c>
      <c r="D21" s="40" t="s">
        <v>263</v>
      </c>
      <c r="E21" s="40" t="s">
        <v>264</v>
      </c>
      <c r="F21" s="40">
        <v>2170</v>
      </c>
      <c r="G21" s="40">
        <v>73</v>
      </c>
      <c r="H21" s="40" t="s">
        <v>158</v>
      </c>
      <c r="I21" s="40" t="s">
        <v>199</v>
      </c>
      <c r="J21" s="40"/>
    </row>
    <row r="22" spans="1:10" ht="18">
      <c r="A22" s="39" t="s">
        <v>86</v>
      </c>
      <c r="B22" s="40" t="s">
        <v>166</v>
      </c>
      <c r="C22" s="40" t="s">
        <v>253</v>
      </c>
      <c r="D22" s="40" t="s">
        <v>112</v>
      </c>
      <c r="E22" s="40" t="s">
        <v>112</v>
      </c>
      <c r="F22" s="40" t="s">
        <v>167</v>
      </c>
      <c r="G22" s="40">
        <v>56</v>
      </c>
      <c r="H22" s="40" t="s">
        <v>182</v>
      </c>
      <c r="I22" s="40" t="s">
        <v>199</v>
      </c>
      <c r="J22" s="40"/>
    </row>
    <row r="23" spans="1:10" ht="18">
      <c r="A23" s="39" t="s">
        <v>101</v>
      </c>
      <c r="B23" s="40" t="s">
        <v>166</v>
      </c>
      <c r="C23" s="40" t="s">
        <v>266</v>
      </c>
      <c r="D23" s="40" t="s">
        <v>112</v>
      </c>
      <c r="E23" s="40" t="s">
        <v>112</v>
      </c>
      <c r="F23" s="40">
        <v>2078</v>
      </c>
      <c r="G23" s="40">
        <v>49</v>
      </c>
      <c r="H23" s="40" t="s">
        <v>179</v>
      </c>
      <c r="I23" s="40" t="s">
        <v>267</v>
      </c>
      <c r="J23" s="40" t="s">
        <v>272</v>
      </c>
    </row>
    <row r="24" spans="1:10" ht="18">
      <c r="A24" s="39" t="s">
        <v>101</v>
      </c>
      <c r="B24" s="40" t="s">
        <v>166</v>
      </c>
      <c r="C24" s="43" t="s">
        <v>274</v>
      </c>
      <c r="D24" s="40" t="s">
        <v>112</v>
      </c>
      <c r="E24" s="40" t="s">
        <v>112</v>
      </c>
      <c r="F24" s="40">
        <v>2078</v>
      </c>
      <c r="G24" s="40">
        <v>72</v>
      </c>
      <c r="H24" s="40" t="s">
        <v>184</v>
      </c>
      <c r="I24" s="40" t="s">
        <v>267</v>
      </c>
      <c r="J24" s="40" t="s">
        <v>273</v>
      </c>
    </row>
    <row r="25" spans="1:10" ht="18">
      <c r="A25" s="39" t="s">
        <v>93</v>
      </c>
      <c r="B25" s="40" t="s">
        <v>106</v>
      </c>
      <c r="C25" s="40" t="s">
        <v>147</v>
      </c>
      <c r="D25" s="40" t="s">
        <v>112</v>
      </c>
      <c r="E25" s="40" t="s">
        <v>112</v>
      </c>
      <c r="F25" s="40">
        <v>2200</v>
      </c>
      <c r="G25" s="40" t="s">
        <v>112</v>
      </c>
      <c r="H25" s="40" t="s">
        <v>343</v>
      </c>
      <c r="I25" s="40" t="s">
        <v>199</v>
      </c>
      <c r="J25" s="40"/>
    </row>
    <row r="26" spans="1:10" ht="18">
      <c r="A26" s="39" t="s">
        <v>94</v>
      </c>
      <c r="B26" s="40" t="s">
        <v>149</v>
      </c>
      <c r="C26" s="40" t="s">
        <v>295</v>
      </c>
      <c r="D26" s="40" t="s">
        <v>112</v>
      </c>
      <c r="E26" s="40" t="s">
        <v>112</v>
      </c>
      <c r="F26" s="40">
        <v>2200</v>
      </c>
      <c r="G26" s="40" t="s">
        <v>154</v>
      </c>
      <c r="H26" s="40" t="s">
        <v>344</v>
      </c>
      <c r="I26" s="40" t="s">
        <v>199</v>
      </c>
      <c r="J26" s="40"/>
    </row>
    <row r="27" spans="1:10" ht="18">
      <c r="A27" s="39" t="s">
        <v>94</v>
      </c>
      <c r="B27" s="40" t="s">
        <v>149</v>
      </c>
      <c r="C27" s="40" t="s">
        <v>294</v>
      </c>
      <c r="D27" s="40" t="s">
        <v>112</v>
      </c>
      <c r="E27" s="40" t="s">
        <v>112</v>
      </c>
      <c r="F27" s="40">
        <v>2200</v>
      </c>
      <c r="G27" s="40" t="s">
        <v>154</v>
      </c>
      <c r="H27" s="40" t="s">
        <v>345</v>
      </c>
      <c r="I27" s="40" t="s">
        <v>199</v>
      </c>
      <c r="J27" s="40"/>
    </row>
    <row r="28" spans="1:10" ht="18">
      <c r="A28" s="39" t="s">
        <v>49</v>
      </c>
      <c r="B28" s="40" t="s">
        <v>166</v>
      </c>
      <c r="C28" s="40" t="s">
        <v>300</v>
      </c>
      <c r="D28" s="40" t="s">
        <v>112</v>
      </c>
      <c r="E28" s="40" t="s">
        <v>112</v>
      </c>
      <c r="F28" s="40">
        <v>1500</v>
      </c>
      <c r="G28" s="40" t="s">
        <v>112</v>
      </c>
      <c r="H28" s="40" t="s">
        <v>171</v>
      </c>
      <c r="I28" s="40" t="s">
        <v>199</v>
      </c>
      <c r="J28" s="40"/>
    </row>
    <row r="29" spans="1:10" ht="18">
      <c r="A29" s="39" t="s">
        <v>49</v>
      </c>
      <c r="B29" s="40" t="s">
        <v>166</v>
      </c>
      <c r="C29" s="40" t="s">
        <v>301</v>
      </c>
      <c r="D29" s="40" t="s">
        <v>112</v>
      </c>
      <c r="E29" s="40" t="s">
        <v>112</v>
      </c>
      <c r="F29" s="40">
        <v>1500</v>
      </c>
      <c r="G29" s="40" t="s">
        <v>112</v>
      </c>
      <c r="H29" s="40" t="s">
        <v>172</v>
      </c>
      <c r="I29" s="40" t="s">
        <v>199</v>
      </c>
      <c r="J29" s="40"/>
    </row>
    <row r="30" spans="1:10" ht="27">
      <c r="A30" s="39" t="s">
        <v>183</v>
      </c>
      <c r="B30" s="40" t="s">
        <v>185</v>
      </c>
      <c r="C30" s="40" t="s">
        <v>256</v>
      </c>
      <c r="D30" s="43" t="s">
        <v>308</v>
      </c>
      <c r="E30" s="43" t="s">
        <v>311</v>
      </c>
      <c r="F30" s="40">
        <v>1900</v>
      </c>
      <c r="G30" s="40">
        <v>43</v>
      </c>
      <c r="H30" s="40" t="s">
        <v>184</v>
      </c>
      <c r="I30" s="40" t="s">
        <v>199</v>
      </c>
      <c r="J30" s="40"/>
    </row>
    <row r="31" spans="1:10" ht="27">
      <c r="A31" s="39" t="s">
        <v>183</v>
      </c>
      <c r="B31" s="40" t="s">
        <v>185</v>
      </c>
      <c r="C31" s="40" t="s">
        <v>257</v>
      </c>
      <c r="D31" s="43" t="s">
        <v>309</v>
      </c>
      <c r="E31" s="45" t="s">
        <v>312</v>
      </c>
      <c r="F31" s="40">
        <v>1900</v>
      </c>
      <c r="G31" s="40">
        <v>43</v>
      </c>
      <c r="H31" s="40" t="s">
        <v>182</v>
      </c>
      <c r="I31" s="40" t="s">
        <v>199</v>
      </c>
      <c r="J31" s="40"/>
    </row>
    <row r="32" spans="1:10" ht="27">
      <c r="A32" s="39" t="s">
        <v>183</v>
      </c>
      <c r="B32" s="40" t="s">
        <v>185</v>
      </c>
      <c r="C32" s="40" t="s">
        <v>112</v>
      </c>
      <c r="D32" s="40" t="s">
        <v>314</v>
      </c>
      <c r="E32" s="43" t="s">
        <v>112</v>
      </c>
      <c r="F32" s="40">
        <v>1900</v>
      </c>
      <c r="G32" s="40">
        <v>43</v>
      </c>
      <c r="H32" s="40" t="s">
        <v>210</v>
      </c>
      <c r="I32" s="40" t="s">
        <v>199</v>
      </c>
      <c r="J32" s="40"/>
    </row>
    <row r="33" spans="1:10" ht="27">
      <c r="A33" s="39" t="s">
        <v>88</v>
      </c>
      <c r="B33" s="40" t="s">
        <v>176</v>
      </c>
      <c r="C33" s="40" t="s">
        <v>112</v>
      </c>
      <c r="D33" s="40" t="s">
        <v>241</v>
      </c>
      <c r="E33" s="40" t="s">
        <v>241</v>
      </c>
      <c r="F33" s="40">
        <v>1500</v>
      </c>
      <c r="G33" s="40">
        <v>57</v>
      </c>
      <c r="H33" s="40" t="s">
        <v>342</v>
      </c>
      <c r="I33" s="40" t="s">
        <v>267</v>
      </c>
      <c r="J33" s="40" t="s">
        <v>316</v>
      </c>
    </row>
    <row r="34" spans="1:10" ht="36">
      <c r="A34" s="39" t="s">
        <v>89</v>
      </c>
      <c r="B34" s="40" t="s">
        <v>117</v>
      </c>
      <c r="C34" s="40" t="s">
        <v>323</v>
      </c>
      <c r="D34" s="40" t="s">
        <v>327</v>
      </c>
      <c r="E34" s="41" t="s">
        <v>326</v>
      </c>
      <c r="F34" s="40">
        <v>1850</v>
      </c>
      <c r="G34" s="40" t="s">
        <v>112</v>
      </c>
      <c r="H34" s="40" t="s">
        <v>342</v>
      </c>
      <c r="I34" s="40" t="s">
        <v>267</v>
      </c>
      <c r="J34" s="40" t="s">
        <v>329</v>
      </c>
    </row>
  </sheetData>
  <mergeCells count="2">
    <mergeCell ref="A2:J2"/>
    <mergeCell ref="A20:J20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3" workbookViewId="0">
      <selection activeCell="C1" sqref="C1:C1048576"/>
    </sheetView>
  </sheetViews>
  <sheetFormatPr baseColWidth="10" defaultRowHeight="34" customHeight="1" x14ac:dyDescent="0"/>
  <cols>
    <col min="1" max="9" width="10.83203125" style="26"/>
    <col min="10" max="10" width="25.6640625" style="26" customWidth="1"/>
    <col min="11" max="16384" width="10.83203125" style="26"/>
  </cols>
  <sheetData>
    <row r="1" spans="1:10" s="23" customFormat="1" ht="24">
      <c r="A1" s="21" t="s">
        <v>79</v>
      </c>
      <c r="B1" s="22" t="s">
        <v>80</v>
      </c>
      <c r="C1" s="22" t="s">
        <v>114</v>
      </c>
      <c r="D1" s="22" t="s">
        <v>348</v>
      </c>
      <c r="E1" s="22" t="s">
        <v>349</v>
      </c>
      <c r="F1" s="22" t="s">
        <v>81</v>
      </c>
      <c r="G1" s="22" t="s">
        <v>82</v>
      </c>
      <c r="H1" s="22" t="s">
        <v>105</v>
      </c>
      <c r="I1" s="22" t="s">
        <v>351</v>
      </c>
      <c r="J1" s="22" t="s">
        <v>350</v>
      </c>
    </row>
    <row r="2" spans="1:10" ht="36">
      <c r="A2" s="24" t="s">
        <v>101</v>
      </c>
      <c r="B2" s="25" t="s">
        <v>166</v>
      </c>
      <c r="C2" s="25" t="s">
        <v>265</v>
      </c>
      <c r="D2" s="25" t="s">
        <v>112</v>
      </c>
      <c r="E2" s="25" t="s">
        <v>112</v>
      </c>
      <c r="F2" s="25">
        <v>2078</v>
      </c>
      <c r="G2" s="25">
        <v>68</v>
      </c>
      <c r="H2" s="25" t="s">
        <v>341</v>
      </c>
      <c r="I2" s="25" t="s">
        <v>267</v>
      </c>
      <c r="J2" s="25" t="s">
        <v>271</v>
      </c>
    </row>
    <row r="3" spans="1:10" ht="36">
      <c r="A3" s="24" t="s">
        <v>84</v>
      </c>
      <c r="B3" s="25" t="s">
        <v>149</v>
      </c>
      <c r="C3" s="25" t="s">
        <v>112</v>
      </c>
      <c r="D3" s="25" t="s">
        <v>237</v>
      </c>
      <c r="E3" s="25" t="s">
        <v>246</v>
      </c>
      <c r="F3" s="25">
        <v>2200</v>
      </c>
      <c r="G3" s="25" t="s">
        <v>154</v>
      </c>
      <c r="H3" s="25" t="s">
        <v>335</v>
      </c>
      <c r="I3" s="25" t="s">
        <v>267</v>
      </c>
      <c r="J3" s="25" t="s">
        <v>277</v>
      </c>
    </row>
    <row r="4" spans="1:10" ht="60">
      <c r="A4" s="24" t="s">
        <v>88</v>
      </c>
      <c r="B4" s="25" t="s">
        <v>176</v>
      </c>
      <c r="C4" s="25" t="s">
        <v>112</v>
      </c>
      <c r="D4" s="25" t="s">
        <v>241</v>
      </c>
      <c r="E4" s="25" t="s">
        <v>241</v>
      </c>
      <c r="F4" s="25">
        <v>1500</v>
      </c>
      <c r="G4" s="25">
        <v>74</v>
      </c>
      <c r="H4" s="25" t="s">
        <v>341</v>
      </c>
      <c r="I4" s="25" t="s">
        <v>267</v>
      </c>
      <c r="J4" s="25" t="s">
        <v>315</v>
      </c>
    </row>
    <row r="5" spans="1:10" ht="36">
      <c r="A5" s="24" t="s">
        <v>90</v>
      </c>
      <c r="B5" s="25" t="s">
        <v>117</v>
      </c>
      <c r="C5" s="25" t="s">
        <v>275</v>
      </c>
      <c r="D5" s="25" t="s">
        <v>112</v>
      </c>
      <c r="E5" s="25" t="s">
        <v>112</v>
      </c>
      <c r="F5" s="25">
        <v>2000</v>
      </c>
      <c r="G5" s="25" t="s">
        <v>135</v>
      </c>
      <c r="H5" s="25" t="s">
        <v>335</v>
      </c>
      <c r="I5" s="25" t="s">
        <v>267</v>
      </c>
      <c r="J5" s="29" t="s">
        <v>276</v>
      </c>
    </row>
    <row r="6" spans="1:10" ht="48">
      <c r="A6" s="24" t="s">
        <v>104</v>
      </c>
      <c r="B6" s="25" t="s">
        <v>117</v>
      </c>
      <c r="C6" s="25" t="s">
        <v>248</v>
      </c>
      <c r="D6" s="25" t="s">
        <v>331</v>
      </c>
      <c r="E6" s="25" t="s">
        <v>332</v>
      </c>
      <c r="F6" s="25">
        <v>2500</v>
      </c>
      <c r="G6" s="31" t="s">
        <v>118</v>
      </c>
      <c r="H6" s="25" t="s">
        <v>335</v>
      </c>
      <c r="I6" s="25" t="s">
        <v>267</v>
      </c>
      <c r="J6" s="25" t="s">
        <v>333</v>
      </c>
    </row>
    <row r="7" spans="1:10" ht="48">
      <c r="A7" s="24" t="s">
        <v>89</v>
      </c>
      <c r="B7" s="25" t="s">
        <v>117</v>
      </c>
      <c r="C7" s="25" t="s">
        <v>322</v>
      </c>
      <c r="D7" s="25" t="s">
        <v>324</v>
      </c>
      <c r="E7" s="25" t="s">
        <v>325</v>
      </c>
      <c r="F7" s="31">
        <v>1850</v>
      </c>
      <c r="G7" s="25" t="s">
        <v>112</v>
      </c>
      <c r="H7" s="25" t="s">
        <v>335</v>
      </c>
      <c r="I7" s="25" t="s">
        <v>267</v>
      </c>
      <c r="J7" s="25" t="s">
        <v>328</v>
      </c>
    </row>
    <row r="8" spans="1:10" ht="48">
      <c r="A8" s="24" t="s">
        <v>103</v>
      </c>
      <c r="B8" s="25" t="s">
        <v>117</v>
      </c>
      <c r="C8" s="25" t="s">
        <v>286</v>
      </c>
      <c r="D8" s="25" t="s">
        <v>288</v>
      </c>
      <c r="E8" s="25" t="s">
        <v>290</v>
      </c>
      <c r="F8" s="25">
        <v>2000</v>
      </c>
      <c r="G8" s="31">
        <v>38</v>
      </c>
      <c r="H8" s="25" t="s">
        <v>340</v>
      </c>
      <c r="I8" s="25" t="s">
        <v>267</v>
      </c>
      <c r="J8" s="25" t="s">
        <v>284</v>
      </c>
    </row>
    <row r="9" spans="1:10" ht="36">
      <c r="A9" s="24" t="s">
        <v>102</v>
      </c>
      <c r="B9" s="25" t="s">
        <v>117</v>
      </c>
      <c r="C9" s="25" t="s">
        <v>304</v>
      </c>
      <c r="D9" s="25" t="s">
        <v>112</v>
      </c>
      <c r="E9" s="25" t="s">
        <v>112</v>
      </c>
      <c r="F9" s="25">
        <v>2000</v>
      </c>
      <c r="G9" s="25">
        <v>60</v>
      </c>
      <c r="H9" s="25" t="s">
        <v>338</v>
      </c>
      <c r="I9" s="25" t="s">
        <v>267</v>
      </c>
      <c r="J9" s="25" t="s">
        <v>306</v>
      </c>
    </row>
    <row r="10" spans="1:10" ht="36">
      <c r="A10" s="24" t="s">
        <v>102</v>
      </c>
      <c r="B10" s="25" t="s">
        <v>117</v>
      </c>
      <c r="C10" s="25" t="s">
        <v>305</v>
      </c>
      <c r="D10" s="25" t="s">
        <v>112</v>
      </c>
      <c r="E10" s="25" t="s">
        <v>112</v>
      </c>
      <c r="F10" s="25">
        <v>2000</v>
      </c>
      <c r="G10" s="31" t="s">
        <v>139</v>
      </c>
      <c r="H10" s="25" t="s">
        <v>337</v>
      </c>
      <c r="I10" s="25" t="s">
        <v>267</v>
      </c>
      <c r="J10" s="25" t="s">
        <v>307</v>
      </c>
    </row>
    <row r="11" spans="1:10" ht="48">
      <c r="A11" s="24" t="s">
        <v>103</v>
      </c>
      <c r="B11" s="25" t="s">
        <v>117</v>
      </c>
      <c r="C11" s="25" t="s">
        <v>285</v>
      </c>
      <c r="D11" s="25" t="s">
        <v>287</v>
      </c>
      <c r="E11" s="25" t="s">
        <v>289</v>
      </c>
      <c r="F11" s="25">
        <v>2000</v>
      </c>
      <c r="G11" s="25">
        <v>80</v>
      </c>
      <c r="H11" s="25" t="s">
        <v>339</v>
      </c>
      <c r="I11" s="25" t="s">
        <v>267</v>
      </c>
      <c r="J11" s="25" t="s">
        <v>283</v>
      </c>
    </row>
    <row r="12" spans="1:10" ht="36">
      <c r="A12" s="24" t="s">
        <v>83</v>
      </c>
      <c r="B12" s="25" t="s">
        <v>106</v>
      </c>
      <c r="C12" s="25" t="s">
        <v>112</v>
      </c>
      <c r="D12" s="25" t="s">
        <v>317</v>
      </c>
      <c r="E12" s="25" t="s">
        <v>318</v>
      </c>
      <c r="F12" s="25" t="s">
        <v>319</v>
      </c>
      <c r="G12" s="25">
        <v>20</v>
      </c>
      <c r="H12" s="25" t="s">
        <v>352</v>
      </c>
      <c r="I12" s="25" t="s">
        <v>267</v>
      </c>
      <c r="J12" s="25" t="s">
        <v>320</v>
      </c>
    </row>
    <row r="13" spans="1:10" ht="34" customHeight="1">
      <c r="A13" s="27" t="s">
        <v>183</v>
      </c>
      <c r="B13" s="28" t="s">
        <v>185</v>
      </c>
      <c r="C13" s="28" t="s">
        <v>258</v>
      </c>
      <c r="D13" s="28" t="s">
        <v>310</v>
      </c>
      <c r="E13" s="28" t="s">
        <v>313</v>
      </c>
      <c r="F13" s="28">
        <v>1900</v>
      </c>
      <c r="G13" s="28">
        <v>43</v>
      </c>
      <c r="H13" s="28" t="s">
        <v>335</v>
      </c>
      <c r="I13" s="28" t="s">
        <v>199</v>
      </c>
      <c r="J13" s="28"/>
    </row>
    <row r="14" spans="1:10" ht="34" customHeight="1">
      <c r="A14" s="24" t="s">
        <v>99</v>
      </c>
      <c r="B14" s="25" t="s">
        <v>149</v>
      </c>
      <c r="C14" s="25" t="s">
        <v>112</v>
      </c>
      <c r="D14" s="30" t="s">
        <v>261</v>
      </c>
      <c r="E14" s="25" t="s">
        <v>262</v>
      </c>
      <c r="F14" s="25">
        <v>2170</v>
      </c>
      <c r="G14" s="25">
        <v>73</v>
      </c>
      <c r="H14" s="25" t="s">
        <v>341</v>
      </c>
      <c r="I14" s="25" t="s">
        <v>199</v>
      </c>
      <c r="J14" s="25"/>
    </row>
    <row r="15" spans="1:10" ht="34" customHeight="1">
      <c r="A15" s="24" t="s">
        <v>86</v>
      </c>
      <c r="B15" s="25" t="s">
        <v>166</v>
      </c>
      <c r="C15" s="25" t="s">
        <v>252</v>
      </c>
      <c r="D15" s="25" t="s">
        <v>112</v>
      </c>
      <c r="E15" s="25" t="s">
        <v>112</v>
      </c>
      <c r="F15" s="25" t="s">
        <v>167</v>
      </c>
      <c r="G15" s="25">
        <v>56</v>
      </c>
      <c r="H15" s="25" t="s">
        <v>341</v>
      </c>
      <c r="I15" s="25" t="s">
        <v>199</v>
      </c>
      <c r="J15" s="25"/>
    </row>
    <row r="16" spans="1:10" ht="34" customHeight="1">
      <c r="A16" s="24" t="s">
        <v>92</v>
      </c>
      <c r="B16" s="25" t="s">
        <v>106</v>
      </c>
      <c r="C16" s="25" t="s">
        <v>292</v>
      </c>
      <c r="D16" s="25" t="s">
        <v>112</v>
      </c>
      <c r="E16" s="25" t="s">
        <v>112</v>
      </c>
      <c r="F16" s="31">
        <v>1770</v>
      </c>
      <c r="G16" s="31" t="s">
        <v>112</v>
      </c>
      <c r="H16" s="25" t="s">
        <v>336</v>
      </c>
      <c r="I16" s="25" t="s">
        <v>199</v>
      </c>
      <c r="J16" s="25"/>
    </row>
    <row r="17" spans="1:10" ht="34" customHeight="1">
      <c r="A17" s="24" t="s">
        <v>93</v>
      </c>
      <c r="B17" s="25" t="s">
        <v>106</v>
      </c>
      <c r="C17" s="25" t="s">
        <v>146</v>
      </c>
      <c r="D17" s="25" t="s">
        <v>112</v>
      </c>
      <c r="E17" s="25" t="s">
        <v>112</v>
      </c>
      <c r="F17" s="25">
        <v>2200</v>
      </c>
      <c r="G17" s="31" t="s">
        <v>112</v>
      </c>
      <c r="H17" s="25" t="s">
        <v>335</v>
      </c>
      <c r="I17" s="25" t="s">
        <v>199</v>
      </c>
      <c r="J17" s="25"/>
    </row>
    <row r="18" spans="1:10" ht="34" customHeight="1">
      <c r="A18" s="24" t="s">
        <v>94</v>
      </c>
      <c r="B18" s="25" t="s">
        <v>149</v>
      </c>
      <c r="C18" s="25" t="s">
        <v>293</v>
      </c>
      <c r="D18" s="25" t="s">
        <v>112</v>
      </c>
      <c r="E18" s="25" t="s">
        <v>112</v>
      </c>
      <c r="F18" s="25">
        <v>2200</v>
      </c>
      <c r="G18" s="31" t="s">
        <v>154</v>
      </c>
      <c r="H18" s="25" t="s">
        <v>335</v>
      </c>
      <c r="I18" s="25" t="s">
        <v>199</v>
      </c>
      <c r="J18" s="25"/>
    </row>
  </sheetData>
  <sortState ref="A2:J18">
    <sortCondition ref="J2:J1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5" sqref="K5"/>
    </sheetView>
  </sheetViews>
  <sheetFormatPr baseColWidth="10" defaultRowHeight="14" x14ac:dyDescent="0"/>
  <cols>
    <col min="1" max="16384" width="10.83203125" style="26"/>
  </cols>
  <sheetData>
    <row r="1" spans="1:11" ht="24">
      <c r="A1" s="32" t="s">
        <v>79</v>
      </c>
      <c r="B1" s="32" t="s">
        <v>80</v>
      </c>
      <c r="C1" s="32" t="s">
        <v>114</v>
      </c>
      <c r="D1" s="32" t="s">
        <v>348</v>
      </c>
      <c r="E1" s="32" t="s">
        <v>349</v>
      </c>
      <c r="F1" s="32" t="s">
        <v>81</v>
      </c>
      <c r="G1" s="32" t="s">
        <v>82</v>
      </c>
      <c r="H1" s="32" t="s">
        <v>105</v>
      </c>
      <c r="I1" s="32" t="s">
        <v>351</v>
      </c>
      <c r="J1" s="32" t="s">
        <v>350</v>
      </c>
    </row>
    <row r="2" spans="1:11" ht="48">
      <c r="A2" s="24" t="s">
        <v>49</v>
      </c>
      <c r="B2" s="25" t="s">
        <v>166</v>
      </c>
      <c r="C2" s="25" t="s">
        <v>300</v>
      </c>
      <c r="D2" s="25" t="s">
        <v>112</v>
      </c>
      <c r="E2" s="25" t="s">
        <v>112</v>
      </c>
      <c r="F2" s="25">
        <v>1500</v>
      </c>
      <c r="G2" s="25" t="s">
        <v>112</v>
      </c>
      <c r="H2" s="25" t="s">
        <v>171</v>
      </c>
      <c r="I2" s="25" t="s">
        <v>199</v>
      </c>
      <c r="J2" s="25"/>
      <c r="K2" s="26" t="s">
        <v>355</v>
      </c>
    </row>
    <row r="3" spans="1:11" ht="48">
      <c r="A3" s="24" t="s">
        <v>49</v>
      </c>
      <c r="B3" s="25" t="s">
        <v>166</v>
      </c>
      <c r="C3" s="25" t="s">
        <v>301</v>
      </c>
      <c r="D3" s="25" t="s">
        <v>112</v>
      </c>
      <c r="E3" s="25" t="s">
        <v>112</v>
      </c>
      <c r="F3" s="25">
        <v>1500</v>
      </c>
      <c r="G3" s="25" t="s">
        <v>112</v>
      </c>
      <c r="H3" s="25" t="s">
        <v>172</v>
      </c>
      <c r="I3" s="25" t="s">
        <v>199</v>
      </c>
      <c r="J3" s="25"/>
      <c r="K3" s="26" t="s">
        <v>355</v>
      </c>
    </row>
    <row r="4" spans="1:11" ht="36">
      <c r="A4" s="24" t="s">
        <v>101</v>
      </c>
      <c r="B4" s="25" t="s">
        <v>166</v>
      </c>
      <c r="C4" s="29" t="s">
        <v>274</v>
      </c>
      <c r="D4" s="25" t="s">
        <v>112</v>
      </c>
      <c r="E4" s="25" t="s">
        <v>112</v>
      </c>
      <c r="F4" s="25">
        <v>2078</v>
      </c>
      <c r="G4" s="25">
        <v>72</v>
      </c>
      <c r="H4" s="25" t="s">
        <v>184</v>
      </c>
      <c r="I4" s="25" t="s">
        <v>267</v>
      </c>
      <c r="J4" s="25" t="s">
        <v>273</v>
      </c>
      <c r="K4" s="26" t="s">
        <v>355</v>
      </c>
    </row>
    <row r="5" spans="1:11" ht="36">
      <c r="A5" s="24" t="s">
        <v>101</v>
      </c>
      <c r="B5" s="25" t="s">
        <v>166</v>
      </c>
      <c r="C5" s="25" t="s">
        <v>266</v>
      </c>
      <c r="D5" s="25" t="s">
        <v>112</v>
      </c>
      <c r="E5" s="25" t="s">
        <v>112</v>
      </c>
      <c r="F5" s="25">
        <v>2078</v>
      </c>
      <c r="G5" s="25">
        <v>49</v>
      </c>
      <c r="H5" s="25" t="s">
        <v>179</v>
      </c>
      <c r="I5" s="25" t="s">
        <v>267</v>
      </c>
      <c r="J5" s="25" t="s">
        <v>272</v>
      </c>
      <c r="K5" s="26" t="s">
        <v>355</v>
      </c>
    </row>
    <row r="6" spans="1:11" ht="120">
      <c r="A6" s="24" t="s">
        <v>89</v>
      </c>
      <c r="B6" s="25" t="s">
        <v>117</v>
      </c>
      <c r="C6" s="25" t="s">
        <v>323</v>
      </c>
      <c r="D6" s="25" t="s">
        <v>327</v>
      </c>
      <c r="E6" s="30" t="s">
        <v>326</v>
      </c>
      <c r="F6" s="25">
        <v>1850</v>
      </c>
      <c r="G6" s="25" t="s">
        <v>112</v>
      </c>
      <c r="H6" s="25" t="s">
        <v>342</v>
      </c>
      <c r="I6" s="25" t="s">
        <v>267</v>
      </c>
      <c r="J6" s="25" t="s">
        <v>329</v>
      </c>
      <c r="K6" s="26" t="s">
        <v>356</v>
      </c>
    </row>
    <row r="7" spans="1:11" ht="48">
      <c r="A7" s="27" t="s">
        <v>183</v>
      </c>
      <c r="B7" s="28" t="s">
        <v>185</v>
      </c>
      <c r="C7" s="28" t="s">
        <v>256</v>
      </c>
      <c r="D7" s="33" t="s">
        <v>308</v>
      </c>
      <c r="E7" s="33" t="s">
        <v>311</v>
      </c>
      <c r="F7" s="28">
        <v>1900</v>
      </c>
      <c r="G7" s="28">
        <v>43</v>
      </c>
      <c r="H7" s="28" t="s">
        <v>184</v>
      </c>
      <c r="I7" s="28" t="s">
        <v>199</v>
      </c>
      <c r="J7" s="28"/>
      <c r="K7" s="26" t="s">
        <v>356</v>
      </c>
    </row>
    <row r="8" spans="1:11" ht="48">
      <c r="A8" s="27" t="s">
        <v>183</v>
      </c>
      <c r="B8" s="28" t="s">
        <v>185</v>
      </c>
      <c r="C8" s="28" t="s">
        <v>257</v>
      </c>
      <c r="D8" s="33" t="s">
        <v>309</v>
      </c>
      <c r="E8" s="34" t="s">
        <v>312</v>
      </c>
      <c r="F8" s="28">
        <v>1900</v>
      </c>
      <c r="G8" s="28">
        <v>43</v>
      </c>
      <c r="H8" s="28" t="s">
        <v>182</v>
      </c>
      <c r="I8" s="28" t="s">
        <v>199</v>
      </c>
      <c r="J8" s="28"/>
      <c r="K8" s="26" t="s">
        <v>356</v>
      </c>
    </row>
    <row r="9" spans="1:11" ht="24">
      <c r="A9" s="24" t="s">
        <v>86</v>
      </c>
      <c r="B9" s="25" t="s">
        <v>166</v>
      </c>
      <c r="C9" s="25" t="s">
        <v>253</v>
      </c>
      <c r="D9" s="25" t="s">
        <v>112</v>
      </c>
      <c r="E9" s="25" t="s">
        <v>112</v>
      </c>
      <c r="F9" s="25" t="s">
        <v>167</v>
      </c>
      <c r="G9" s="25">
        <v>56</v>
      </c>
      <c r="H9" s="25" t="s">
        <v>182</v>
      </c>
      <c r="I9" s="25" t="s">
        <v>199</v>
      </c>
      <c r="J9" s="25"/>
      <c r="K9" s="26" t="s">
        <v>355</v>
      </c>
    </row>
    <row r="10" spans="1:11" ht="36">
      <c r="A10" s="24" t="s">
        <v>94</v>
      </c>
      <c r="B10" s="25" t="s">
        <v>149</v>
      </c>
      <c r="C10" s="25" t="s">
        <v>295</v>
      </c>
      <c r="D10" s="25" t="s">
        <v>112</v>
      </c>
      <c r="E10" s="25" t="s">
        <v>112</v>
      </c>
      <c r="F10" s="25">
        <v>2200</v>
      </c>
      <c r="G10" s="25" t="s">
        <v>154</v>
      </c>
      <c r="H10" s="25" t="s">
        <v>344</v>
      </c>
      <c r="I10" s="25" t="s">
        <v>199</v>
      </c>
      <c r="J10" s="25"/>
      <c r="K10" s="26" t="s">
        <v>356</v>
      </c>
    </row>
    <row r="11" spans="1:11" ht="36">
      <c r="A11" s="24" t="s">
        <v>94</v>
      </c>
      <c r="B11" s="25" t="s">
        <v>149</v>
      </c>
      <c r="C11" s="25" t="s">
        <v>294</v>
      </c>
      <c r="D11" s="25" t="s">
        <v>112</v>
      </c>
      <c r="E11" s="25" t="s">
        <v>112</v>
      </c>
      <c r="F11" s="25">
        <v>2200</v>
      </c>
      <c r="G11" s="25" t="s">
        <v>154</v>
      </c>
      <c r="H11" s="25" t="s">
        <v>345</v>
      </c>
      <c r="I11" s="25" t="s">
        <v>199</v>
      </c>
      <c r="J11" s="25"/>
      <c r="K11" s="26" t="s">
        <v>356</v>
      </c>
    </row>
    <row r="12" spans="1:11" ht="36">
      <c r="A12" s="24" t="s">
        <v>93</v>
      </c>
      <c r="B12" s="25" t="s">
        <v>106</v>
      </c>
      <c r="C12" s="25" t="s">
        <v>147</v>
      </c>
      <c r="D12" s="25" t="s">
        <v>112</v>
      </c>
      <c r="E12" s="25" t="s">
        <v>112</v>
      </c>
      <c r="F12" s="25">
        <v>2200</v>
      </c>
      <c r="G12" s="25" t="s">
        <v>112</v>
      </c>
      <c r="H12" s="25" t="s">
        <v>343</v>
      </c>
      <c r="I12" s="25" t="s">
        <v>199</v>
      </c>
      <c r="J12" s="25"/>
      <c r="K12" s="26" t="s">
        <v>356</v>
      </c>
    </row>
    <row r="13" spans="1:11" ht="36">
      <c r="A13" s="24" t="s">
        <v>99</v>
      </c>
      <c r="B13" s="25" t="s">
        <v>149</v>
      </c>
      <c r="C13" s="25" t="s">
        <v>112</v>
      </c>
      <c r="D13" s="25" t="s">
        <v>263</v>
      </c>
      <c r="E13" s="25" t="s">
        <v>264</v>
      </c>
      <c r="F13" s="25">
        <v>2170</v>
      </c>
      <c r="G13" s="25">
        <v>73</v>
      </c>
      <c r="H13" s="25" t="s">
        <v>158</v>
      </c>
      <c r="I13" s="25" t="s">
        <v>199</v>
      </c>
      <c r="J13" s="25"/>
      <c r="K13" s="26" t="s">
        <v>355</v>
      </c>
    </row>
    <row r="14" spans="1:11" ht="36">
      <c r="A14" s="27" t="s">
        <v>183</v>
      </c>
      <c r="B14" s="28" t="s">
        <v>185</v>
      </c>
      <c r="C14" s="28" t="s">
        <v>112</v>
      </c>
      <c r="D14" s="28" t="s">
        <v>314</v>
      </c>
      <c r="E14" s="33" t="s">
        <v>112</v>
      </c>
      <c r="F14" s="28">
        <v>1900</v>
      </c>
      <c r="G14" s="28">
        <v>43</v>
      </c>
      <c r="H14" s="28" t="s">
        <v>210</v>
      </c>
      <c r="I14" s="28" t="s">
        <v>199</v>
      </c>
      <c r="J14" s="28"/>
      <c r="K14" s="26" t="s">
        <v>356</v>
      </c>
    </row>
    <row r="15" spans="1:11" ht="60">
      <c r="A15" s="24" t="s">
        <v>88</v>
      </c>
      <c r="B15" s="25" t="s">
        <v>176</v>
      </c>
      <c r="C15" s="25" t="s">
        <v>112</v>
      </c>
      <c r="D15" s="25" t="s">
        <v>241</v>
      </c>
      <c r="E15" s="25" t="s">
        <v>241</v>
      </c>
      <c r="F15" s="25">
        <v>1500</v>
      </c>
      <c r="G15" s="25">
        <v>57</v>
      </c>
      <c r="H15" s="25" t="s">
        <v>342</v>
      </c>
      <c r="I15" s="25" t="s">
        <v>267</v>
      </c>
      <c r="J15" s="25" t="s">
        <v>316</v>
      </c>
      <c r="K15" s="26" t="s">
        <v>355</v>
      </c>
    </row>
  </sheetData>
  <sortState ref="A2:J15">
    <sortCondition ref="C2:C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 of potential citations</vt:lpstr>
      <vt:lpstr>studies to actually go through</vt:lpstr>
      <vt:lpstr>added my study</vt:lpstr>
      <vt:lpstr>normalizes units across studies</vt:lpstr>
      <vt:lpstr>includes NO flux values</vt:lpstr>
      <vt:lpstr>reorder managed-unmanaged</vt:lpstr>
      <vt:lpstr>formatted nicely</vt:lpstr>
      <vt:lpstr>unmanaged - to sort</vt:lpstr>
      <vt:lpstr>managed - to sort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2015-07-31T18:18:34Z</dcterms:created>
  <dcterms:modified xsi:type="dcterms:W3CDTF">2015-10-30T22:59:26Z</dcterms:modified>
</cp:coreProperties>
</file>