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560" yWindow="0" windowWidth="23020" windowHeight="16240" tabRatio="500"/>
  </bookViews>
  <sheets>
    <sheet name="BDDataCombined" sheetId="3" r:id="rId1"/>
    <sheet name="BD nov2014" sheetId="4" r:id="rId2"/>
    <sheet name="BD july2013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E10" i="3"/>
  <c r="E9" i="3"/>
  <c r="E8" i="3"/>
  <c r="E7" i="3"/>
  <c r="E6" i="3"/>
  <c r="E5" i="3"/>
  <c r="E4" i="3"/>
  <c r="E3" i="3"/>
  <c r="E2" i="3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E149" i="1"/>
  <c r="C148" i="1"/>
  <c r="C147" i="1"/>
  <c r="C146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E126" i="1"/>
  <c r="C12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E103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E84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E66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E51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E28" i="1"/>
  <c r="H5" i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B6" i="1"/>
</calcChain>
</file>

<file path=xl/sharedStrings.xml><?xml version="1.0" encoding="utf-8"?>
<sst xmlns="http://schemas.openxmlformats.org/spreadsheetml/2006/main" count="1334" uniqueCount="85">
  <si>
    <t>Op:NCD</t>
  </si>
  <si>
    <t>2*G</t>
  </si>
  <si>
    <t>S1</t>
  </si>
  <si>
    <t>M1</t>
  </si>
  <si>
    <t>or S1… erased label and took best guess based on remant writing on label</t>
  </si>
  <si>
    <t>Bulk density measurements - July-Aug 2013</t>
  </si>
  <si>
    <t>Date Collected</t>
  </si>
  <si>
    <t>Date Dried</t>
  </si>
  <si>
    <t>F3</t>
  </si>
  <si>
    <t>M2</t>
  </si>
  <si>
    <t>S3</t>
  </si>
  <si>
    <t>paper bag info</t>
  </si>
  <si>
    <t>big bag used often for bulk density</t>
  </si>
  <si>
    <t># bags</t>
  </si>
  <si>
    <t>weight</t>
  </si>
  <si>
    <t>weight/bag</t>
  </si>
  <si>
    <t>Paper bag (G) weight per bag</t>
  </si>
  <si>
    <t>Paper bag (M waxy) weight per bag</t>
  </si>
  <si>
    <t>30 bags = 142.6 g</t>
  </si>
  <si>
    <t>F2</t>
  </si>
  <si>
    <t>F1</t>
  </si>
  <si>
    <t>S2</t>
  </si>
  <si>
    <t>M3</t>
  </si>
  <si>
    <t>1*Mwaxy</t>
  </si>
  <si>
    <t>g bolsa</t>
  </si>
  <si>
    <t>g seco</t>
  </si>
  <si>
    <t>g seco - g bolsa</t>
  </si>
  <si>
    <t>tipo da bolsa e cuantos</t>
  </si>
  <si>
    <t>Posu</t>
  </si>
  <si>
    <t>Notas</t>
  </si>
  <si>
    <t>20/06/2013</t>
  </si>
  <si>
    <t>em total para posu</t>
  </si>
  <si>
    <t>24/7/2013</t>
  </si>
  <si>
    <t>23/7/2013</t>
  </si>
  <si>
    <t>26/07/2013</t>
  </si>
  <si>
    <t>30/07/2013</t>
  </si>
  <si>
    <t>C</t>
  </si>
  <si>
    <t>B</t>
  </si>
  <si>
    <t>A</t>
  </si>
  <si>
    <t>D</t>
  </si>
  <si>
    <t>E</t>
  </si>
  <si>
    <t>SD</t>
  </si>
  <si>
    <t xml:space="preserve">M5 </t>
  </si>
  <si>
    <t>FE</t>
  </si>
  <si>
    <t>Site</t>
  </si>
  <si>
    <t>Chamber</t>
  </si>
  <si>
    <t>wetweight</t>
  </si>
  <si>
    <t>dryweight</t>
  </si>
  <si>
    <t>SiteAdilson</t>
  </si>
  <si>
    <t>ok</t>
  </si>
  <si>
    <t>f2</t>
  </si>
  <si>
    <t>f3</t>
  </si>
  <si>
    <t>s1</t>
  </si>
  <si>
    <t>s2</t>
  </si>
  <si>
    <t>s3</t>
  </si>
  <si>
    <t>m1</t>
  </si>
  <si>
    <t>m2</t>
  </si>
  <si>
    <t>m3</t>
  </si>
  <si>
    <t>sm=s3</t>
  </si>
  <si>
    <t>sd=s2</t>
  </si>
  <si>
    <t>reminder</t>
  </si>
  <si>
    <t>missing f2a</t>
  </si>
  <si>
    <t>got FE A</t>
  </si>
  <si>
    <t>switched to M3 since that was the only M site with one repeat too few for a chamber and it was also an A</t>
  </si>
  <si>
    <t>switched to F2A since that was the only F site with one repeat too few for a chamber and it was also an A</t>
  </si>
  <si>
    <t>missing an a</t>
  </si>
  <si>
    <t>switched in ME A</t>
  </si>
  <si>
    <t>missing 1d, 1e? Or on purpose?</t>
  </si>
  <si>
    <t>2 each - must have been on purpose</t>
  </si>
  <si>
    <t>missing 1 s1 d</t>
  </si>
  <si>
    <t>missing1  s3 e</t>
  </si>
  <si>
    <t>4 repeats of D</t>
  </si>
  <si>
    <t>missing a 2nd D sample</t>
  </si>
  <si>
    <t>notes</t>
  </si>
  <si>
    <t>dryweightUse</t>
  </si>
  <si>
    <t>NA</t>
  </si>
  <si>
    <t>4 D samples, so can't trust any (no way to tell which one is the "missing" S1 sample</t>
  </si>
  <si>
    <t>SampleMonth</t>
  </si>
  <si>
    <t>Volume_mL</t>
  </si>
  <si>
    <t>DryWeightToUse_g</t>
  </si>
  <si>
    <t>BulkDensity_gcm3</t>
  </si>
  <si>
    <t>SampleType</t>
  </si>
  <si>
    <t>Truth bar hole</t>
  </si>
  <si>
    <t>BD ring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</si>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</sst>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 applyBorder="1"/>
    <xf numFmtId="2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164" fontId="0" fillId="3" borderId="0" xfId="0" applyNumberFormat="1" applyFill="1" applyBorder="1" applyAlignment="1">
      <alignment horizontal="left" vertical="top"/>
    </xf>
    <xf numFmtId="0" fontId="0" fillId="5" borderId="0" xfId="0" applyFill="1" applyBorder="1"/>
    <xf numFmtId="164" fontId="0" fillId="5" borderId="0" xfId="0" applyNumberFormat="1" applyFill="1" applyBorder="1"/>
    <xf numFmtId="0" fontId="3" fillId="6" borderId="0" xfId="0" applyFont="1" applyFill="1"/>
    <xf numFmtId="164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3" fillId="6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3" fillId="4" borderId="0" xfId="0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4" fontId="0" fillId="0" borderId="0" xfId="0" applyNumberFormat="1" applyBorder="1"/>
    <xf numFmtId="14" fontId="3" fillId="0" borderId="0" xfId="0" applyNumberFormat="1" applyFo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64" fontId="0" fillId="7" borderId="0" xfId="0" applyNumberFormat="1" applyFill="1" applyBorder="1"/>
    <xf numFmtId="164" fontId="3" fillId="7" borderId="0" xfId="0" applyNumberFormat="1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D2" sqref="D2"/>
    </sheetView>
  </sheetViews>
  <sheetFormatPr baseColWidth="10" defaultRowHeight="15" x14ac:dyDescent="0"/>
  <cols>
    <col min="1" max="3" width="10.83203125" style="32"/>
    <col min="4" max="4" width="10.83203125" style="35"/>
    <col min="5" max="5" width="10.83203125" style="32"/>
    <col min="6" max="6" width="10.83203125" style="33"/>
    <col min="7" max="16384" width="10.83203125" style="32"/>
  </cols>
  <sheetData>
    <row r="1" spans="1:8">
      <c r="A1" s="32" t="s">
        <v>44</v>
      </c>
      <c r="B1" s="32" t="s">
        <v>45</v>
      </c>
      <c r="C1" s="32" t="s">
        <v>79</v>
      </c>
      <c r="D1" s="35" t="s">
        <v>78</v>
      </c>
      <c r="E1" s="32" t="s">
        <v>80</v>
      </c>
      <c r="F1" s="33" t="s">
        <v>77</v>
      </c>
      <c r="G1" s="32" t="s">
        <v>84</v>
      </c>
      <c r="H1" s="32" t="s">
        <v>81</v>
      </c>
    </row>
    <row r="2" spans="1:8">
      <c r="A2" s="32" t="s">
        <v>20</v>
      </c>
      <c r="B2" s="32" t="s">
        <v>75</v>
      </c>
      <c r="C2" s="32">
        <v>6541.9400000000005</v>
      </c>
      <c r="D2" s="35">
        <f>25*25*10</f>
        <v>6250</v>
      </c>
      <c r="E2" s="32">
        <f t="shared" ref="E2:E10" si="0">C2/D2</f>
        <v>1.0467104</v>
      </c>
      <c r="F2" s="33">
        <v>7.2012999999999998</v>
      </c>
      <c r="H2" s="32" t="s">
        <v>82</v>
      </c>
    </row>
    <row r="3" spans="1:8">
      <c r="A3" s="32" t="s">
        <v>19</v>
      </c>
      <c r="B3" s="32" t="s">
        <v>75</v>
      </c>
      <c r="C3" s="32">
        <v>6298.833333333333</v>
      </c>
      <c r="D3" s="35">
        <f t="shared" ref="D3:D10" si="1">25*25*10</f>
        <v>6250</v>
      </c>
      <c r="E3" s="32">
        <f t="shared" si="0"/>
        <v>1.0078133333333332</v>
      </c>
      <c r="F3" s="33">
        <v>7.2012999999999998</v>
      </c>
      <c r="H3" s="32" t="s">
        <v>82</v>
      </c>
    </row>
    <row r="4" spans="1:8">
      <c r="A4" s="32" t="s">
        <v>8</v>
      </c>
      <c r="B4" s="32" t="s">
        <v>75</v>
      </c>
      <c r="C4" s="32">
        <v>5962.59</v>
      </c>
      <c r="D4" s="35">
        <f t="shared" si="1"/>
        <v>6250</v>
      </c>
      <c r="E4" s="32">
        <f t="shared" si="0"/>
        <v>0.95401440000000004</v>
      </c>
      <c r="F4" s="33">
        <v>7.2012999999999998</v>
      </c>
      <c r="H4" s="32" t="s">
        <v>82</v>
      </c>
    </row>
    <row r="5" spans="1:8">
      <c r="A5" s="32" t="s">
        <v>3</v>
      </c>
      <c r="B5" s="32" t="s">
        <v>75</v>
      </c>
      <c r="C5" s="32">
        <v>9439.5299999999988</v>
      </c>
      <c r="D5" s="35">
        <f t="shared" si="1"/>
        <v>6250</v>
      </c>
      <c r="E5" s="32">
        <f t="shared" si="0"/>
        <v>1.5103247999999998</v>
      </c>
      <c r="F5" s="33">
        <v>7.2012999999999998</v>
      </c>
      <c r="H5" s="32" t="s">
        <v>82</v>
      </c>
    </row>
    <row r="6" spans="1:8">
      <c r="A6" s="32" t="s">
        <v>9</v>
      </c>
      <c r="B6" s="32" t="s">
        <v>75</v>
      </c>
      <c r="C6" s="32">
        <v>6895.58</v>
      </c>
      <c r="D6" s="35">
        <f t="shared" si="1"/>
        <v>6250</v>
      </c>
      <c r="E6" s="32">
        <f t="shared" si="0"/>
        <v>1.1032928</v>
      </c>
      <c r="F6" s="33">
        <v>7.2012999999999998</v>
      </c>
      <c r="H6" s="32" t="s">
        <v>82</v>
      </c>
    </row>
    <row r="7" spans="1:8">
      <c r="A7" s="32" t="s">
        <v>22</v>
      </c>
      <c r="B7" s="32" t="s">
        <v>75</v>
      </c>
      <c r="C7" s="32">
        <v>9264.3500000000022</v>
      </c>
      <c r="D7" s="35">
        <f t="shared" si="1"/>
        <v>6250</v>
      </c>
      <c r="E7" s="32">
        <f t="shared" si="0"/>
        <v>1.4822960000000003</v>
      </c>
      <c r="F7" s="33">
        <v>7.2012999999999998</v>
      </c>
      <c r="H7" s="32" t="s">
        <v>82</v>
      </c>
    </row>
    <row r="8" spans="1:8">
      <c r="A8" s="32" t="s">
        <v>2</v>
      </c>
      <c r="B8" s="32" t="s">
        <v>75</v>
      </c>
      <c r="C8" s="32">
        <v>9703.4699999999993</v>
      </c>
      <c r="D8" s="35">
        <f t="shared" si="1"/>
        <v>6250</v>
      </c>
      <c r="E8" s="32">
        <f t="shared" si="0"/>
        <v>1.5525551999999998</v>
      </c>
      <c r="F8" s="33">
        <v>7.2012999999999998</v>
      </c>
      <c r="H8" s="32" t="s">
        <v>82</v>
      </c>
    </row>
    <row r="9" spans="1:8">
      <c r="A9" s="32" t="s">
        <v>21</v>
      </c>
      <c r="B9" s="32" t="s">
        <v>75</v>
      </c>
      <c r="C9" s="32">
        <v>9997.65</v>
      </c>
      <c r="D9" s="35">
        <f t="shared" si="1"/>
        <v>6250</v>
      </c>
      <c r="E9" s="32">
        <f t="shared" si="0"/>
        <v>1.5996239999999999</v>
      </c>
      <c r="F9" s="33">
        <v>7.2012999999999998</v>
      </c>
      <c r="H9" s="32" t="s">
        <v>82</v>
      </c>
    </row>
    <row r="10" spans="1:8">
      <c r="A10" s="32" t="s">
        <v>10</v>
      </c>
      <c r="B10" s="32" t="s">
        <v>75</v>
      </c>
      <c r="C10" s="32">
        <v>8278.41</v>
      </c>
      <c r="D10" s="35">
        <f t="shared" si="1"/>
        <v>6250</v>
      </c>
      <c r="E10" s="32">
        <f t="shared" si="0"/>
        <v>1.3245456</v>
      </c>
      <c r="F10" s="33">
        <v>7.2012999999999998</v>
      </c>
      <c r="H10" s="32" t="s">
        <v>82</v>
      </c>
    </row>
    <row r="11" spans="1:8">
      <c r="A11" s="32" t="s">
        <v>20</v>
      </c>
      <c r="B11" s="32" t="s">
        <v>38</v>
      </c>
      <c r="C11" s="32">
        <v>120.9</v>
      </c>
      <c r="D11" s="35">
        <v>97</v>
      </c>
      <c r="E11" s="32">
        <f>C11/D11</f>
        <v>1.2463917525773196</v>
      </c>
      <c r="F11" s="33">
        <v>11.2014</v>
      </c>
      <c r="H11" s="32" t="s">
        <v>83</v>
      </c>
    </row>
    <row r="12" spans="1:8">
      <c r="A12" s="32" t="s">
        <v>20</v>
      </c>
      <c r="B12" s="32" t="s">
        <v>38</v>
      </c>
      <c r="C12" s="32">
        <v>118.7</v>
      </c>
      <c r="D12" s="35">
        <v>97</v>
      </c>
      <c r="E12" s="32">
        <f t="shared" ref="E12:E75" si="2">C12/D12</f>
        <v>1.2237113402061857</v>
      </c>
      <c r="F12" s="33">
        <v>11.2014</v>
      </c>
      <c r="H12" s="32" t="s">
        <v>83</v>
      </c>
    </row>
    <row r="13" spans="1:8">
      <c r="A13" s="32" t="s">
        <v>20</v>
      </c>
      <c r="B13" s="32" t="s">
        <v>38</v>
      </c>
      <c r="C13" s="32">
        <v>125.4</v>
      </c>
      <c r="D13" s="35">
        <v>97</v>
      </c>
      <c r="E13" s="32">
        <f t="shared" si="2"/>
        <v>1.2927835051546392</v>
      </c>
      <c r="F13" s="33">
        <v>11.2014</v>
      </c>
      <c r="H13" s="32" t="s">
        <v>83</v>
      </c>
    </row>
    <row r="14" spans="1:8">
      <c r="A14" s="32" t="s">
        <v>20</v>
      </c>
      <c r="B14" s="32" t="s">
        <v>37</v>
      </c>
      <c r="C14" s="32">
        <v>112</v>
      </c>
      <c r="D14" s="35">
        <v>97</v>
      </c>
      <c r="E14" s="32">
        <f t="shared" si="2"/>
        <v>1.1546391752577319</v>
      </c>
      <c r="F14" s="33">
        <v>11.2014</v>
      </c>
      <c r="H14" s="32" t="s">
        <v>83</v>
      </c>
    </row>
    <row r="15" spans="1:8">
      <c r="A15" s="32" t="s">
        <v>20</v>
      </c>
      <c r="B15" s="32" t="s">
        <v>37</v>
      </c>
      <c r="C15" s="32">
        <v>123.7</v>
      </c>
      <c r="D15" s="35">
        <v>97</v>
      </c>
      <c r="E15" s="32">
        <f t="shared" si="2"/>
        <v>1.275257731958763</v>
      </c>
      <c r="F15" s="33">
        <v>11.2014</v>
      </c>
      <c r="H15" s="32" t="s">
        <v>83</v>
      </c>
    </row>
    <row r="16" spans="1:8">
      <c r="A16" s="32" t="s">
        <v>20</v>
      </c>
      <c r="B16" s="32" t="s">
        <v>37</v>
      </c>
      <c r="C16" s="32">
        <v>113.5</v>
      </c>
      <c r="D16" s="35">
        <v>97</v>
      </c>
      <c r="E16" s="32">
        <f t="shared" si="2"/>
        <v>1.1701030927835052</v>
      </c>
      <c r="F16" s="33">
        <v>11.2014</v>
      </c>
      <c r="H16" s="32" t="s">
        <v>83</v>
      </c>
    </row>
    <row r="17" spans="1:8">
      <c r="A17" s="32" t="s">
        <v>20</v>
      </c>
      <c r="B17" s="32" t="s">
        <v>36</v>
      </c>
      <c r="C17" s="32">
        <v>136.19999999999999</v>
      </c>
      <c r="D17" s="35">
        <v>97</v>
      </c>
      <c r="E17" s="32">
        <f t="shared" si="2"/>
        <v>1.4041237113402061</v>
      </c>
      <c r="F17" s="33">
        <v>11.2014</v>
      </c>
      <c r="H17" s="32" t="s">
        <v>83</v>
      </c>
    </row>
    <row r="18" spans="1:8">
      <c r="A18" s="32" t="s">
        <v>20</v>
      </c>
      <c r="B18" s="32" t="s">
        <v>36</v>
      </c>
      <c r="C18" s="32">
        <v>130</v>
      </c>
      <c r="D18" s="35">
        <v>97</v>
      </c>
      <c r="E18" s="32">
        <f t="shared" si="2"/>
        <v>1.3402061855670102</v>
      </c>
      <c r="F18" s="33">
        <v>11.2014</v>
      </c>
      <c r="H18" s="32" t="s">
        <v>83</v>
      </c>
    </row>
    <row r="19" spans="1:8">
      <c r="A19" s="32" t="s">
        <v>20</v>
      </c>
      <c r="B19" s="32" t="s">
        <v>36</v>
      </c>
      <c r="C19" s="32">
        <v>129</v>
      </c>
      <c r="D19" s="35">
        <v>97</v>
      </c>
      <c r="E19" s="32">
        <f t="shared" si="2"/>
        <v>1.3298969072164948</v>
      </c>
      <c r="F19" s="33">
        <v>11.2014</v>
      </c>
      <c r="H19" s="32" t="s">
        <v>83</v>
      </c>
    </row>
    <row r="20" spans="1:8">
      <c r="A20" s="32" t="s">
        <v>20</v>
      </c>
      <c r="B20" s="32" t="s">
        <v>39</v>
      </c>
      <c r="C20" s="32">
        <v>106.9</v>
      </c>
      <c r="D20" s="35">
        <v>97</v>
      </c>
      <c r="E20" s="32">
        <f t="shared" si="2"/>
        <v>1.1020618556701032</v>
      </c>
      <c r="F20" s="33">
        <v>11.2014</v>
      </c>
      <c r="H20" s="32" t="s">
        <v>83</v>
      </c>
    </row>
    <row r="21" spans="1:8">
      <c r="A21" s="32" t="s">
        <v>20</v>
      </c>
      <c r="B21" s="32" t="s">
        <v>39</v>
      </c>
      <c r="C21" s="32">
        <v>107.6</v>
      </c>
      <c r="D21" s="35">
        <v>97</v>
      </c>
      <c r="E21" s="32">
        <f t="shared" si="2"/>
        <v>1.1092783505154638</v>
      </c>
      <c r="F21" s="33">
        <v>11.2014</v>
      </c>
      <c r="H21" s="32" t="s">
        <v>83</v>
      </c>
    </row>
    <row r="22" spans="1:8">
      <c r="A22" s="32" t="s">
        <v>20</v>
      </c>
      <c r="B22" s="32" t="s">
        <v>39</v>
      </c>
      <c r="C22" s="32">
        <v>114</v>
      </c>
      <c r="D22" s="35">
        <v>97</v>
      </c>
      <c r="E22" s="32">
        <f t="shared" si="2"/>
        <v>1.1752577319587629</v>
      </c>
      <c r="F22" s="33">
        <v>11.2014</v>
      </c>
      <c r="H22" s="32" t="s">
        <v>83</v>
      </c>
    </row>
    <row r="23" spans="1:8">
      <c r="A23" s="32" t="s">
        <v>20</v>
      </c>
      <c r="B23" s="32" t="s">
        <v>40</v>
      </c>
      <c r="C23" s="32">
        <v>124.7</v>
      </c>
      <c r="D23" s="35">
        <v>97</v>
      </c>
      <c r="E23" s="32">
        <f t="shared" si="2"/>
        <v>1.2855670103092784</v>
      </c>
      <c r="F23" s="33">
        <v>11.2014</v>
      </c>
      <c r="H23" s="32" t="s">
        <v>83</v>
      </c>
    </row>
    <row r="24" spans="1:8">
      <c r="A24" s="32" t="s">
        <v>20</v>
      </c>
      <c r="B24" s="32" t="s">
        <v>40</v>
      </c>
      <c r="C24" s="32">
        <v>108.4</v>
      </c>
      <c r="D24" s="35">
        <v>97</v>
      </c>
      <c r="E24" s="32">
        <f t="shared" si="2"/>
        <v>1.1175257731958763</v>
      </c>
      <c r="F24" s="33">
        <v>11.2014</v>
      </c>
      <c r="H24" s="32" t="s">
        <v>83</v>
      </c>
    </row>
    <row r="25" spans="1:8">
      <c r="A25" s="32" t="s">
        <v>20</v>
      </c>
      <c r="B25" s="32" t="s">
        <v>40</v>
      </c>
      <c r="C25" s="32">
        <v>121.9</v>
      </c>
      <c r="D25" s="35">
        <v>97</v>
      </c>
      <c r="E25" s="32">
        <f t="shared" si="2"/>
        <v>1.256701030927835</v>
      </c>
      <c r="F25" s="33">
        <v>11.2014</v>
      </c>
      <c r="H25" s="32" t="s">
        <v>83</v>
      </c>
    </row>
    <row r="26" spans="1:8">
      <c r="A26" s="32" t="s">
        <v>19</v>
      </c>
      <c r="B26" s="32" t="s">
        <v>38</v>
      </c>
      <c r="C26" s="32">
        <v>117.3</v>
      </c>
      <c r="D26" s="35">
        <v>97</v>
      </c>
      <c r="E26" s="32">
        <f t="shared" si="2"/>
        <v>1.2092783505154638</v>
      </c>
      <c r="F26" s="33">
        <v>11.2014</v>
      </c>
      <c r="H26" s="32" t="s">
        <v>83</v>
      </c>
    </row>
    <row r="27" spans="1:8">
      <c r="A27" s="32" t="s">
        <v>19</v>
      </c>
      <c r="B27" s="32" t="s">
        <v>38</v>
      </c>
      <c r="C27" s="32">
        <v>117.7</v>
      </c>
      <c r="D27" s="35">
        <v>97</v>
      </c>
      <c r="E27" s="32">
        <f t="shared" si="2"/>
        <v>1.2134020618556702</v>
      </c>
      <c r="F27" s="33">
        <v>11.2014</v>
      </c>
      <c r="G27" s="32" t="s">
        <v>64</v>
      </c>
      <c r="H27" s="32" t="s">
        <v>83</v>
      </c>
    </row>
    <row r="28" spans="1:8">
      <c r="A28" s="32" t="s">
        <v>19</v>
      </c>
      <c r="B28" s="32" t="s">
        <v>37</v>
      </c>
      <c r="C28" s="32">
        <v>177.8</v>
      </c>
      <c r="D28" s="35">
        <v>97</v>
      </c>
      <c r="E28" s="32">
        <f t="shared" si="2"/>
        <v>1.8329896907216496</v>
      </c>
      <c r="F28" s="33">
        <v>11.2014</v>
      </c>
      <c r="H28" s="32" t="s">
        <v>83</v>
      </c>
    </row>
    <row r="29" spans="1:8">
      <c r="A29" s="32" t="s">
        <v>19</v>
      </c>
      <c r="B29" s="32" t="s">
        <v>37</v>
      </c>
      <c r="C29" s="32">
        <v>118.4</v>
      </c>
      <c r="D29" s="35">
        <v>97</v>
      </c>
      <c r="E29" s="32">
        <f t="shared" si="2"/>
        <v>1.220618556701031</v>
      </c>
      <c r="F29" s="33">
        <v>11.2014</v>
      </c>
      <c r="H29" s="32" t="s">
        <v>83</v>
      </c>
    </row>
    <row r="30" spans="1:8">
      <c r="A30" s="32" t="s">
        <v>19</v>
      </c>
      <c r="B30" s="32" t="s">
        <v>36</v>
      </c>
      <c r="C30" s="32">
        <v>125.1</v>
      </c>
      <c r="D30" s="35">
        <v>97</v>
      </c>
      <c r="E30" s="32">
        <f t="shared" si="2"/>
        <v>1.2896907216494844</v>
      </c>
      <c r="F30" s="33">
        <v>11.2014</v>
      </c>
      <c r="H30" s="32" t="s">
        <v>83</v>
      </c>
    </row>
    <row r="31" spans="1:8">
      <c r="A31" s="32" t="s">
        <v>19</v>
      </c>
      <c r="B31" s="32" t="s">
        <v>36</v>
      </c>
      <c r="C31" s="32">
        <v>120.9</v>
      </c>
      <c r="D31" s="35">
        <v>97</v>
      </c>
      <c r="E31" s="32">
        <f t="shared" si="2"/>
        <v>1.2463917525773196</v>
      </c>
      <c r="F31" s="33">
        <v>11.2014</v>
      </c>
      <c r="H31" s="32" t="s">
        <v>83</v>
      </c>
    </row>
    <row r="32" spans="1:8">
      <c r="A32" s="32" t="s">
        <v>19</v>
      </c>
      <c r="B32" s="32" t="s">
        <v>39</v>
      </c>
      <c r="C32" s="32">
        <v>113.6</v>
      </c>
      <c r="D32" s="35">
        <v>97</v>
      </c>
      <c r="E32" s="32">
        <f t="shared" si="2"/>
        <v>1.1711340206185565</v>
      </c>
      <c r="F32" s="33">
        <v>11.2014</v>
      </c>
      <c r="H32" s="32" t="s">
        <v>83</v>
      </c>
    </row>
    <row r="33" spans="1:8">
      <c r="A33" s="32" t="s">
        <v>19</v>
      </c>
      <c r="B33" s="32" t="s">
        <v>39</v>
      </c>
      <c r="C33" s="32">
        <v>131.19999999999999</v>
      </c>
      <c r="D33" s="35">
        <v>97</v>
      </c>
      <c r="E33" s="32">
        <f t="shared" si="2"/>
        <v>1.3525773195876287</v>
      </c>
      <c r="F33" s="33">
        <v>11.2014</v>
      </c>
      <c r="H33" s="32" t="s">
        <v>83</v>
      </c>
    </row>
    <row r="34" spans="1:8">
      <c r="A34" s="32" t="s">
        <v>19</v>
      </c>
      <c r="B34" s="32" t="s">
        <v>40</v>
      </c>
      <c r="C34" s="32">
        <v>131.5</v>
      </c>
      <c r="D34" s="35">
        <v>97</v>
      </c>
      <c r="E34" s="32">
        <f t="shared" si="2"/>
        <v>1.3556701030927836</v>
      </c>
      <c r="F34" s="33">
        <v>11.2014</v>
      </c>
      <c r="H34" s="32" t="s">
        <v>83</v>
      </c>
    </row>
    <row r="35" spans="1:8">
      <c r="A35" s="32" t="s">
        <v>19</v>
      </c>
      <c r="B35" s="32" t="s">
        <v>40</v>
      </c>
      <c r="C35" s="32">
        <v>128.80000000000001</v>
      </c>
      <c r="D35" s="35">
        <v>97</v>
      </c>
      <c r="E35" s="32">
        <f t="shared" si="2"/>
        <v>1.3278350515463919</v>
      </c>
      <c r="F35" s="33">
        <v>11.2014</v>
      </c>
      <c r="H35" s="32" t="s">
        <v>83</v>
      </c>
    </row>
    <row r="36" spans="1:8">
      <c r="A36" s="32" t="s">
        <v>8</v>
      </c>
      <c r="B36" s="32" t="s">
        <v>38</v>
      </c>
      <c r="C36" s="32">
        <v>109.5</v>
      </c>
      <c r="D36" s="35">
        <v>97</v>
      </c>
      <c r="E36" s="32">
        <f t="shared" si="2"/>
        <v>1.1288659793814433</v>
      </c>
      <c r="F36" s="33">
        <v>11.2014</v>
      </c>
      <c r="H36" s="32" t="s">
        <v>83</v>
      </c>
    </row>
    <row r="37" spans="1:8">
      <c r="A37" s="32" t="s">
        <v>8</v>
      </c>
      <c r="B37" s="32" t="s">
        <v>38</v>
      </c>
      <c r="C37" s="32">
        <v>104.9</v>
      </c>
      <c r="D37" s="35">
        <v>97</v>
      </c>
      <c r="E37" s="32">
        <f t="shared" si="2"/>
        <v>1.0814432989690723</v>
      </c>
      <c r="F37" s="33">
        <v>11.2014</v>
      </c>
      <c r="H37" s="32" t="s">
        <v>83</v>
      </c>
    </row>
    <row r="38" spans="1:8">
      <c r="A38" s="32" t="s">
        <v>8</v>
      </c>
      <c r="B38" s="32" t="s">
        <v>37</v>
      </c>
      <c r="C38" s="32">
        <v>116.7</v>
      </c>
      <c r="D38" s="35">
        <v>97</v>
      </c>
      <c r="E38" s="32">
        <f t="shared" si="2"/>
        <v>1.2030927835051546</v>
      </c>
      <c r="F38" s="33">
        <v>11.2014</v>
      </c>
      <c r="H38" s="32" t="s">
        <v>83</v>
      </c>
    </row>
    <row r="39" spans="1:8">
      <c r="A39" s="32" t="s">
        <v>8</v>
      </c>
      <c r="B39" s="32" t="s">
        <v>37</v>
      </c>
      <c r="C39" s="32">
        <v>114.9</v>
      </c>
      <c r="D39" s="35">
        <v>97</v>
      </c>
      <c r="E39" s="32">
        <f t="shared" si="2"/>
        <v>1.1845360824742268</v>
      </c>
      <c r="F39" s="33">
        <v>11.2014</v>
      </c>
      <c r="H39" s="32" t="s">
        <v>83</v>
      </c>
    </row>
    <row r="40" spans="1:8">
      <c r="A40" s="32" t="s">
        <v>8</v>
      </c>
      <c r="B40" s="32" t="s">
        <v>36</v>
      </c>
      <c r="C40" s="32">
        <v>104.3</v>
      </c>
      <c r="D40" s="35">
        <v>97</v>
      </c>
      <c r="E40" s="32">
        <f t="shared" si="2"/>
        <v>1.0752577319587628</v>
      </c>
      <c r="F40" s="33">
        <v>11.2014</v>
      </c>
      <c r="H40" s="32" t="s">
        <v>83</v>
      </c>
    </row>
    <row r="41" spans="1:8">
      <c r="A41" s="32" t="s">
        <v>8</v>
      </c>
      <c r="B41" s="32" t="s">
        <v>36</v>
      </c>
      <c r="C41" s="32">
        <v>115.2</v>
      </c>
      <c r="D41" s="35">
        <v>97</v>
      </c>
      <c r="E41" s="32">
        <f t="shared" si="2"/>
        <v>1.1876288659793814</v>
      </c>
      <c r="F41" s="33">
        <v>11.2014</v>
      </c>
      <c r="H41" s="32" t="s">
        <v>83</v>
      </c>
    </row>
    <row r="42" spans="1:8">
      <c r="A42" s="32" t="s">
        <v>8</v>
      </c>
      <c r="B42" s="32" t="s">
        <v>39</v>
      </c>
      <c r="C42" s="32">
        <v>124.2</v>
      </c>
      <c r="D42" s="35">
        <v>97</v>
      </c>
      <c r="E42" s="32">
        <f t="shared" si="2"/>
        <v>1.2804123711340207</v>
      </c>
      <c r="F42" s="33">
        <v>11.2014</v>
      </c>
      <c r="H42" s="32" t="s">
        <v>83</v>
      </c>
    </row>
    <row r="43" spans="1:8">
      <c r="A43" s="32" t="s">
        <v>8</v>
      </c>
      <c r="B43" s="32" t="s">
        <v>39</v>
      </c>
      <c r="C43" s="32">
        <v>120.6</v>
      </c>
      <c r="D43" s="35">
        <v>97</v>
      </c>
      <c r="E43" s="32">
        <f t="shared" si="2"/>
        <v>1.243298969072165</v>
      </c>
      <c r="F43" s="33">
        <v>11.2014</v>
      </c>
      <c r="H43" s="32" t="s">
        <v>83</v>
      </c>
    </row>
    <row r="44" spans="1:8">
      <c r="A44" s="32" t="s">
        <v>8</v>
      </c>
      <c r="B44" s="32" t="s">
        <v>40</v>
      </c>
      <c r="C44" s="32">
        <v>121.3</v>
      </c>
      <c r="D44" s="35">
        <v>97</v>
      </c>
      <c r="E44" s="32">
        <f t="shared" si="2"/>
        <v>1.2505154639175258</v>
      </c>
      <c r="F44" s="33">
        <v>11.2014</v>
      </c>
      <c r="H44" s="32" t="s">
        <v>83</v>
      </c>
    </row>
    <row r="45" spans="1:8">
      <c r="A45" s="32" t="s">
        <v>8</v>
      </c>
      <c r="B45" s="32" t="s">
        <v>40</v>
      </c>
      <c r="C45" s="32">
        <v>126.1</v>
      </c>
      <c r="D45" s="35">
        <v>97</v>
      </c>
      <c r="E45" s="32">
        <f t="shared" si="2"/>
        <v>1.3</v>
      </c>
      <c r="F45" s="33">
        <v>11.2014</v>
      </c>
      <c r="H45" s="32" t="s">
        <v>83</v>
      </c>
    </row>
    <row r="46" spans="1:8">
      <c r="A46" s="32" t="s">
        <v>3</v>
      </c>
      <c r="B46" s="32" t="s">
        <v>38</v>
      </c>
      <c r="C46" s="32">
        <v>149.1</v>
      </c>
      <c r="D46" s="35">
        <v>97</v>
      </c>
      <c r="E46" s="32">
        <f t="shared" si="2"/>
        <v>1.5371134020618555</v>
      </c>
      <c r="F46" s="33">
        <v>11.2014</v>
      </c>
      <c r="H46" s="32" t="s">
        <v>83</v>
      </c>
    </row>
    <row r="47" spans="1:8">
      <c r="A47" s="32" t="s">
        <v>3</v>
      </c>
      <c r="B47" s="32" t="s">
        <v>38</v>
      </c>
      <c r="C47" s="32">
        <v>150.69999999999999</v>
      </c>
      <c r="D47" s="35">
        <v>97</v>
      </c>
      <c r="E47" s="32">
        <f t="shared" si="2"/>
        <v>1.5536082474226802</v>
      </c>
      <c r="F47" s="33">
        <v>11.2014</v>
      </c>
      <c r="H47" s="32" t="s">
        <v>83</v>
      </c>
    </row>
    <row r="48" spans="1:8">
      <c r="A48" s="32" t="s">
        <v>3</v>
      </c>
      <c r="B48" s="32" t="s">
        <v>38</v>
      </c>
      <c r="C48" s="32">
        <v>141.9</v>
      </c>
      <c r="D48" s="35">
        <v>97</v>
      </c>
      <c r="E48" s="32">
        <f t="shared" si="2"/>
        <v>1.4628865979381445</v>
      </c>
      <c r="F48" s="33">
        <v>11.2014</v>
      </c>
      <c r="H48" s="32" t="s">
        <v>83</v>
      </c>
    </row>
    <row r="49" spans="1:8">
      <c r="A49" s="32" t="s">
        <v>3</v>
      </c>
      <c r="B49" s="32" t="s">
        <v>37</v>
      </c>
      <c r="C49" s="32">
        <v>140.6</v>
      </c>
      <c r="D49" s="35">
        <v>97</v>
      </c>
      <c r="E49" s="32">
        <f t="shared" si="2"/>
        <v>1.4494845360824742</v>
      </c>
      <c r="F49" s="33">
        <v>11.2014</v>
      </c>
      <c r="H49" s="32" t="s">
        <v>83</v>
      </c>
    </row>
    <row r="50" spans="1:8">
      <c r="A50" s="32" t="s">
        <v>3</v>
      </c>
      <c r="B50" s="32" t="s">
        <v>37</v>
      </c>
      <c r="C50" s="32">
        <v>138.30000000000001</v>
      </c>
      <c r="D50" s="35">
        <v>97</v>
      </c>
      <c r="E50" s="32">
        <f t="shared" si="2"/>
        <v>1.4257731958762887</v>
      </c>
      <c r="F50" s="33">
        <v>11.2014</v>
      </c>
      <c r="H50" s="32" t="s">
        <v>83</v>
      </c>
    </row>
    <row r="51" spans="1:8">
      <c r="A51" s="32" t="s">
        <v>3</v>
      </c>
      <c r="B51" s="32" t="s">
        <v>37</v>
      </c>
      <c r="C51" s="32">
        <v>141.19999999999999</v>
      </c>
      <c r="D51" s="35">
        <v>97</v>
      </c>
      <c r="E51" s="32">
        <f t="shared" si="2"/>
        <v>1.4556701030927834</v>
      </c>
      <c r="F51" s="33">
        <v>11.2014</v>
      </c>
      <c r="H51" s="32" t="s">
        <v>83</v>
      </c>
    </row>
    <row r="52" spans="1:8">
      <c r="A52" s="32" t="s">
        <v>3</v>
      </c>
      <c r="B52" s="32" t="s">
        <v>36</v>
      </c>
      <c r="C52" s="32">
        <v>135.5</v>
      </c>
      <c r="D52" s="35">
        <v>97</v>
      </c>
      <c r="E52" s="32">
        <f t="shared" si="2"/>
        <v>1.3969072164948453</v>
      </c>
      <c r="F52" s="33">
        <v>11.2014</v>
      </c>
      <c r="H52" s="32" t="s">
        <v>83</v>
      </c>
    </row>
    <row r="53" spans="1:8">
      <c r="A53" s="32" t="s">
        <v>3</v>
      </c>
      <c r="B53" s="32" t="s">
        <v>36</v>
      </c>
      <c r="C53" s="32">
        <v>129.9</v>
      </c>
      <c r="D53" s="35">
        <v>97</v>
      </c>
      <c r="E53" s="32">
        <f t="shared" si="2"/>
        <v>1.3391752577319589</v>
      </c>
      <c r="F53" s="33">
        <v>11.2014</v>
      </c>
      <c r="H53" s="32" t="s">
        <v>83</v>
      </c>
    </row>
    <row r="54" spans="1:8">
      <c r="A54" s="32" t="s">
        <v>3</v>
      </c>
      <c r="B54" s="32" t="s">
        <v>36</v>
      </c>
      <c r="C54" s="32">
        <v>133.5</v>
      </c>
      <c r="D54" s="35">
        <v>97</v>
      </c>
      <c r="E54" s="32">
        <f t="shared" si="2"/>
        <v>1.3762886597938144</v>
      </c>
      <c r="F54" s="33">
        <v>11.2014</v>
      </c>
      <c r="H54" s="32" t="s">
        <v>83</v>
      </c>
    </row>
    <row r="55" spans="1:8">
      <c r="A55" s="32" t="s">
        <v>3</v>
      </c>
      <c r="B55" s="32" t="s">
        <v>39</v>
      </c>
      <c r="C55" s="32">
        <v>139.80000000000001</v>
      </c>
      <c r="D55" s="35">
        <v>97</v>
      </c>
      <c r="E55" s="32">
        <f t="shared" si="2"/>
        <v>1.4412371134020621</v>
      </c>
      <c r="F55" s="33">
        <v>11.2014</v>
      </c>
      <c r="H55" s="32" t="s">
        <v>83</v>
      </c>
    </row>
    <row r="56" spans="1:8">
      <c r="A56" s="32" t="s">
        <v>3</v>
      </c>
      <c r="B56" s="32" t="s">
        <v>39</v>
      </c>
      <c r="C56" s="32">
        <v>143.69999999999999</v>
      </c>
      <c r="D56" s="35">
        <v>97</v>
      </c>
      <c r="E56" s="32">
        <f t="shared" si="2"/>
        <v>1.481443298969072</v>
      </c>
      <c r="F56" s="33">
        <v>11.2014</v>
      </c>
      <c r="H56" s="32" t="s">
        <v>83</v>
      </c>
    </row>
    <row r="57" spans="1:8">
      <c r="A57" s="32" t="s">
        <v>3</v>
      </c>
      <c r="B57" s="32" t="s">
        <v>40</v>
      </c>
      <c r="C57" s="32">
        <v>136.5</v>
      </c>
      <c r="D57" s="35">
        <v>97</v>
      </c>
      <c r="E57" s="32">
        <f t="shared" si="2"/>
        <v>1.4072164948453609</v>
      </c>
      <c r="F57" s="33">
        <v>11.2014</v>
      </c>
      <c r="H57" s="32" t="s">
        <v>83</v>
      </c>
    </row>
    <row r="58" spans="1:8">
      <c r="A58" s="32" t="s">
        <v>3</v>
      </c>
      <c r="B58" s="32" t="s">
        <v>40</v>
      </c>
      <c r="C58" s="32">
        <v>144.4</v>
      </c>
      <c r="D58" s="35">
        <v>97</v>
      </c>
      <c r="E58" s="32">
        <f t="shared" si="2"/>
        <v>1.488659793814433</v>
      </c>
      <c r="F58" s="33">
        <v>11.2014</v>
      </c>
      <c r="H58" s="32" t="s">
        <v>83</v>
      </c>
    </row>
    <row r="59" spans="1:8">
      <c r="A59" s="32" t="s">
        <v>9</v>
      </c>
      <c r="B59" s="32" t="s">
        <v>38</v>
      </c>
      <c r="C59" s="32">
        <v>125.4</v>
      </c>
      <c r="D59" s="35">
        <v>97</v>
      </c>
      <c r="E59" s="32">
        <f t="shared" si="2"/>
        <v>1.2927835051546392</v>
      </c>
      <c r="F59" s="33">
        <v>11.2014</v>
      </c>
      <c r="H59" s="32" t="s">
        <v>83</v>
      </c>
    </row>
    <row r="60" spans="1:8">
      <c r="A60" s="32" t="s">
        <v>9</v>
      </c>
      <c r="B60" s="32" t="s">
        <v>38</v>
      </c>
      <c r="C60" s="32">
        <v>125.1</v>
      </c>
      <c r="D60" s="35">
        <v>97</v>
      </c>
      <c r="E60" s="32">
        <f t="shared" si="2"/>
        <v>1.2896907216494844</v>
      </c>
      <c r="F60" s="33">
        <v>11.2014</v>
      </c>
      <c r="H60" s="32" t="s">
        <v>83</v>
      </c>
    </row>
    <row r="61" spans="1:8">
      <c r="A61" s="32" t="s">
        <v>9</v>
      </c>
      <c r="B61" s="32" t="s">
        <v>37</v>
      </c>
      <c r="C61" s="32">
        <v>129.9</v>
      </c>
      <c r="D61" s="35">
        <v>97</v>
      </c>
      <c r="E61" s="32">
        <f t="shared" si="2"/>
        <v>1.3391752577319589</v>
      </c>
      <c r="F61" s="33">
        <v>11.2014</v>
      </c>
      <c r="H61" s="32" t="s">
        <v>83</v>
      </c>
    </row>
    <row r="62" spans="1:8">
      <c r="A62" s="32" t="s">
        <v>9</v>
      </c>
      <c r="B62" s="32" t="s">
        <v>37</v>
      </c>
      <c r="C62" s="32">
        <v>133.4</v>
      </c>
      <c r="D62" s="35">
        <v>97</v>
      </c>
      <c r="E62" s="32">
        <f t="shared" si="2"/>
        <v>1.3752577319587629</v>
      </c>
      <c r="F62" s="33">
        <v>11.2014</v>
      </c>
      <c r="H62" s="32" t="s">
        <v>83</v>
      </c>
    </row>
    <row r="63" spans="1:8">
      <c r="A63" s="32" t="s">
        <v>9</v>
      </c>
      <c r="B63" s="32" t="s">
        <v>36</v>
      </c>
      <c r="C63" s="32">
        <v>129.9</v>
      </c>
      <c r="D63" s="35">
        <v>97</v>
      </c>
      <c r="E63" s="32">
        <f t="shared" si="2"/>
        <v>1.3391752577319589</v>
      </c>
      <c r="F63" s="33">
        <v>11.2014</v>
      </c>
      <c r="H63" s="32" t="s">
        <v>83</v>
      </c>
    </row>
    <row r="64" spans="1:8">
      <c r="A64" s="32" t="s">
        <v>9</v>
      </c>
      <c r="B64" s="32" t="s">
        <v>36</v>
      </c>
      <c r="C64" s="32">
        <v>126.9</v>
      </c>
      <c r="D64" s="35">
        <v>97</v>
      </c>
      <c r="E64" s="32">
        <f t="shared" si="2"/>
        <v>1.3082474226804124</v>
      </c>
      <c r="F64" s="33">
        <v>11.2014</v>
      </c>
      <c r="H64" s="32" t="s">
        <v>83</v>
      </c>
    </row>
    <row r="65" spans="1:8">
      <c r="A65" s="32" t="s">
        <v>9</v>
      </c>
      <c r="B65" s="32" t="s">
        <v>39</v>
      </c>
      <c r="C65" s="32">
        <v>130.5</v>
      </c>
      <c r="D65" s="35">
        <v>97</v>
      </c>
      <c r="E65" s="32">
        <f t="shared" si="2"/>
        <v>1.3453608247422681</v>
      </c>
      <c r="F65" s="33">
        <v>11.2014</v>
      </c>
      <c r="H65" s="32" t="s">
        <v>83</v>
      </c>
    </row>
    <row r="66" spans="1:8">
      <c r="A66" s="32" t="s">
        <v>9</v>
      </c>
      <c r="B66" s="32" t="s">
        <v>39</v>
      </c>
      <c r="C66" s="32">
        <v>129.80000000000001</v>
      </c>
      <c r="D66" s="35">
        <v>97</v>
      </c>
      <c r="E66" s="32">
        <f t="shared" si="2"/>
        <v>1.3381443298969073</v>
      </c>
      <c r="F66" s="33">
        <v>11.2014</v>
      </c>
      <c r="H66" s="32" t="s">
        <v>83</v>
      </c>
    </row>
    <row r="67" spans="1:8">
      <c r="A67" s="32" t="s">
        <v>9</v>
      </c>
      <c r="B67" s="32" t="s">
        <v>40</v>
      </c>
      <c r="C67" s="32">
        <v>127.1</v>
      </c>
      <c r="D67" s="35">
        <v>97</v>
      </c>
      <c r="E67" s="32">
        <f t="shared" si="2"/>
        <v>1.3103092783505155</v>
      </c>
      <c r="F67" s="33">
        <v>11.2014</v>
      </c>
      <c r="H67" s="32" t="s">
        <v>83</v>
      </c>
    </row>
    <row r="68" spans="1:8">
      <c r="A68" s="32" t="s">
        <v>9</v>
      </c>
      <c r="B68" s="32" t="s">
        <v>40</v>
      </c>
      <c r="C68" s="32">
        <v>125.8</v>
      </c>
      <c r="D68" s="35">
        <v>97</v>
      </c>
      <c r="E68" s="32">
        <f t="shared" si="2"/>
        <v>1.2969072164948454</v>
      </c>
      <c r="F68" s="33">
        <v>11.2014</v>
      </c>
      <c r="H68" s="32" t="s">
        <v>83</v>
      </c>
    </row>
    <row r="69" spans="1:8">
      <c r="A69" s="32" t="s">
        <v>22</v>
      </c>
      <c r="B69" s="32" t="s">
        <v>38</v>
      </c>
      <c r="C69" s="32">
        <v>150.5</v>
      </c>
      <c r="D69" s="35">
        <v>97</v>
      </c>
      <c r="E69" s="32">
        <f t="shared" si="2"/>
        <v>1.5515463917525774</v>
      </c>
      <c r="F69" s="33">
        <v>11.2014</v>
      </c>
      <c r="H69" s="32" t="s">
        <v>83</v>
      </c>
    </row>
    <row r="70" spans="1:8">
      <c r="A70" s="32" t="s">
        <v>22</v>
      </c>
      <c r="B70" s="32" t="s">
        <v>38</v>
      </c>
      <c r="C70" s="32">
        <v>134.4</v>
      </c>
      <c r="D70" s="35">
        <v>97</v>
      </c>
      <c r="E70" s="32">
        <f t="shared" si="2"/>
        <v>1.3855670103092783</v>
      </c>
      <c r="F70" s="33">
        <v>11.2014</v>
      </c>
      <c r="G70" s="32" t="s">
        <v>63</v>
      </c>
      <c r="H70" s="32" t="s">
        <v>83</v>
      </c>
    </row>
    <row r="71" spans="1:8">
      <c r="A71" s="32" t="s">
        <v>22</v>
      </c>
      <c r="B71" s="32" t="s">
        <v>37</v>
      </c>
      <c r="C71" s="32">
        <v>156.30000000000001</v>
      </c>
      <c r="D71" s="35">
        <v>97</v>
      </c>
      <c r="E71" s="32">
        <f t="shared" si="2"/>
        <v>1.6113402061855671</v>
      </c>
      <c r="F71" s="33">
        <v>11.2014</v>
      </c>
      <c r="H71" s="32" t="s">
        <v>83</v>
      </c>
    </row>
    <row r="72" spans="1:8">
      <c r="A72" s="32" t="s">
        <v>22</v>
      </c>
      <c r="B72" s="32" t="s">
        <v>37</v>
      </c>
      <c r="C72" s="32">
        <v>152.6</v>
      </c>
      <c r="D72" s="35">
        <v>97</v>
      </c>
      <c r="E72" s="32">
        <f t="shared" si="2"/>
        <v>1.5731958762886598</v>
      </c>
      <c r="F72" s="33">
        <v>11.2014</v>
      </c>
      <c r="H72" s="32" t="s">
        <v>83</v>
      </c>
    </row>
    <row r="73" spans="1:8">
      <c r="A73" s="32" t="s">
        <v>22</v>
      </c>
      <c r="B73" s="32" t="s">
        <v>36</v>
      </c>
      <c r="C73" s="32">
        <v>143.4</v>
      </c>
      <c r="D73" s="35">
        <v>97</v>
      </c>
      <c r="E73" s="32">
        <f t="shared" si="2"/>
        <v>1.4783505154639176</v>
      </c>
      <c r="F73" s="33">
        <v>11.2014</v>
      </c>
      <c r="H73" s="32" t="s">
        <v>83</v>
      </c>
    </row>
    <row r="74" spans="1:8">
      <c r="A74" s="32" t="s">
        <v>22</v>
      </c>
      <c r="B74" s="32" t="s">
        <v>36</v>
      </c>
      <c r="C74" s="32">
        <v>148.80000000000001</v>
      </c>
      <c r="D74" s="35">
        <v>97</v>
      </c>
      <c r="E74" s="32">
        <f t="shared" si="2"/>
        <v>1.5340206185567011</v>
      </c>
      <c r="F74" s="33">
        <v>11.2014</v>
      </c>
      <c r="H74" s="32" t="s">
        <v>83</v>
      </c>
    </row>
    <row r="75" spans="1:8">
      <c r="A75" s="32" t="s">
        <v>22</v>
      </c>
      <c r="B75" s="32" t="s">
        <v>39</v>
      </c>
      <c r="C75" s="32">
        <v>149.1</v>
      </c>
      <c r="D75" s="35">
        <v>97</v>
      </c>
      <c r="E75" s="32">
        <f t="shared" si="2"/>
        <v>1.5371134020618555</v>
      </c>
      <c r="F75" s="33">
        <v>11.2014</v>
      </c>
      <c r="H75" s="32" t="s">
        <v>83</v>
      </c>
    </row>
    <row r="76" spans="1:8">
      <c r="A76" s="32" t="s">
        <v>22</v>
      </c>
      <c r="B76" s="32" t="s">
        <v>39</v>
      </c>
      <c r="C76" s="32">
        <v>146.19999999999999</v>
      </c>
      <c r="D76" s="35">
        <v>97</v>
      </c>
      <c r="E76" s="32">
        <f t="shared" ref="E76:E112" si="3">C76/D76</f>
        <v>1.5072164948453608</v>
      </c>
      <c r="F76" s="33">
        <v>11.2014</v>
      </c>
      <c r="H76" s="32" t="s">
        <v>83</v>
      </c>
    </row>
    <row r="77" spans="1:8">
      <c r="A77" s="32" t="s">
        <v>22</v>
      </c>
      <c r="B77" s="32" t="s">
        <v>40</v>
      </c>
      <c r="C77" s="32">
        <v>146.1</v>
      </c>
      <c r="D77" s="35">
        <v>97</v>
      </c>
      <c r="E77" s="32">
        <f t="shared" si="3"/>
        <v>1.5061855670103093</v>
      </c>
      <c r="F77" s="33">
        <v>11.2014</v>
      </c>
      <c r="H77" s="32" t="s">
        <v>83</v>
      </c>
    </row>
    <row r="78" spans="1:8">
      <c r="A78" s="32" t="s">
        <v>22</v>
      </c>
      <c r="B78" s="32" t="s">
        <v>40</v>
      </c>
      <c r="C78" s="32">
        <v>141.9</v>
      </c>
      <c r="D78" s="35">
        <v>97</v>
      </c>
      <c r="E78" s="32">
        <f t="shared" si="3"/>
        <v>1.4628865979381445</v>
      </c>
      <c r="F78" s="33">
        <v>11.2014</v>
      </c>
      <c r="H78" s="32" t="s">
        <v>83</v>
      </c>
    </row>
    <row r="79" spans="1:8">
      <c r="A79" s="32" t="s">
        <v>2</v>
      </c>
      <c r="B79" s="32" t="s">
        <v>38</v>
      </c>
      <c r="C79" s="32">
        <v>151.80000000000001</v>
      </c>
      <c r="D79" s="35">
        <v>97</v>
      </c>
      <c r="E79" s="32">
        <f t="shared" si="3"/>
        <v>1.5649484536082476</v>
      </c>
      <c r="F79" s="33">
        <v>11.2014</v>
      </c>
      <c r="H79" s="32" t="s">
        <v>83</v>
      </c>
    </row>
    <row r="80" spans="1:8">
      <c r="A80" s="32" t="s">
        <v>2</v>
      </c>
      <c r="B80" s="32" t="s">
        <v>38</v>
      </c>
      <c r="C80" s="32">
        <v>158.1</v>
      </c>
      <c r="D80" s="35">
        <v>97</v>
      </c>
      <c r="E80" s="32">
        <f t="shared" si="3"/>
        <v>1.6298969072164948</v>
      </c>
      <c r="F80" s="33">
        <v>11.2014</v>
      </c>
      <c r="H80" s="32" t="s">
        <v>83</v>
      </c>
    </row>
    <row r="81" spans="1:8">
      <c r="A81" s="32" t="s">
        <v>2</v>
      </c>
      <c r="B81" s="32" t="s">
        <v>37</v>
      </c>
      <c r="C81" s="32">
        <v>155.19999999999999</v>
      </c>
      <c r="D81" s="35">
        <v>97</v>
      </c>
      <c r="E81" s="32">
        <f t="shared" si="3"/>
        <v>1.5999999999999999</v>
      </c>
      <c r="F81" s="33">
        <v>11.2014</v>
      </c>
      <c r="H81" s="32" t="s">
        <v>83</v>
      </c>
    </row>
    <row r="82" spans="1:8">
      <c r="A82" s="32" t="s">
        <v>2</v>
      </c>
      <c r="B82" s="32" t="s">
        <v>37</v>
      </c>
      <c r="C82" s="32">
        <v>155.80000000000001</v>
      </c>
      <c r="D82" s="35">
        <v>97</v>
      </c>
      <c r="E82" s="32">
        <f t="shared" si="3"/>
        <v>1.6061855670103093</v>
      </c>
      <c r="F82" s="33">
        <v>11.2014</v>
      </c>
      <c r="H82" s="32" t="s">
        <v>83</v>
      </c>
    </row>
    <row r="83" spans="1:8">
      <c r="A83" s="32" t="s">
        <v>2</v>
      </c>
      <c r="B83" s="32" t="s">
        <v>36</v>
      </c>
      <c r="C83" s="32">
        <v>157.30000000000001</v>
      </c>
      <c r="D83" s="35">
        <v>97</v>
      </c>
      <c r="E83" s="32">
        <f t="shared" si="3"/>
        <v>1.6216494845360825</v>
      </c>
      <c r="F83" s="33">
        <v>11.2014</v>
      </c>
      <c r="H83" s="32" t="s">
        <v>83</v>
      </c>
    </row>
    <row r="84" spans="1:8">
      <c r="A84" s="32" t="s">
        <v>2</v>
      </c>
      <c r="B84" s="32" t="s">
        <v>36</v>
      </c>
      <c r="C84" s="32">
        <v>154.5</v>
      </c>
      <c r="D84" s="35">
        <v>97</v>
      </c>
      <c r="E84" s="32">
        <f t="shared" si="3"/>
        <v>1.5927835051546391</v>
      </c>
      <c r="F84" s="33">
        <v>11.2014</v>
      </c>
      <c r="H84" s="32" t="s">
        <v>83</v>
      </c>
    </row>
    <row r="85" spans="1:8">
      <c r="A85" s="32" t="s">
        <v>2</v>
      </c>
      <c r="B85" s="32" t="s">
        <v>39</v>
      </c>
      <c r="C85" s="32">
        <v>150.19999999999999</v>
      </c>
      <c r="D85" s="35">
        <v>97</v>
      </c>
      <c r="E85" s="32">
        <f t="shared" si="3"/>
        <v>1.5484536082474225</v>
      </c>
      <c r="F85" s="33">
        <v>11.2014</v>
      </c>
      <c r="G85" s="32" t="s">
        <v>72</v>
      </c>
      <c r="H85" s="32" t="s">
        <v>83</v>
      </c>
    </row>
    <row r="86" spans="1:8">
      <c r="A86" s="32" t="s">
        <v>2</v>
      </c>
      <c r="B86" s="32" t="s">
        <v>40</v>
      </c>
      <c r="C86" s="32">
        <v>160.30000000000001</v>
      </c>
      <c r="D86" s="35">
        <v>97</v>
      </c>
      <c r="E86" s="32">
        <f t="shared" si="3"/>
        <v>1.652577319587629</v>
      </c>
      <c r="F86" s="33">
        <v>11.2014</v>
      </c>
      <c r="H86" s="32" t="s">
        <v>83</v>
      </c>
    </row>
    <row r="87" spans="1:8">
      <c r="A87" s="32" t="s">
        <v>2</v>
      </c>
      <c r="B87" s="32" t="s">
        <v>40</v>
      </c>
      <c r="C87" s="32">
        <v>156.30000000000001</v>
      </c>
      <c r="D87" s="35">
        <v>97</v>
      </c>
      <c r="E87" s="32">
        <f t="shared" si="3"/>
        <v>1.6113402061855671</v>
      </c>
      <c r="F87" s="33">
        <v>11.2014</v>
      </c>
      <c r="H87" s="32" t="s">
        <v>83</v>
      </c>
    </row>
    <row r="88" spans="1:8">
      <c r="A88" s="32" t="s">
        <v>21</v>
      </c>
      <c r="B88" s="32" t="s">
        <v>38</v>
      </c>
      <c r="C88" s="32">
        <v>159.4</v>
      </c>
      <c r="D88" s="35">
        <v>97</v>
      </c>
      <c r="E88" s="32">
        <f t="shared" si="3"/>
        <v>1.6432989690721651</v>
      </c>
      <c r="F88" s="33">
        <v>11.2014</v>
      </c>
      <c r="H88" s="32" t="s">
        <v>83</v>
      </c>
    </row>
    <row r="89" spans="1:8">
      <c r="A89" s="32" t="s">
        <v>21</v>
      </c>
      <c r="B89" s="32" t="s">
        <v>38</v>
      </c>
      <c r="C89" s="32">
        <v>163.30000000000001</v>
      </c>
      <c r="D89" s="35">
        <v>97</v>
      </c>
      <c r="E89" s="32">
        <f t="shared" si="3"/>
        <v>1.6835051546391753</v>
      </c>
      <c r="F89" s="33">
        <v>11.2014</v>
      </c>
      <c r="H89" s="32" t="s">
        <v>83</v>
      </c>
    </row>
    <row r="90" spans="1:8">
      <c r="A90" s="32" t="s">
        <v>21</v>
      </c>
      <c r="B90" s="32" t="s">
        <v>38</v>
      </c>
      <c r="C90" s="32">
        <v>158.4</v>
      </c>
      <c r="D90" s="35">
        <v>97</v>
      </c>
      <c r="E90" s="32">
        <f t="shared" si="3"/>
        <v>1.6329896907216495</v>
      </c>
      <c r="F90" s="33">
        <v>11.2014</v>
      </c>
      <c r="H90" s="32" t="s">
        <v>83</v>
      </c>
    </row>
    <row r="91" spans="1:8">
      <c r="A91" s="32" t="s">
        <v>21</v>
      </c>
      <c r="B91" s="32" t="s">
        <v>37</v>
      </c>
      <c r="C91" s="32">
        <v>157.19999999999999</v>
      </c>
      <c r="D91" s="35">
        <v>97</v>
      </c>
      <c r="E91" s="32">
        <f t="shared" si="3"/>
        <v>1.6206185567010307</v>
      </c>
      <c r="F91" s="33">
        <v>11.2014</v>
      </c>
      <c r="H91" s="32" t="s">
        <v>83</v>
      </c>
    </row>
    <row r="92" spans="1:8">
      <c r="A92" s="32" t="s">
        <v>21</v>
      </c>
      <c r="B92" s="32" t="s">
        <v>37</v>
      </c>
      <c r="C92" s="32">
        <v>168.3</v>
      </c>
      <c r="D92" s="35">
        <v>97</v>
      </c>
      <c r="E92" s="32">
        <f t="shared" si="3"/>
        <v>1.7350515463917526</v>
      </c>
      <c r="F92" s="33">
        <v>11.2014</v>
      </c>
      <c r="H92" s="32" t="s">
        <v>83</v>
      </c>
    </row>
    <row r="93" spans="1:8">
      <c r="A93" s="32" t="s">
        <v>21</v>
      </c>
      <c r="B93" s="32" t="s">
        <v>37</v>
      </c>
      <c r="C93" s="32">
        <v>162.5</v>
      </c>
      <c r="D93" s="35">
        <v>97</v>
      </c>
      <c r="E93" s="32">
        <f t="shared" si="3"/>
        <v>1.6752577319587629</v>
      </c>
      <c r="F93" s="33">
        <v>11.2014</v>
      </c>
      <c r="H93" s="32" t="s">
        <v>83</v>
      </c>
    </row>
    <row r="94" spans="1:8">
      <c r="A94" s="32" t="s">
        <v>21</v>
      </c>
      <c r="B94" s="32" t="s">
        <v>36</v>
      </c>
      <c r="C94" s="32">
        <v>171.8</v>
      </c>
      <c r="D94" s="35">
        <v>97</v>
      </c>
      <c r="E94" s="32">
        <f t="shared" si="3"/>
        <v>1.7711340206185568</v>
      </c>
      <c r="F94" s="33">
        <v>11.2014</v>
      </c>
      <c r="H94" s="32" t="s">
        <v>83</v>
      </c>
    </row>
    <row r="95" spans="1:8">
      <c r="A95" s="32" t="s">
        <v>21</v>
      </c>
      <c r="B95" s="32" t="s">
        <v>36</v>
      </c>
      <c r="C95" s="32">
        <v>171.2</v>
      </c>
      <c r="D95" s="35">
        <v>97</v>
      </c>
      <c r="E95" s="32">
        <f t="shared" si="3"/>
        <v>1.7649484536082474</v>
      </c>
      <c r="F95" s="33">
        <v>11.2014</v>
      </c>
      <c r="H95" s="32" t="s">
        <v>83</v>
      </c>
    </row>
    <row r="96" spans="1:8">
      <c r="A96" s="32" t="s">
        <v>21</v>
      </c>
      <c r="B96" s="32" t="s">
        <v>36</v>
      </c>
      <c r="C96" s="32">
        <v>169.2</v>
      </c>
      <c r="D96" s="35">
        <v>97</v>
      </c>
      <c r="E96" s="32">
        <f t="shared" si="3"/>
        <v>1.7443298969072163</v>
      </c>
      <c r="F96" s="33">
        <v>11.2014</v>
      </c>
      <c r="H96" s="32" t="s">
        <v>83</v>
      </c>
    </row>
    <row r="97" spans="1:8">
      <c r="A97" s="32" t="s">
        <v>21</v>
      </c>
      <c r="B97" s="32" t="s">
        <v>39</v>
      </c>
      <c r="C97" s="34" t="s">
        <v>75</v>
      </c>
      <c r="D97" s="35">
        <v>97</v>
      </c>
      <c r="E97" s="34" t="s">
        <v>75</v>
      </c>
      <c r="F97" s="33">
        <v>11.2014</v>
      </c>
      <c r="G97" s="32" t="s">
        <v>76</v>
      </c>
      <c r="H97" s="32" t="s">
        <v>83</v>
      </c>
    </row>
    <row r="98" spans="1:8">
      <c r="A98" s="32" t="s">
        <v>21</v>
      </c>
      <c r="B98" s="32" t="s">
        <v>39</v>
      </c>
      <c r="C98" s="34" t="s">
        <v>75</v>
      </c>
      <c r="D98" s="35">
        <v>97</v>
      </c>
      <c r="E98" s="34" t="s">
        <v>75</v>
      </c>
      <c r="F98" s="33">
        <v>11.2014</v>
      </c>
      <c r="G98" s="32" t="s">
        <v>76</v>
      </c>
      <c r="H98" s="32" t="s">
        <v>83</v>
      </c>
    </row>
    <row r="99" spans="1:8">
      <c r="A99" s="32" t="s">
        <v>21</v>
      </c>
      <c r="B99" s="32" t="s">
        <v>39</v>
      </c>
      <c r="C99" s="34" t="s">
        <v>75</v>
      </c>
      <c r="D99" s="35">
        <v>97</v>
      </c>
      <c r="E99" s="34" t="s">
        <v>75</v>
      </c>
      <c r="F99" s="33">
        <v>11.2014</v>
      </c>
      <c r="G99" s="32" t="s">
        <v>76</v>
      </c>
      <c r="H99" s="32" t="s">
        <v>83</v>
      </c>
    </row>
    <row r="100" spans="1:8">
      <c r="A100" s="32" t="s">
        <v>21</v>
      </c>
      <c r="B100" s="32" t="s">
        <v>39</v>
      </c>
      <c r="C100" s="34" t="s">
        <v>75</v>
      </c>
      <c r="D100" s="35">
        <v>97</v>
      </c>
      <c r="E100" s="34" t="s">
        <v>75</v>
      </c>
      <c r="F100" s="33">
        <v>11.2014</v>
      </c>
      <c r="G100" s="32" t="s">
        <v>76</v>
      </c>
      <c r="H100" s="32" t="s">
        <v>83</v>
      </c>
    </row>
    <row r="101" spans="1:8">
      <c r="A101" s="32" t="s">
        <v>21</v>
      </c>
      <c r="B101" s="32" t="s">
        <v>40</v>
      </c>
      <c r="C101" s="32">
        <v>159.19999999999999</v>
      </c>
      <c r="D101" s="35">
        <v>97</v>
      </c>
      <c r="E101" s="32">
        <f t="shared" si="3"/>
        <v>1.6412371134020618</v>
      </c>
      <c r="F101" s="33">
        <v>11.2014</v>
      </c>
      <c r="H101" s="32" t="s">
        <v>83</v>
      </c>
    </row>
    <row r="102" spans="1:8">
      <c r="A102" s="32" t="s">
        <v>21</v>
      </c>
      <c r="B102" s="32" t="s">
        <v>40</v>
      </c>
      <c r="C102" s="32">
        <v>166</v>
      </c>
      <c r="D102" s="35">
        <v>97</v>
      </c>
      <c r="E102" s="32">
        <f t="shared" si="3"/>
        <v>1.7113402061855669</v>
      </c>
      <c r="F102" s="33">
        <v>11.2014</v>
      </c>
      <c r="H102" s="32" t="s">
        <v>83</v>
      </c>
    </row>
    <row r="103" spans="1:8">
      <c r="A103" s="32" t="s">
        <v>21</v>
      </c>
      <c r="B103" s="32" t="s">
        <v>40</v>
      </c>
      <c r="C103" s="32">
        <v>163.5</v>
      </c>
      <c r="D103" s="35">
        <v>97</v>
      </c>
      <c r="E103" s="32">
        <f t="shared" si="3"/>
        <v>1.6855670103092784</v>
      </c>
      <c r="F103" s="33">
        <v>11.2014</v>
      </c>
      <c r="H103" s="32" t="s">
        <v>83</v>
      </c>
    </row>
    <row r="104" spans="1:8">
      <c r="A104" s="32" t="s">
        <v>10</v>
      </c>
      <c r="B104" s="32" t="s">
        <v>38</v>
      </c>
      <c r="C104" s="32">
        <v>129</v>
      </c>
      <c r="D104" s="35">
        <v>97</v>
      </c>
      <c r="E104" s="32">
        <f t="shared" si="3"/>
        <v>1.3298969072164948</v>
      </c>
      <c r="F104" s="33">
        <v>11.2014</v>
      </c>
      <c r="H104" s="32" t="s">
        <v>83</v>
      </c>
    </row>
    <row r="105" spans="1:8">
      <c r="A105" s="32" t="s">
        <v>10</v>
      </c>
      <c r="B105" s="32" t="s">
        <v>38</v>
      </c>
      <c r="C105" s="32">
        <v>124</v>
      </c>
      <c r="D105" s="35">
        <v>97</v>
      </c>
      <c r="E105" s="32">
        <f t="shared" si="3"/>
        <v>1.2783505154639174</v>
      </c>
      <c r="F105" s="33">
        <v>11.2014</v>
      </c>
      <c r="H105" s="32" t="s">
        <v>83</v>
      </c>
    </row>
    <row r="106" spans="1:8">
      <c r="A106" s="32" t="s">
        <v>10</v>
      </c>
      <c r="B106" s="32" t="s">
        <v>37</v>
      </c>
      <c r="C106" s="32">
        <v>131.69999999999999</v>
      </c>
      <c r="D106" s="35">
        <v>97</v>
      </c>
      <c r="E106" s="32">
        <f t="shared" si="3"/>
        <v>1.3577319587628864</v>
      </c>
      <c r="F106" s="33">
        <v>11.2014</v>
      </c>
      <c r="H106" s="32" t="s">
        <v>83</v>
      </c>
    </row>
    <row r="107" spans="1:8">
      <c r="A107" s="32" t="s">
        <v>10</v>
      </c>
      <c r="B107" s="32" t="s">
        <v>37</v>
      </c>
      <c r="C107" s="32">
        <v>126.5</v>
      </c>
      <c r="D107" s="35">
        <v>97</v>
      </c>
      <c r="E107" s="32">
        <f t="shared" si="3"/>
        <v>1.3041237113402062</v>
      </c>
      <c r="F107" s="33">
        <v>11.2014</v>
      </c>
      <c r="H107" s="32" t="s">
        <v>83</v>
      </c>
    </row>
    <row r="108" spans="1:8">
      <c r="A108" s="32" t="s">
        <v>10</v>
      </c>
      <c r="B108" s="32" t="s">
        <v>36</v>
      </c>
      <c r="C108" s="32">
        <v>129.1</v>
      </c>
      <c r="D108" s="35">
        <v>97</v>
      </c>
      <c r="E108" s="32">
        <f t="shared" si="3"/>
        <v>1.3309278350515463</v>
      </c>
      <c r="F108" s="33">
        <v>11.2014</v>
      </c>
      <c r="H108" s="32" t="s">
        <v>83</v>
      </c>
    </row>
    <row r="109" spans="1:8">
      <c r="A109" s="32" t="s">
        <v>10</v>
      </c>
      <c r="B109" s="32" t="s">
        <v>36</v>
      </c>
      <c r="C109" s="32">
        <v>135.9</v>
      </c>
      <c r="D109" s="35">
        <v>97</v>
      </c>
      <c r="E109" s="32">
        <f t="shared" si="3"/>
        <v>1.4010309278350517</v>
      </c>
      <c r="F109" s="33">
        <v>11.2014</v>
      </c>
      <c r="H109" s="32" t="s">
        <v>83</v>
      </c>
    </row>
    <row r="110" spans="1:8">
      <c r="A110" s="32" t="s">
        <v>10</v>
      </c>
      <c r="B110" s="32" t="s">
        <v>39</v>
      </c>
      <c r="C110" s="32">
        <v>134.69999999999999</v>
      </c>
      <c r="D110" s="35">
        <v>97</v>
      </c>
      <c r="E110" s="32">
        <f t="shared" si="3"/>
        <v>1.3886597938144329</v>
      </c>
      <c r="F110" s="33">
        <v>11.2014</v>
      </c>
      <c r="H110" s="32" t="s">
        <v>83</v>
      </c>
    </row>
    <row r="111" spans="1:8">
      <c r="A111" s="32" t="s">
        <v>10</v>
      </c>
      <c r="B111" s="32" t="s">
        <v>39</v>
      </c>
      <c r="C111" s="32">
        <v>126.7</v>
      </c>
      <c r="D111" s="35">
        <v>97</v>
      </c>
      <c r="E111" s="32">
        <f t="shared" si="3"/>
        <v>1.3061855670103093</v>
      </c>
      <c r="F111" s="33">
        <v>11.2014</v>
      </c>
      <c r="H111" s="32" t="s">
        <v>83</v>
      </c>
    </row>
    <row r="112" spans="1:8">
      <c r="A112" s="32" t="s">
        <v>10</v>
      </c>
      <c r="B112" s="32" t="s">
        <v>40</v>
      </c>
      <c r="C112" s="32">
        <v>131.30000000000001</v>
      </c>
      <c r="D112" s="35">
        <v>97</v>
      </c>
      <c r="E112" s="32">
        <f t="shared" si="3"/>
        <v>1.3536082474226805</v>
      </c>
      <c r="F112" s="33">
        <v>11.2014</v>
      </c>
      <c r="H112" s="32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G1" sqref="B1:G1048576"/>
    </sheetView>
  </sheetViews>
  <sheetFormatPr baseColWidth="10" defaultColWidth="8.83203125" defaultRowHeight="15" x14ac:dyDescent="0"/>
  <cols>
    <col min="4" max="4" width="11.83203125" bestFit="1" customWidth="1"/>
  </cols>
  <sheetData>
    <row r="1" spans="1:11">
      <c r="A1" t="s">
        <v>48</v>
      </c>
      <c r="B1" t="s">
        <v>44</v>
      </c>
      <c r="C1" t="s">
        <v>45</v>
      </c>
      <c r="D1" t="s">
        <v>46</v>
      </c>
      <c r="E1" t="s">
        <v>47</v>
      </c>
      <c r="F1" t="s">
        <v>74</v>
      </c>
      <c r="G1" t="s">
        <v>73</v>
      </c>
    </row>
    <row r="2" spans="1:11">
      <c r="A2" t="s">
        <v>20</v>
      </c>
      <c r="B2" t="s">
        <v>20</v>
      </c>
      <c r="C2" t="s">
        <v>38</v>
      </c>
      <c r="D2" s="31">
        <v>143.9</v>
      </c>
      <c r="E2" s="31">
        <v>120.9</v>
      </c>
      <c r="F2" s="31">
        <v>120.9</v>
      </c>
      <c r="I2" t="s">
        <v>20</v>
      </c>
      <c r="J2" t="s">
        <v>49</v>
      </c>
    </row>
    <row r="3" spans="1:11">
      <c r="A3" t="s">
        <v>20</v>
      </c>
      <c r="B3" t="s">
        <v>20</v>
      </c>
      <c r="C3" t="s">
        <v>38</v>
      </c>
      <c r="D3" s="31">
        <v>141.30000000000001</v>
      </c>
      <c r="E3" s="31">
        <v>118.7</v>
      </c>
      <c r="F3" s="31">
        <v>118.7</v>
      </c>
      <c r="I3" t="s">
        <v>50</v>
      </c>
      <c r="J3" t="s">
        <v>61</v>
      </c>
      <c r="K3" t="s">
        <v>62</v>
      </c>
    </row>
    <row r="4" spans="1:11">
      <c r="A4" t="s">
        <v>20</v>
      </c>
      <c r="B4" t="s">
        <v>20</v>
      </c>
      <c r="C4" t="s">
        <v>38</v>
      </c>
      <c r="D4" s="31">
        <v>152.30000000000001</v>
      </c>
      <c r="E4" s="31">
        <v>125.4</v>
      </c>
      <c r="F4" s="31">
        <v>125.4</v>
      </c>
      <c r="I4" t="s">
        <v>51</v>
      </c>
      <c r="J4" t="s">
        <v>49</v>
      </c>
    </row>
    <row r="5" spans="1:11">
      <c r="A5" t="s">
        <v>20</v>
      </c>
      <c r="B5" t="s">
        <v>20</v>
      </c>
      <c r="C5" t="s">
        <v>37</v>
      </c>
      <c r="D5" s="31">
        <v>130.6</v>
      </c>
      <c r="E5" s="31">
        <v>112</v>
      </c>
      <c r="F5" s="31">
        <v>112</v>
      </c>
      <c r="I5" t="s">
        <v>52</v>
      </c>
      <c r="J5" t="s">
        <v>69</v>
      </c>
    </row>
    <row r="6" spans="1:11">
      <c r="A6" t="s">
        <v>20</v>
      </c>
      <c r="B6" t="s">
        <v>20</v>
      </c>
      <c r="C6" t="s">
        <v>37</v>
      </c>
      <c r="D6" s="31">
        <v>143.4</v>
      </c>
      <c r="E6" s="31">
        <v>123.7</v>
      </c>
      <c r="F6" s="31">
        <v>123.7</v>
      </c>
      <c r="I6" t="s">
        <v>53</v>
      </c>
      <c r="J6" t="s">
        <v>71</v>
      </c>
    </row>
    <row r="7" spans="1:11">
      <c r="A7" t="s">
        <v>20</v>
      </c>
      <c r="B7" t="s">
        <v>20</v>
      </c>
      <c r="C7" t="s">
        <v>37</v>
      </c>
      <c r="D7" s="31">
        <v>133.9</v>
      </c>
      <c r="E7" s="31">
        <v>113.5</v>
      </c>
      <c r="F7" s="31">
        <v>113.5</v>
      </c>
      <c r="I7" t="s">
        <v>54</v>
      </c>
      <c r="J7" t="s">
        <v>70</v>
      </c>
    </row>
    <row r="8" spans="1:11">
      <c r="A8" t="s">
        <v>20</v>
      </c>
      <c r="B8" t="s">
        <v>20</v>
      </c>
      <c r="C8" t="s">
        <v>36</v>
      </c>
      <c r="D8" s="31">
        <v>161.19999999999999</v>
      </c>
      <c r="E8" s="31">
        <v>136.19999999999999</v>
      </c>
      <c r="F8" s="31">
        <v>136.19999999999999</v>
      </c>
      <c r="I8" t="s">
        <v>55</v>
      </c>
      <c r="J8" t="s">
        <v>67</v>
      </c>
    </row>
    <row r="9" spans="1:11">
      <c r="A9" t="s">
        <v>20</v>
      </c>
      <c r="B9" t="s">
        <v>20</v>
      </c>
      <c r="C9" t="s">
        <v>36</v>
      </c>
      <c r="D9" s="31">
        <v>151.69999999999999</v>
      </c>
      <c r="E9" s="31">
        <v>130</v>
      </c>
      <c r="F9" s="31">
        <v>130</v>
      </c>
      <c r="I9" t="s">
        <v>56</v>
      </c>
      <c r="J9" t="s">
        <v>68</v>
      </c>
    </row>
    <row r="10" spans="1:11">
      <c r="A10" t="s">
        <v>20</v>
      </c>
      <c r="B10" t="s">
        <v>20</v>
      </c>
      <c r="C10" t="s">
        <v>36</v>
      </c>
      <c r="D10" s="31">
        <v>151.5</v>
      </c>
      <c r="E10" s="31">
        <v>129</v>
      </c>
      <c r="F10" s="31">
        <v>129</v>
      </c>
      <c r="I10" t="s">
        <v>57</v>
      </c>
      <c r="J10" t="s">
        <v>65</v>
      </c>
      <c r="K10" t="s">
        <v>66</v>
      </c>
    </row>
    <row r="11" spans="1:11">
      <c r="A11" t="s">
        <v>20</v>
      </c>
      <c r="B11" t="s">
        <v>20</v>
      </c>
      <c r="C11" t="s">
        <v>39</v>
      </c>
      <c r="D11" s="31">
        <v>130.80000000000001</v>
      </c>
      <c r="E11" s="31">
        <v>106.9</v>
      </c>
      <c r="F11" s="31">
        <v>106.9</v>
      </c>
    </row>
    <row r="12" spans="1:11">
      <c r="A12" t="s">
        <v>20</v>
      </c>
      <c r="B12" t="s">
        <v>20</v>
      </c>
      <c r="C12" t="s">
        <v>39</v>
      </c>
      <c r="D12" s="31">
        <v>127.5</v>
      </c>
      <c r="E12" s="31">
        <v>107.6</v>
      </c>
      <c r="F12" s="31">
        <v>107.6</v>
      </c>
      <c r="I12" t="s">
        <v>60</v>
      </c>
    </row>
    <row r="13" spans="1:11">
      <c r="A13" t="s">
        <v>20</v>
      </c>
      <c r="B13" t="s">
        <v>20</v>
      </c>
      <c r="C13" t="s">
        <v>39</v>
      </c>
      <c r="D13" s="31">
        <v>138.1</v>
      </c>
      <c r="E13" s="31">
        <v>114</v>
      </c>
      <c r="F13" s="31">
        <v>114</v>
      </c>
      <c r="I13" t="s">
        <v>58</v>
      </c>
    </row>
    <row r="14" spans="1:11">
      <c r="A14" t="s">
        <v>20</v>
      </c>
      <c r="B14" t="s">
        <v>20</v>
      </c>
      <c r="C14" t="s">
        <v>40</v>
      </c>
      <c r="D14" s="31">
        <v>148</v>
      </c>
      <c r="E14" s="31">
        <v>124.7</v>
      </c>
      <c r="F14" s="31">
        <v>124.7</v>
      </c>
      <c r="I14" t="s">
        <v>59</v>
      </c>
    </row>
    <row r="15" spans="1:11">
      <c r="A15" t="s">
        <v>20</v>
      </c>
      <c r="B15" t="s">
        <v>20</v>
      </c>
      <c r="C15" t="s">
        <v>40</v>
      </c>
      <c r="D15" s="31">
        <v>129.1</v>
      </c>
      <c r="E15" s="31">
        <v>108.4</v>
      </c>
      <c r="F15" s="31">
        <v>108.4</v>
      </c>
    </row>
    <row r="16" spans="1:11">
      <c r="A16" t="s">
        <v>20</v>
      </c>
      <c r="B16" t="s">
        <v>20</v>
      </c>
      <c r="C16" t="s">
        <v>40</v>
      </c>
      <c r="D16" s="31">
        <v>143.5</v>
      </c>
      <c r="E16" s="31">
        <v>121.9</v>
      </c>
      <c r="F16" s="31">
        <v>121.9</v>
      </c>
    </row>
    <row r="17" spans="1:7">
      <c r="A17" t="s">
        <v>19</v>
      </c>
      <c r="B17" t="s">
        <v>19</v>
      </c>
      <c r="C17" t="s">
        <v>38</v>
      </c>
      <c r="D17" s="31">
        <v>135</v>
      </c>
      <c r="E17" s="31">
        <v>117.3</v>
      </c>
      <c r="F17" s="31">
        <v>117.3</v>
      </c>
    </row>
    <row r="18" spans="1:7">
      <c r="A18" t="s">
        <v>43</v>
      </c>
      <c r="B18" t="s">
        <v>19</v>
      </c>
      <c r="C18" t="s">
        <v>38</v>
      </c>
      <c r="D18" s="31">
        <v>136.4</v>
      </c>
      <c r="E18" s="31">
        <v>117.7</v>
      </c>
      <c r="F18" s="31">
        <v>117.7</v>
      </c>
      <c r="G18" t="s">
        <v>64</v>
      </c>
    </row>
    <row r="19" spans="1:7">
      <c r="A19" t="s">
        <v>19</v>
      </c>
      <c r="B19" t="s">
        <v>19</v>
      </c>
      <c r="C19" t="s">
        <v>37</v>
      </c>
      <c r="D19" s="31">
        <v>139.1</v>
      </c>
      <c r="E19" s="31">
        <v>177.8</v>
      </c>
      <c r="F19" s="31">
        <v>177.8</v>
      </c>
    </row>
    <row r="20" spans="1:7">
      <c r="A20" t="s">
        <v>19</v>
      </c>
      <c r="B20" t="s">
        <v>19</v>
      </c>
      <c r="C20" t="s">
        <v>37</v>
      </c>
      <c r="D20" s="31">
        <v>137.5</v>
      </c>
      <c r="E20" s="31">
        <v>118.4</v>
      </c>
      <c r="F20" s="31">
        <v>118.4</v>
      </c>
    </row>
    <row r="21" spans="1:7">
      <c r="A21" t="s">
        <v>19</v>
      </c>
      <c r="B21" t="s">
        <v>19</v>
      </c>
      <c r="C21" t="s">
        <v>36</v>
      </c>
      <c r="D21" s="31">
        <v>143.6</v>
      </c>
      <c r="E21" s="31">
        <v>125.1</v>
      </c>
      <c r="F21" s="31">
        <v>125.1</v>
      </c>
    </row>
    <row r="22" spans="1:7">
      <c r="A22" t="s">
        <v>19</v>
      </c>
      <c r="B22" t="s">
        <v>19</v>
      </c>
      <c r="C22" t="s">
        <v>36</v>
      </c>
      <c r="D22" s="31">
        <v>139.4</v>
      </c>
      <c r="E22" s="31">
        <v>120.9</v>
      </c>
      <c r="F22" s="31">
        <v>120.9</v>
      </c>
    </row>
    <row r="23" spans="1:7">
      <c r="A23" t="s">
        <v>19</v>
      </c>
      <c r="B23" t="s">
        <v>19</v>
      </c>
      <c r="C23" t="s">
        <v>39</v>
      </c>
      <c r="D23" s="31">
        <v>132.80000000000001</v>
      </c>
      <c r="E23" s="31">
        <v>113.6</v>
      </c>
      <c r="F23" s="31">
        <v>113.6</v>
      </c>
    </row>
    <row r="24" spans="1:7">
      <c r="A24" t="s">
        <v>19</v>
      </c>
      <c r="B24" t="s">
        <v>19</v>
      </c>
      <c r="C24" t="s">
        <v>39</v>
      </c>
      <c r="D24" s="31">
        <v>152.5</v>
      </c>
      <c r="E24" s="31">
        <v>131.19999999999999</v>
      </c>
      <c r="F24" s="31">
        <v>131.19999999999999</v>
      </c>
    </row>
    <row r="25" spans="1:7">
      <c r="A25" t="s">
        <v>19</v>
      </c>
      <c r="B25" t="s">
        <v>19</v>
      </c>
      <c r="C25" t="s">
        <v>40</v>
      </c>
      <c r="D25" s="31">
        <v>152.9</v>
      </c>
      <c r="E25" s="31">
        <v>131.5</v>
      </c>
      <c r="F25" s="31">
        <v>131.5</v>
      </c>
    </row>
    <row r="26" spans="1:7">
      <c r="A26" t="s">
        <v>19</v>
      </c>
      <c r="B26" t="s">
        <v>19</v>
      </c>
      <c r="C26" t="s">
        <v>40</v>
      </c>
      <c r="D26" s="31">
        <v>149.80000000000001</v>
      </c>
      <c r="E26" s="31">
        <v>128.80000000000001</v>
      </c>
      <c r="F26" s="31">
        <v>128.80000000000001</v>
      </c>
    </row>
    <row r="27" spans="1:7">
      <c r="A27" t="s">
        <v>8</v>
      </c>
      <c r="B27" t="s">
        <v>8</v>
      </c>
      <c r="C27" t="s">
        <v>38</v>
      </c>
      <c r="D27" s="31">
        <v>130.80000000000001</v>
      </c>
      <c r="E27" s="31">
        <v>109.5</v>
      </c>
      <c r="F27" s="31">
        <v>109.5</v>
      </c>
    </row>
    <row r="28" spans="1:7">
      <c r="A28" t="s">
        <v>8</v>
      </c>
      <c r="B28" t="s">
        <v>8</v>
      </c>
      <c r="C28" t="s">
        <v>38</v>
      </c>
      <c r="D28" s="31">
        <v>124.1</v>
      </c>
      <c r="E28" s="31">
        <v>104.9</v>
      </c>
      <c r="F28" s="31">
        <v>104.9</v>
      </c>
    </row>
    <row r="29" spans="1:7">
      <c r="A29" t="s">
        <v>8</v>
      </c>
      <c r="B29" t="s">
        <v>8</v>
      </c>
      <c r="C29" t="s">
        <v>37</v>
      </c>
      <c r="D29" s="31">
        <v>139.4</v>
      </c>
      <c r="E29" s="31">
        <v>116.7</v>
      </c>
      <c r="F29" s="31">
        <v>116.7</v>
      </c>
    </row>
    <row r="30" spans="1:7">
      <c r="A30" t="s">
        <v>8</v>
      </c>
      <c r="B30" t="s">
        <v>8</v>
      </c>
      <c r="C30" t="s">
        <v>37</v>
      </c>
      <c r="D30" s="31">
        <v>138.1</v>
      </c>
      <c r="E30" s="31">
        <v>114.9</v>
      </c>
      <c r="F30" s="31">
        <v>114.9</v>
      </c>
    </row>
    <row r="31" spans="1:7">
      <c r="A31" t="s">
        <v>8</v>
      </c>
      <c r="B31" t="s">
        <v>8</v>
      </c>
      <c r="C31" t="s">
        <v>36</v>
      </c>
      <c r="D31" s="31">
        <v>124.1</v>
      </c>
      <c r="E31" s="31">
        <v>104.3</v>
      </c>
      <c r="F31" s="31">
        <v>104.3</v>
      </c>
    </row>
    <row r="32" spans="1:7">
      <c r="A32" t="s">
        <v>8</v>
      </c>
      <c r="B32" t="s">
        <v>8</v>
      </c>
      <c r="C32" t="s">
        <v>36</v>
      </c>
      <c r="D32" s="31">
        <v>140.30000000000001</v>
      </c>
      <c r="E32" s="31">
        <v>115.2</v>
      </c>
      <c r="F32" s="31">
        <v>115.2</v>
      </c>
    </row>
    <row r="33" spans="1:6">
      <c r="A33" t="s">
        <v>8</v>
      </c>
      <c r="B33" t="s">
        <v>8</v>
      </c>
      <c r="C33" t="s">
        <v>39</v>
      </c>
      <c r="D33" s="31">
        <v>155</v>
      </c>
      <c r="E33" s="31">
        <v>124.2</v>
      </c>
      <c r="F33" s="31">
        <v>124.2</v>
      </c>
    </row>
    <row r="34" spans="1:6">
      <c r="A34" t="s">
        <v>8</v>
      </c>
      <c r="B34" t="s">
        <v>8</v>
      </c>
      <c r="C34" t="s">
        <v>39</v>
      </c>
      <c r="D34" s="31">
        <v>144</v>
      </c>
      <c r="E34" s="31">
        <v>120.6</v>
      </c>
      <c r="F34" s="31">
        <v>120.6</v>
      </c>
    </row>
    <row r="35" spans="1:6">
      <c r="A35" t="s">
        <v>8</v>
      </c>
      <c r="B35" t="s">
        <v>8</v>
      </c>
      <c r="C35" t="s">
        <v>40</v>
      </c>
      <c r="D35" s="31">
        <v>144</v>
      </c>
      <c r="E35" s="31">
        <v>121.3</v>
      </c>
      <c r="F35" s="31">
        <v>121.3</v>
      </c>
    </row>
    <row r="36" spans="1:6">
      <c r="A36" t="s">
        <v>8</v>
      </c>
      <c r="B36" t="s">
        <v>8</v>
      </c>
      <c r="C36" t="s">
        <v>40</v>
      </c>
      <c r="D36" s="31">
        <v>142.19999999999999</v>
      </c>
      <c r="E36" s="31">
        <v>126.1</v>
      </c>
      <c r="F36" s="31">
        <v>126.1</v>
      </c>
    </row>
    <row r="37" spans="1:6">
      <c r="A37" t="s">
        <v>3</v>
      </c>
      <c r="B37" t="s">
        <v>3</v>
      </c>
      <c r="C37" t="s">
        <v>38</v>
      </c>
      <c r="D37" s="31">
        <v>172.1</v>
      </c>
      <c r="E37" s="31">
        <v>149.1</v>
      </c>
      <c r="F37" s="31">
        <v>149.1</v>
      </c>
    </row>
    <row r="38" spans="1:6">
      <c r="A38" t="s">
        <v>3</v>
      </c>
      <c r="B38" t="s">
        <v>3</v>
      </c>
      <c r="C38" t="s">
        <v>38</v>
      </c>
      <c r="D38" s="31">
        <v>177</v>
      </c>
      <c r="E38" s="31">
        <v>150.69999999999999</v>
      </c>
      <c r="F38" s="31">
        <v>150.69999999999999</v>
      </c>
    </row>
    <row r="39" spans="1:6">
      <c r="A39" t="s">
        <v>3</v>
      </c>
      <c r="B39" t="s">
        <v>3</v>
      </c>
      <c r="C39" t="s">
        <v>38</v>
      </c>
      <c r="D39" s="31">
        <v>168.4</v>
      </c>
      <c r="E39" s="31">
        <v>141.9</v>
      </c>
      <c r="F39" s="31">
        <v>141.9</v>
      </c>
    </row>
    <row r="40" spans="1:6">
      <c r="A40" t="s">
        <v>3</v>
      </c>
      <c r="B40" t="s">
        <v>3</v>
      </c>
      <c r="C40" t="s">
        <v>37</v>
      </c>
      <c r="D40" s="31">
        <v>167.9</v>
      </c>
      <c r="E40" s="31">
        <v>140.6</v>
      </c>
      <c r="F40" s="31">
        <v>140.6</v>
      </c>
    </row>
    <row r="41" spans="1:6">
      <c r="A41" t="s">
        <v>3</v>
      </c>
      <c r="B41" t="s">
        <v>3</v>
      </c>
      <c r="C41" t="s">
        <v>37</v>
      </c>
      <c r="D41" s="31">
        <v>164.1</v>
      </c>
      <c r="E41" s="31">
        <v>138.30000000000001</v>
      </c>
      <c r="F41" s="31">
        <v>138.30000000000001</v>
      </c>
    </row>
    <row r="42" spans="1:6">
      <c r="A42" t="s">
        <v>3</v>
      </c>
      <c r="B42" t="s">
        <v>3</v>
      </c>
      <c r="C42" t="s">
        <v>37</v>
      </c>
      <c r="D42" s="31">
        <v>167.6</v>
      </c>
      <c r="E42" s="31">
        <v>141.19999999999999</v>
      </c>
      <c r="F42" s="31">
        <v>141.19999999999999</v>
      </c>
    </row>
    <row r="43" spans="1:6">
      <c r="A43" t="s">
        <v>3</v>
      </c>
      <c r="B43" t="s">
        <v>3</v>
      </c>
      <c r="C43" t="s">
        <v>36</v>
      </c>
      <c r="D43" s="31">
        <v>160.19999999999999</v>
      </c>
      <c r="E43" s="31">
        <v>135.5</v>
      </c>
      <c r="F43" s="31">
        <v>135.5</v>
      </c>
    </row>
    <row r="44" spans="1:6">
      <c r="A44" t="s">
        <v>3</v>
      </c>
      <c r="B44" t="s">
        <v>3</v>
      </c>
      <c r="C44" t="s">
        <v>36</v>
      </c>
      <c r="D44" s="31">
        <v>153.6</v>
      </c>
      <c r="E44" s="31">
        <v>129.9</v>
      </c>
      <c r="F44" s="31">
        <v>129.9</v>
      </c>
    </row>
    <row r="45" spans="1:6">
      <c r="A45" t="s">
        <v>3</v>
      </c>
      <c r="B45" t="s">
        <v>3</v>
      </c>
      <c r="C45" t="s">
        <v>36</v>
      </c>
      <c r="D45" s="31">
        <v>157.9</v>
      </c>
      <c r="E45" s="31">
        <v>133.5</v>
      </c>
      <c r="F45" s="31">
        <v>133.5</v>
      </c>
    </row>
    <row r="46" spans="1:6">
      <c r="A46" t="s">
        <v>3</v>
      </c>
      <c r="B46" t="s">
        <v>3</v>
      </c>
      <c r="C46" t="s">
        <v>39</v>
      </c>
      <c r="D46" s="31">
        <v>165.2</v>
      </c>
      <c r="E46" s="31">
        <v>139.80000000000001</v>
      </c>
      <c r="F46" s="31">
        <v>139.80000000000001</v>
      </c>
    </row>
    <row r="47" spans="1:6">
      <c r="A47" t="s">
        <v>3</v>
      </c>
      <c r="B47" t="s">
        <v>3</v>
      </c>
      <c r="C47" t="s">
        <v>39</v>
      </c>
      <c r="D47" s="31">
        <v>169.4</v>
      </c>
      <c r="E47" s="31">
        <v>143.69999999999999</v>
      </c>
      <c r="F47" s="31">
        <v>143.69999999999999</v>
      </c>
    </row>
    <row r="48" spans="1:6">
      <c r="A48" t="s">
        <v>3</v>
      </c>
      <c r="B48" t="s">
        <v>3</v>
      </c>
      <c r="C48" t="s">
        <v>40</v>
      </c>
      <c r="D48" s="31">
        <v>161.30000000000001</v>
      </c>
      <c r="E48" s="31">
        <v>136.5</v>
      </c>
      <c r="F48" s="31">
        <v>136.5</v>
      </c>
    </row>
    <row r="49" spans="1:7">
      <c r="A49" t="s">
        <v>3</v>
      </c>
      <c r="B49" t="s">
        <v>3</v>
      </c>
      <c r="C49" t="s">
        <v>40</v>
      </c>
      <c r="D49" s="31">
        <v>172</v>
      </c>
      <c r="E49" s="31">
        <v>144.4</v>
      </c>
      <c r="F49" s="31">
        <v>144.4</v>
      </c>
    </row>
    <row r="50" spans="1:7">
      <c r="A50" t="s">
        <v>9</v>
      </c>
      <c r="B50" t="s">
        <v>9</v>
      </c>
      <c r="C50" t="s">
        <v>38</v>
      </c>
      <c r="D50" s="31">
        <v>160.80000000000001</v>
      </c>
      <c r="E50" s="31">
        <v>125.4</v>
      </c>
      <c r="F50" s="31">
        <v>125.4</v>
      </c>
    </row>
    <row r="51" spans="1:7">
      <c r="A51" t="s">
        <v>9</v>
      </c>
      <c r="B51" t="s">
        <v>9</v>
      </c>
      <c r="C51" t="s">
        <v>38</v>
      </c>
      <c r="D51" s="31">
        <v>158.9</v>
      </c>
      <c r="E51" s="31">
        <v>125.1</v>
      </c>
      <c r="F51" s="31">
        <v>125.1</v>
      </c>
    </row>
    <row r="52" spans="1:7">
      <c r="A52" t="s">
        <v>9</v>
      </c>
      <c r="B52" t="s">
        <v>9</v>
      </c>
      <c r="C52" t="s">
        <v>37</v>
      </c>
      <c r="D52" s="31">
        <v>164.3</v>
      </c>
      <c r="E52" s="31">
        <v>129.9</v>
      </c>
      <c r="F52" s="31">
        <v>129.9</v>
      </c>
    </row>
    <row r="53" spans="1:7">
      <c r="A53" t="s">
        <v>9</v>
      </c>
      <c r="B53" t="s">
        <v>9</v>
      </c>
      <c r="C53" t="s">
        <v>37</v>
      </c>
      <c r="D53" s="31">
        <v>160.19999999999999</v>
      </c>
      <c r="E53" s="31">
        <v>133.4</v>
      </c>
      <c r="F53" s="31">
        <v>133.4</v>
      </c>
    </row>
    <row r="54" spans="1:7">
      <c r="A54" t="s">
        <v>9</v>
      </c>
      <c r="B54" t="s">
        <v>9</v>
      </c>
      <c r="C54" t="s">
        <v>36</v>
      </c>
      <c r="D54" s="31">
        <v>164.9</v>
      </c>
      <c r="E54" s="31">
        <v>129.9</v>
      </c>
      <c r="F54" s="31">
        <v>129.9</v>
      </c>
    </row>
    <row r="55" spans="1:7">
      <c r="A55" t="s">
        <v>9</v>
      </c>
      <c r="B55" t="s">
        <v>9</v>
      </c>
      <c r="C55" t="s">
        <v>36</v>
      </c>
      <c r="D55" s="31">
        <v>160.69999999999999</v>
      </c>
      <c r="E55" s="31">
        <v>126.9</v>
      </c>
      <c r="F55" s="31">
        <v>126.9</v>
      </c>
    </row>
    <row r="56" spans="1:7">
      <c r="A56" t="s">
        <v>9</v>
      </c>
      <c r="B56" t="s">
        <v>9</v>
      </c>
      <c r="C56" t="s">
        <v>39</v>
      </c>
      <c r="D56" s="31">
        <v>164.1</v>
      </c>
      <c r="E56" s="31">
        <v>130.5</v>
      </c>
      <c r="F56" s="31">
        <v>130.5</v>
      </c>
    </row>
    <row r="57" spans="1:7">
      <c r="A57" t="s">
        <v>9</v>
      </c>
      <c r="B57" t="s">
        <v>9</v>
      </c>
      <c r="C57" t="s">
        <v>39</v>
      </c>
      <c r="D57" s="31">
        <v>163.80000000000001</v>
      </c>
      <c r="E57" s="31">
        <v>129.80000000000001</v>
      </c>
      <c r="F57" s="31">
        <v>129.80000000000001</v>
      </c>
    </row>
    <row r="58" spans="1:7">
      <c r="A58" t="s">
        <v>9</v>
      </c>
      <c r="B58" t="s">
        <v>9</v>
      </c>
      <c r="C58" t="s">
        <v>40</v>
      </c>
      <c r="D58" s="31">
        <v>161.6</v>
      </c>
      <c r="E58" s="31">
        <v>127.1</v>
      </c>
      <c r="F58" s="31">
        <v>127.1</v>
      </c>
    </row>
    <row r="59" spans="1:7">
      <c r="A59" t="s">
        <v>9</v>
      </c>
      <c r="B59" t="s">
        <v>9</v>
      </c>
      <c r="C59" t="s">
        <v>40</v>
      </c>
      <c r="D59" s="31">
        <v>160.1</v>
      </c>
      <c r="E59" s="31">
        <v>125.8</v>
      </c>
      <c r="F59" s="31">
        <v>125.8</v>
      </c>
    </row>
    <row r="60" spans="1:7">
      <c r="A60" t="s">
        <v>22</v>
      </c>
      <c r="B60" t="s">
        <v>22</v>
      </c>
      <c r="C60" t="s">
        <v>38</v>
      </c>
      <c r="D60" s="31">
        <v>177.7</v>
      </c>
      <c r="E60" s="31">
        <v>150.5</v>
      </c>
      <c r="F60" s="31">
        <v>150.5</v>
      </c>
    </row>
    <row r="61" spans="1:7">
      <c r="A61" t="s">
        <v>42</v>
      </c>
      <c r="B61" t="s">
        <v>22</v>
      </c>
      <c r="C61" t="s">
        <v>38</v>
      </c>
      <c r="D61" s="31">
        <v>159.19999999999999</v>
      </c>
      <c r="E61" s="31">
        <v>134.4</v>
      </c>
      <c r="F61" s="31">
        <v>134.4</v>
      </c>
      <c r="G61" t="s">
        <v>63</v>
      </c>
    </row>
    <row r="62" spans="1:7">
      <c r="A62" t="s">
        <v>22</v>
      </c>
      <c r="B62" t="s">
        <v>22</v>
      </c>
      <c r="C62" t="s">
        <v>37</v>
      </c>
      <c r="D62" s="31">
        <v>179.1</v>
      </c>
      <c r="E62" s="31">
        <v>156.30000000000001</v>
      </c>
      <c r="F62" s="31">
        <v>156.30000000000001</v>
      </c>
    </row>
    <row r="63" spans="1:7">
      <c r="A63" t="s">
        <v>22</v>
      </c>
      <c r="B63" t="s">
        <v>22</v>
      </c>
      <c r="C63" t="s">
        <v>37</v>
      </c>
      <c r="D63" s="31">
        <v>173.5</v>
      </c>
      <c r="E63" s="31">
        <v>152.6</v>
      </c>
      <c r="F63" s="31">
        <v>152.6</v>
      </c>
    </row>
    <row r="64" spans="1:7">
      <c r="A64" t="s">
        <v>22</v>
      </c>
      <c r="B64" t="s">
        <v>22</v>
      </c>
      <c r="C64" t="s">
        <v>36</v>
      </c>
      <c r="D64" s="31">
        <v>160.1</v>
      </c>
      <c r="E64" s="31">
        <v>143.4</v>
      </c>
      <c r="F64" s="31">
        <v>143.4</v>
      </c>
    </row>
    <row r="65" spans="1:7">
      <c r="A65" t="s">
        <v>22</v>
      </c>
      <c r="B65" t="s">
        <v>22</v>
      </c>
      <c r="C65" t="s">
        <v>36</v>
      </c>
      <c r="D65" s="31">
        <v>165.9</v>
      </c>
      <c r="E65" s="31">
        <v>148.80000000000001</v>
      </c>
      <c r="F65" s="31">
        <v>148.80000000000001</v>
      </c>
    </row>
    <row r="66" spans="1:7">
      <c r="A66" t="s">
        <v>22</v>
      </c>
      <c r="B66" t="s">
        <v>22</v>
      </c>
      <c r="C66" t="s">
        <v>39</v>
      </c>
      <c r="D66" s="31">
        <v>167</v>
      </c>
      <c r="E66" s="31">
        <v>149.1</v>
      </c>
      <c r="F66" s="31">
        <v>149.1</v>
      </c>
    </row>
    <row r="67" spans="1:7">
      <c r="A67" t="s">
        <v>22</v>
      </c>
      <c r="B67" t="s">
        <v>22</v>
      </c>
      <c r="C67" t="s">
        <v>39</v>
      </c>
      <c r="D67" s="31">
        <v>164.7</v>
      </c>
      <c r="E67" s="31">
        <v>146.19999999999999</v>
      </c>
      <c r="F67" s="31">
        <v>146.19999999999999</v>
      </c>
    </row>
    <row r="68" spans="1:7">
      <c r="A68" t="s">
        <v>22</v>
      </c>
      <c r="B68" t="s">
        <v>22</v>
      </c>
      <c r="C68" t="s">
        <v>40</v>
      </c>
      <c r="D68" s="31">
        <v>166.2</v>
      </c>
      <c r="E68" s="31">
        <v>146.1</v>
      </c>
      <c r="F68" s="31">
        <v>146.1</v>
      </c>
    </row>
    <row r="69" spans="1:7">
      <c r="A69" t="s">
        <v>22</v>
      </c>
      <c r="B69" t="s">
        <v>22</v>
      </c>
      <c r="C69" t="s">
        <v>40</v>
      </c>
      <c r="D69" s="31">
        <v>163.80000000000001</v>
      </c>
      <c r="E69" s="31">
        <v>141.9</v>
      </c>
      <c r="F69" s="31">
        <v>141.9</v>
      </c>
    </row>
    <row r="70" spans="1:7">
      <c r="A70" t="s">
        <v>2</v>
      </c>
      <c r="B70" t="s">
        <v>2</v>
      </c>
      <c r="C70" t="s">
        <v>38</v>
      </c>
      <c r="D70" s="31">
        <v>179.6</v>
      </c>
      <c r="E70" s="31">
        <v>151.80000000000001</v>
      </c>
      <c r="F70" s="31">
        <v>151.80000000000001</v>
      </c>
    </row>
    <row r="71" spans="1:7">
      <c r="A71" t="s">
        <v>2</v>
      </c>
      <c r="B71" t="s">
        <v>2</v>
      </c>
      <c r="C71" t="s">
        <v>38</v>
      </c>
      <c r="D71" s="31">
        <v>186.4</v>
      </c>
      <c r="E71" s="31">
        <v>158.1</v>
      </c>
      <c r="F71" s="31">
        <v>158.1</v>
      </c>
    </row>
    <row r="72" spans="1:7">
      <c r="A72" t="s">
        <v>2</v>
      </c>
      <c r="B72" t="s">
        <v>2</v>
      </c>
      <c r="C72" t="s">
        <v>37</v>
      </c>
      <c r="D72" s="31">
        <v>182.8</v>
      </c>
      <c r="E72" s="31">
        <v>155.19999999999999</v>
      </c>
      <c r="F72" s="31">
        <v>155.19999999999999</v>
      </c>
    </row>
    <row r="73" spans="1:7">
      <c r="A73" t="s">
        <v>2</v>
      </c>
      <c r="B73" t="s">
        <v>2</v>
      </c>
      <c r="C73" t="s">
        <v>37</v>
      </c>
      <c r="D73" s="31">
        <v>184.2</v>
      </c>
      <c r="E73" s="31">
        <v>155.80000000000001</v>
      </c>
      <c r="F73" s="31">
        <v>155.80000000000001</v>
      </c>
    </row>
    <row r="74" spans="1:7">
      <c r="A74" t="s">
        <v>2</v>
      </c>
      <c r="B74" t="s">
        <v>2</v>
      </c>
      <c r="C74" t="s">
        <v>36</v>
      </c>
      <c r="D74" s="31">
        <v>185.6</v>
      </c>
      <c r="E74" s="31">
        <v>157.30000000000001</v>
      </c>
      <c r="F74" s="31">
        <v>157.30000000000001</v>
      </c>
    </row>
    <row r="75" spans="1:7">
      <c r="A75" t="s">
        <v>2</v>
      </c>
      <c r="B75" t="s">
        <v>2</v>
      </c>
      <c r="C75" t="s">
        <v>36</v>
      </c>
      <c r="D75" s="31">
        <v>182.8</v>
      </c>
      <c r="E75" s="31">
        <v>154.5</v>
      </c>
      <c r="F75" s="31">
        <v>154.5</v>
      </c>
    </row>
    <row r="76" spans="1:7">
      <c r="A76" t="s">
        <v>2</v>
      </c>
      <c r="B76" t="s">
        <v>2</v>
      </c>
      <c r="C76" t="s">
        <v>39</v>
      </c>
      <c r="D76" s="31">
        <v>178.3</v>
      </c>
      <c r="E76" s="31">
        <v>150.19999999999999</v>
      </c>
      <c r="F76" s="31">
        <v>150.19999999999999</v>
      </c>
      <c r="G76" t="s">
        <v>72</v>
      </c>
    </row>
    <row r="77" spans="1:7">
      <c r="A77" t="s">
        <v>2</v>
      </c>
      <c r="B77" t="s">
        <v>2</v>
      </c>
      <c r="C77" t="s">
        <v>40</v>
      </c>
      <c r="D77" s="31">
        <v>187.6</v>
      </c>
      <c r="E77" s="31">
        <v>160.30000000000001</v>
      </c>
      <c r="F77" s="31">
        <v>160.30000000000001</v>
      </c>
    </row>
    <row r="78" spans="1:7">
      <c r="A78" t="s">
        <v>2</v>
      </c>
      <c r="B78" t="s">
        <v>2</v>
      </c>
      <c r="C78" t="s">
        <v>40</v>
      </c>
      <c r="D78" s="31">
        <v>183.9</v>
      </c>
      <c r="E78" s="31">
        <v>156.30000000000001</v>
      </c>
      <c r="F78" s="31">
        <v>156.30000000000001</v>
      </c>
    </row>
    <row r="79" spans="1:7">
      <c r="A79" t="s">
        <v>41</v>
      </c>
      <c r="B79" t="s">
        <v>21</v>
      </c>
      <c r="C79" t="s">
        <v>38</v>
      </c>
      <c r="D79" s="31">
        <v>178.9</v>
      </c>
      <c r="E79" s="31">
        <v>159.4</v>
      </c>
      <c r="F79" s="31">
        <v>159.4</v>
      </c>
    </row>
    <row r="80" spans="1:7">
      <c r="A80" t="s">
        <v>41</v>
      </c>
      <c r="B80" t="s">
        <v>21</v>
      </c>
      <c r="C80" t="s">
        <v>38</v>
      </c>
      <c r="D80" s="31">
        <v>182.1</v>
      </c>
      <c r="E80" s="31">
        <v>163.30000000000001</v>
      </c>
      <c r="F80" s="31">
        <v>163.30000000000001</v>
      </c>
    </row>
    <row r="81" spans="1:7">
      <c r="A81" t="s">
        <v>41</v>
      </c>
      <c r="B81" t="s">
        <v>21</v>
      </c>
      <c r="C81" t="s">
        <v>38</v>
      </c>
      <c r="D81" s="31">
        <v>174.4</v>
      </c>
      <c r="E81" s="31">
        <v>158.4</v>
      </c>
      <c r="F81" s="31">
        <v>158.4</v>
      </c>
    </row>
    <row r="82" spans="1:7">
      <c r="A82" t="s">
        <v>41</v>
      </c>
      <c r="B82" t="s">
        <v>21</v>
      </c>
      <c r="C82" t="s">
        <v>37</v>
      </c>
      <c r="D82" s="31">
        <v>173.7</v>
      </c>
      <c r="E82" s="31">
        <v>157.19999999999999</v>
      </c>
      <c r="F82" s="31">
        <v>157.19999999999999</v>
      </c>
    </row>
    <row r="83" spans="1:7">
      <c r="A83" t="s">
        <v>41</v>
      </c>
      <c r="B83" t="s">
        <v>21</v>
      </c>
      <c r="C83" t="s">
        <v>37</v>
      </c>
      <c r="D83" s="31">
        <v>185.7</v>
      </c>
      <c r="E83" s="31">
        <v>168.3</v>
      </c>
      <c r="F83" s="31">
        <v>168.3</v>
      </c>
    </row>
    <row r="84" spans="1:7">
      <c r="A84" t="s">
        <v>41</v>
      </c>
      <c r="B84" t="s">
        <v>21</v>
      </c>
      <c r="C84" t="s">
        <v>37</v>
      </c>
      <c r="D84" s="31">
        <v>178.6</v>
      </c>
      <c r="E84" s="31">
        <v>162.5</v>
      </c>
      <c r="F84" s="31">
        <v>162.5</v>
      </c>
    </row>
    <row r="85" spans="1:7">
      <c r="A85" t="s">
        <v>41</v>
      </c>
      <c r="B85" t="s">
        <v>21</v>
      </c>
      <c r="C85" t="s">
        <v>36</v>
      </c>
      <c r="D85" s="31">
        <v>189.9</v>
      </c>
      <c r="E85" s="31">
        <v>171.8</v>
      </c>
      <c r="F85" s="31">
        <v>171.8</v>
      </c>
    </row>
    <row r="86" spans="1:7">
      <c r="A86" t="s">
        <v>41</v>
      </c>
      <c r="B86" t="s">
        <v>21</v>
      </c>
      <c r="C86" t="s">
        <v>36</v>
      </c>
      <c r="D86" s="31">
        <v>189.1</v>
      </c>
      <c r="E86" s="31">
        <v>171.2</v>
      </c>
      <c r="F86" s="31">
        <v>171.2</v>
      </c>
    </row>
    <row r="87" spans="1:7">
      <c r="A87" t="s">
        <v>41</v>
      </c>
      <c r="B87" t="s">
        <v>21</v>
      </c>
      <c r="C87" t="s">
        <v>36</v>
      </c>
      <c r="D87" s="31">
        <v>187.9</v>
      </c>
      <c r="E87" s="31">
        <v>169.2</v>
      </c>
      <c r="F87" s="31">
        <v>169.2</v>
      </c>
    </row>
    <row r="88" spans="1:7">
      <c r="A88" t="s">
        <v>41</v>
      </c>
      <c r="B88" t="s">
        <v>21</v>
      </c>
      <c r="C88" t="s">
        <v>39</v>
      </c>
      <c r="D88" s="31">
        <v>183.2</v>
      </c>
      <c r="E88" s="31">
        <v>166.4</v>
      </c>
      <c r="F88" s="31" t="s">
        <v>75</v>
      </c>
      <c r="G88" t="s">
        <v>76</v>
      </c>
    </row>
    <row r="89" spans="1:7">
      <c r="A89" t="s">
        <v>41</v>
      </c>
      <c r="B89" t="s">
        <v>21</v>
      </c>
      <c r="C89" t="s">
        <v>39</v>
      </c>
      <c r="D89" s="31">
        <v>178.2</v>
      </c>
      <c r="E89" s="31">
        <v>161.5</v>
      </c>
      <c r="F89" s="31" t="s">
        <v>75</v>
      </c>
      <c r="G89" t="s">
        <v>76</v>
      </c>
    </row>
    <row r="90" spans="1:7">
      <c r="A90" t="s">
        <v>41</v>
      </c>
      <c r="B90" t="s">
        <v>21</v>
      </c>
      <c r="C90" t="s">
        <v>39</v>
      </c>
      <c r="D90" s="31">
        <v>183.2</v>
      </c>
      <c r="E90" s="31">
        <v>165.9</v>
      </c>
      <c r="F90" s="31" t="s">
        <v>75</v>
      </c>
      <c r="G90" t="s">
        <v>76</v>
      </c>
    </row>
    <row r="91" spans="1:7">
      <c r="A91" t="s">
        <v>41</v>
      </c>
      <c r="B91" t="s">
        <v>21</v>
      </c>
      <c r="C91" t="s">
        <v>39</v>
      </c>
      <c r="D91" s="31">
        <v>180</v>
      </c>
      <c r="E91" s="31">
        <v>150.5</v>
      </c>
      <c r="F91" s="31" t="s">
        <v>75</v>
      </c>
      <c r="G91" t="s">
        <v>76</v>
      </c>
    </row>
    <row r="92" spans="1:7">
      <c r="A92" t="s">
        <v>41</v>
      </c>
      <c r="B92" t="s">
        <v>21</v>
      </c>
      <c r="C92" t="s">
        <v>40</v>
      </c>
      <c r="D92" s="31">
        <v>177</v>
      </c>
      <c r="E92" s="31">
        <v>159.19999999999999</v>
      </c>
      <c r="F92" s="31">
        <v>159.19999999999999</v>
      </c>
    </row>
    <row r="93" spans="1:7">
      <c r="A93" t="s">
        <v>41</v>
      </c>
      <c r="B93" t="s">
        <v>21</v>
      </c>
      <c r="C93" t="s">
        <v>40</v>
      </c>
      <c r="D93" s="31">
        <v>182.6</v>
      </c>
      <c r="E93" s="31">
        <v>166</v>
      </c>
      <c r="F93" s="31">
        <v>166</v>
      </c>
    </row>
    <row r="94" spans="1:7">
      <c r="A94" t="s">
        <v>41</v>
      </c>
      <c r="B94" t="s">
        <v>21</v>
      </c>
      <c r="C94" t="s">
        <v>40</v>
      </c>
      <c r="D94" s="31">
        <v>178.2</v>
      </c>
      <c r="E94" s="31">
        <v>163.5</v>
      </c>
      <c r="F94" s="31">
        <v>163.5</v>
      </c>
    </row>
    <row r="95" spans="1:7">
      <c r="A95" t="s">
        <v>10</v>
      </c>
      <c r="B95" t="s">
        <v>10</v>
      </c>
      <c r="C95" t="s">
        <v>38</v>
      </c>
      <c r="D95" s="31">
        <v>166.6</v>
      </c>
      <c r="E95" s="31">
        <v>129</v>
      </c>
      <c r="F95" s="31">
        <v>129</v>
      </c>
    </row>
    <row r="96" spans="1:7">
      <c r="A96" t="s">
        <v>10</v>
      </c>
      <c r="B96" t="s">
        <v>10</v>
      </c>
      <c r="C96" t="s">
        <v>38</v>
      </c>
      <c r="D96" s="31">
        <v>160.9</v>
      </c>
      <c r="E96" s="31">
        <v>124</v>
      </c>
      <c r="F96" s="31">
        <v>124</v>
      </c>
    </row>
    <row r="97" spans="1:6">
      <c r="A97" t="s">
        <v>10</v>
      </c>
      <c r="B97" t="s">
        <v>10</v>
      </c>
      <c r="C97" t="s">
        <v>37</v>
      </c>
      <c r="D97" s="31">
        <v>167.9</v>
      </c>
      <c r="E97" s="31">
        <v>131.69999999999999</v>
      </c>
      <c r="F97" s="31">
        <v>131.69999999999999</v>
      </c>
    </row>
    <row r="98" spans="1:6">
      <c r="A98" t="s">
        <v>10</v>
      </c>
      <c r="B98" t="s">
        <v>10</v>
      </c>
      <c r="C98" t="s">
        <v>37</v>
      </c>
      <c r="D98" s="31">
        <v>163.5</v>
      </c>
      <c r="E98" s="31">
        <v>126.5</v>
      </c>
      <c r="F98" s="31">
        <v>126.5</v>
      </c>
    </row>
    <row r="99" spans="1:6">
      <c r="A99" t="s">
        <v>10</v>
      </c>
      <c r="B99" t="s">
        <v>10</v>
      </c>
      <c r="C99" t="s">
        <v>36</v>
      </c>
      <c r="D99" s="31">
        <v>165.4</v>
      </c>
      <c r="E99" s="31">
        <v>129.1</v>
      </c>
      <c r="F99" s="31">
        <v>129.1</v>
      </c>
    </row>
    <row r="100" spans="1:6">
      <c r="A100" t="s">
        <v>10</v>
      </c>
      <c r="B100" t="s">
        <v>10</v>
      </c>
      <c r="C100" t="s">
        <v>36</v>
      </c>
      <c r="D100" s="31">
        <v>171.9</v>
      </c>
      <c r="E100" s="31">
        <v>135.9</v>
      </c>
      <c r="F100" s="31">
        <v>135.9</v>
      </c>
    </row>
    <row r="101" spans="1:6">
      <c r="A101" t="s">
        <v>10</v>
      </c>
      <c r="B101" t="s">
        <v>10</v>
      </c>
      <c r="C101" t="s">
        <v>39</v>
      </c>
      <c r="D101" s="31">
        <v>171.4</v>
      </c>
      <c r="E101" s="31">
        <v>134.69999999999999</v>
      </c>
      <c r="F101" s="31">
        <v>134.69999999999999</v>
      </c>
    </row>
    <row r="102" spans="1:6">
      <c r="A102" t="s">
        <v>10</v>
      </c>
      <c r="B102" t="s">
        <v>10</v>
      </c>
      <c r="C102" t="s">
        <v>39</v>
      </c>
      <c r="D102" s="31">
        <v>165</v>
      </c>
      <c r="E102" s="31">
        <v>126.7</v>
      </c>
      <c r="F102" s="31">
        <v>126.7</v>
      </c>
    </row>
    <row r="103" spans="1:6">
      <c r="A103" t="s">
        <v>10</v>
      </c>
      <c r="B103" t="s">
        <v>10</v>
      </c>
      <c r="C103" t="s">
        <v>40</v>
      </c>
      <c r="D103" s="31">
        <v>167</v>
      </c>
      <c r="E103" s="31">
        <v>131.30000000000001</v>
      </c>
      <c r="F103" s="31">
        <v>131.30000000000001</v>
      </c>
    </row>
  </sheetData>
  <sortState ref="A3:F103">
    <sortCondition ref="B3:B103"/>
    <sortCondition ref="C3:C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selection activeCell="C202" sqref="C202"/>
    </sheetView>
  </sheetViews>
  <sheetFormatPr baseColWidth="10" defaultColWidth="10.83203125" defaultRowHeight="15" x14ac:dyDescent="0"/>
  <cols>
    <col min="1" max="1" width="36.5" style="2" bestFit="1" customWidth="1"/>
    <col min="2" max="2" width="20" style="2" bestFit="1" customWidth="1"/>
    <col min="3" max="3" width="13.6640625" style="17" customWidth="1"/>
    <col min="4" max="5" width="13.6640625" style="7" customWidth="1"/>
    <col min="6" max="7" width="13.6640625" style="2" customWidth="1"/>
    <col min="8" max="16384" width="10.83203125" style="2"/>
  </cols>
  <sheetData>
    <row r="1" spans="1:26" s="1" customFormat="1">
      <c r="A1" s="1" t="s">
        <v>0</v>
      </c>
      <c r="C1" s="6"/>
      <c r="D1" s="5"/>
      <c r="E1" s="5"/>
      <c r="G1" s="5"/>
      <c r="H1" s="5"/>
      <c r="I1" s="5"/>
      <c r="J1" s="5"/>
      <c r="K1" s="5"/>
      <c r="L1" s="5"/>
      <c r="M1" s="6"/>
      <c r="N1" s="5"/>
      <c r="O1" s="5"/>
      <c r="P1" s="5"/>
      <c r="R1" s="6"/>
      <c r="U1" s="6"/>
      <c r="V1" s="6"/>
    </row>
    <row r="2" spans="1:26" s="1" customFormat="1">
      <c r="A2" s="1" t="s">
        <v>5</v>
      </c>
      <c r="C2" s="6"/>
      <c r="D2" s="5"/>
      <c r="E2" s="5"/>
      <c r="F2" s="5" t="s">
        <v>11</v>
      </c>
      <c r="G2" s="5"/>
      <c r="H2" s="5"/>
      <c r="I2" s="5"/>
      <c r="J2" s="5"/>
      <c r="K2" s="5"/>
      <c r="L2" s="5"/>
      <c r="M2" s="6"/>
      <c r="O2" s="5"/>
      <c r="P2" s="5"/>
      <c r="R2" s="6"/>
      <c r="U2" s="6"/>
      <c r="V2" s="6"/>
    </row>
    <row r="3" spans="1:26">
      <c r="F3" t="s">
        <v>12</v>
      </c>
      <c r="G3"/>
      <c r="H3"/>
      <c r="I3"/>
    </row>
    <row r="4" spans="1:26">
      <c r="A4" s="2" t="s">
        <v>16</v>
      </c>
      <c r="B4" s="2">
        <v>6.5349999999999993</v>
      </c>
      <c r="F4" t="s">
        <v>13</v>
      </c>
      <c r="G4" t="s">
        <v>14</v>
      </c>
      <c r="H4" t="s">
        <v>15</v>
      </c>
      <c r="I4"/>
    </row>
    <row r="5" spans="1:26">
      <c r="A5" s="2" t="s">
        <v>17</v>
      </c>
      <c r="B5" s="2" t="s">
        <v>18</v>
      </c>
      <c r="F5">
        <v>20</v>
      </c>
      <c r="G5">
        <v>130.69999999999999</v>
      </c>
      <c r="H5">
        <f>G5/F5</f>
        <v>6.5349999999999993</v>
      </c>
      <c r="I5"/>
    </row>
    <row r="6" spans="1:26">
      <c r="B6" s="2">
        <f>142.6/30</f>
        <v>4.753333333333333</v>
      </c>
      <c r="F6"/>
      <c r="G6"/>
      <c r="H6"/>
      <c r="I6"/>
    </row>
    <row r="8" spans="1:26">
      <c r="A8" s="3" t="s">
        <v>28</v>
      </c>
      <c r="B8" s="3" t="s">
        <v>27</v>
      </c>
      <c r="C8" s="8" t="s">
        <v>24</v>
      </c>
      <c r="D8" s="3" t="s">
        <v>25</v>
      </c>
      <c r="E8" s="3" t="s">
        <v>26</v>
      </c>
      <c r="F8" s="3" t="s">
        <v>6</v>
      </c>
      <c r="G8" s="8" t="s">
        <v>7</v>
      </c>
      <c r="H8" s="9" t="s">
        <v>29</v>
      </c>
      <c r="I8" s="9"/>
      <c r="J8" s="9"/>
      <c r="K8" s="8"/>
      <c r="L8" s="9"/>
      <c r="M8" s="9"/>
      <c r="N8" s="9"/>
      <c r="O8" s="3"/>
      <c r="P8" s="8"/>
      <c r="Q8" s="3"/>
      <c r="R8" s="3"/>
      <c r="S8" s="8"/>
      <c r="T8" s="8"/>
      <c r="U8" s="3"/>
      <c r="V8" s="3"/>
      <c r="W8" s="3"/>
      <c r="X8" s="3"/>
      <c r="Y8" s="3"/>
      <c r="Z8" s="3"/>
    </row>
    <row r="9" spans="1:26">
      <c r="A9" s="2" t="s">
        <v>2</v>
      </c>
      <c r="B9" s="2" t="s">
        <v>1</v>
      </c>
      <c r="C9" s="17">
        <f t="shared" ref="C9:C27" si="0">$B$4*2</f>
        <v>13.069999999999999</v>
      </c>
      <c r="D9" s="7">
        <v>570.79999999999995</v>
      </c>
      <c r="E9" s="7">
        <f>D9-C9</f>
        <v>557.7299999999999</v>
      </c>
      <c r="F9" s="2" t="s">
        <v>30</v>
      </c>
      <c r="G9" s="20" t="s">
        <v>35</v>
      </c>
    </row>
    <row r="10" spans="1:26">
      <c r="A10" s="2" t="s">
        <v>2</v>
      </c>
      <c r="B10" s="2" t="s">
        <v>1</v>
      </c>
      <c r="C10" s="17">
        <f t="shared" si="0"/>
        <v>13.069999999999999</v>
      </c>
      <c r="D10" s="7">
        <v>563.4</v>
      </c>
      <c r="E10" s="7">
        <f t="shared" ref="E10:E65" si="1">D10-C10</f>
        <v>550.32999999999993</v>
      </c>
      <c r="F10" s="2" t="s">
        <v>30</v>
      </c>
      <c r="G10" s="20" t="s">
        <v>35</v>
      </c>
    </row>
    <row r="11" spans="1:26">
      <c r="A11" s="2" t="s">
        <v>2</v>
      </c>
      <c r="B11" s="2" t="s">
        <v>1</v>
      </c>
      <c r="C11" s="17">
        <f t="shared" si="0"/>
        <v>13.069999999999999</v>
      </c>
      <c r="D11" s="7">
        <v>600.70000000000005</v>
      </c>
      <c r="E11" s="7">
        <f t="shared" si="1"/>
        <v>587.63</v>
      </c>
      <c r="F11" s="2" t="s">
        <v>30</v>
      </c>
      <c r="G11" s="20" t="s">
        <v>35</v>
      </c>
    </row>
    <row r="12" spans="1:26">
      <c r="A12" s="2" t="s">
        <v>2</v>
      </c>
      <c r="B12" s="2" t="s">
        <v>1</v>
      </c>
      <c r="C12" s="17">
        <f t="shared" si="0"/>
        <v>13.069999999999999</v>
      </c>
      <c r="D12" s="7">
        <v>570.4</v>
      </c>
      <c r="E12" s="7">
        <f t="shared" si="1"/>
        <v>557.32999999999993</v>
      </c>
      <c r="F12" s="2" t="s">
        <v>30</v>
      </c>
      <c r="G12" s="20" t="s">
        <v>35</v>
      </c>
    </row>
    <row r="13" spans="1:26">
      <c r="A13" s="2" t="s">
        <v>2</v>
      </c>
      <c r="B13" s="2" t="s">
        <v>1</v>
      </c>
      <c r="C13" s="17">
        <f t="shared" si="0"/>
        <v>13.069999999999999</v>
      </c>
      <c r="D13" s="7">
        <v>587.79999999999995</v>
      </c>
      <c r="E13" s="7">
        <f t="shared" si="1"/>
        <v>574.7299999999999</v>
      </c>
      <c r="F13" s="2" t="s">
        <v>30</v>
      </c>
      <c r="G13" s="20" t="s">
        <v>35</v>
      </c>
    </row>
    <row r="14" spans="1:26">
      <c r="A14" s="2" t="s">
        <v>2</v>
      </c>
      <c r="B14" s="2" t="s">
        <v>1</v>
      </c>
      <c r="C14" s="17">
        <f t="shared" si="0"/>
        <v>13.069999999999999</v>
      </c>
      <c r="D14" s="7">
        <v>509.2</v>
      </c>
      <c r="E14" s="7">
        <f t="shared" si="1"/>
        <v>496.13</v>
      </c>
      <c r="F14" s="2" t="s">
        <v>30</v>
      </c>
      <c r="G14" s="20" t="s">
        <v>35</v>
      </c>
    </row>
    <row r="15" spans="1:26">
      <c r="A15" s="2" t="s">
        <v>2</v>
      </c>
      <c r="B15" s="2" t="s">
        <v>1</v>
      </c>
      <c r="C15" s="17">
        <f t="shared" si="0"/>
        <v>13.069999999999999</v>
      </c>
      <c r="D15" s="7">
        <v>527.20000000000005</v>
      </c>
      <c r="E15" s="7">
        <f t="shared" si="1"/>
        <v>514.13</v>
      </c>
      <c r="F15" s="2" t="s">
        <v>30</v>
      </c>
      <c r="G15" s="20" t="s">
        <v>35</v>
      </c>
    </row>
    <row r="16" spans="1:26">
      <c r="A16" s="2" t="s">
        <v>2</v>
      </c>
      <c r="B16" s="2" t="s">
        <v>1</v>
      </c>
      <c r="C16" s="17">
        <f t="shared" si="0"/>
        <v>13.069999999999999</v>
      </c>
      <c r="D16" s="7">
        <v>561.20000000000005</v>
      </c>
      <c r="E16" s="7">
        <f t="shared" si="1"/>
        <v>548.13</v>
      </c>
      <c r="F16" s="2" t="s">
        <v>30</v>
      </c>
      <c r="G16" s="20" t="s">
        <v>35</v>
      </c>
    </row>
    <row r="17" spans="1:20">
      <c r="A17" s="2" t="s">
        <v>2</v>
      </c>
      <c r="B17" s="2" t="s">
        <v>1</v>
      </c>
      <c r="C17" s="17">
        <f t="shared" si="0"/>
        <v>13.069999999999999</v>
      </c>
      <c r="D17" s="7">
        <v>563.29999999999995</v>
      </c>
      <c r="E17" s="7">
        <f t="shared" si="1"/>
        <v>550.2299999999999</v>
      </c>
      <c r="F17" s="2" t="s">
        <v>30</v>
      </c>
      <c r="G17" s="20" t="s">
        <v>35</v>
      </c>
    </row>
    <row r="18" spans="1:20">
      <c r="A18" s="2" t="s">
        <v>2</v>
      </c>
      <c r="B18" s="2" t="s">
        <v>1</v>
      </c>
      <c r="C18" s="17">
        <f t="shared" si="0"/>
        <v>13.069999999999999</v>
      </c>
      <c r="D18" s="7">
        <v>374.8</v>
      </c>
      <c r="E18" s="7">
        <f t="shared" si="1"/>
        <v>361.73</v>
      </c>
      <c r="F18" s="2" t="s">
        <v>30</v>
      </c>
      <c r="G18" s="20" t="s">
        <v>35</v>
      </c>
    </row>
    <row r="19" spans="1:20">
      <c r="A19" s="2" t="s">
        <v>2</v>
      </c>
      <c r="B19" s="2" t="s">
        <v>1</v>
      </c>
      <c r="C19" s="17">
        <f t="shared" si="0"/>
        <v>13.069999999999999</v>
      </c>
      <c r="D19" s="7">
        <v>442.8</v>
      </c>
      <c r="E19" s="7">
        <f t="shared" si="1"/>
        <v>429.73</v>
      </c>
      <c r="F19" s="2" t="s">
        <v>30</v>
      </c>
      <c r="G19" s="20" t="s">
        <v>35</v>
      </c>
    </row>
    <row r="20" spans="1:20">
      <c r="A20" s="2" t="s">
        <v>2</v>
      </c>
      <c r="B20" s="2" t="s">
        <v>1</v>
      </c>
      <c r="C20" s="17">
        <f t="shared" si="0"/>
        <v>13.069999999999999</v>
      </c>
      <c r="D20" s="7">
        <v>414.4</v>
      </c>
      <c r="E20" s="7">
        <f t="shared" si="1"/>
        <v>401.33</v>
      </c>
      <c r="F20" s="2" t="s">
        <v>30</v>
      </c>
      <c r="G20" s="20" t="s">
        <v>35</v>
      </c>
    </row>
    <row r="21" spans="1:20">
      <c r="A21" s="2" t="s">
        <v>2</v>
      </c>
      <c r="B21" s="2" t="s">
        <v>1</v>
      </c>
      <c r="C21" s="17">
        <f t="shared" si="0"/>
        <v>13.069999999999999</v>
      </c>
      <c r="D21" s="7">
        <v>494.6</v>
      </c>
      <c r="E21" s="7">
        <f t="shared" si="1"/>
        <v>481.53000000000003</v>
      </c>
      <c r="F21" s="2" t="s">
        <v>30</v>
      </c>
      <c r="G21" s="20" t="s">
        <v>35</v>
      </c>
    </row>
    <row r="22" spans="1:20">
      <c r="A22" s="2" t="s">
        <v>2</v>
      </c>
      <c r="B22" s="2" t="s">
        <v>1</v>
      </c>
      <c r="C22" s="17">
        <f t="shared" si="0"/>
        <v>13.069999999999999</v>
      </c>
      <c r="D22" s="7">
        <v>481.8</v>
      </c>
      <c r="E22" s="7">
        <f t="shared" si="1"/>
        <v>468.73</v>
      </c>
      <c r="F22" s="2" t="s">
        <v>30</v>
      </c>
      <c r="G22" s="20" t="s">
        <v>35</v>
      </c>
    </row>
    <row r="23" spans="1:20">
      <c r="A23" s="2" t="s">
        <v>2</v>
      </c>
      <c r="B23" s="2" t="s">
        <v>1</v>
      </c>
      <c r="C23" s="17">
        <f t="shared" si="0"/>
        <v>13.069999999999999</v>
      </c>
      <c r="D23" s="7">
        <v>452.8</v>
      </c>
      <c r="E23" s="7">
        <f t="shared" si="1"/>
        <v>439.73</v>
      </c>
      <c r="F23" s="2" t="s">
        <v>30</v>
      </c>
      <c r="G23" s="20" t="s">
        <v>35</v>
      </c>
    </row>
    <row r="24" spans="1:20">
      <c r="A24" s="2" t="s">
        <v>2</v>
      </c>
      <c r="B24" s="2" t="s">
        <v>1</v>
      </c>
      <c r="C24" s="17">
        <f t="shared" si="0"/>
        <v>13.069999999999999</v>
      </c>
      <c r="D24" s="7">
        <v>556.20000000000005</v>
      </c>
      <c r="E24" s="7">
        <f t="shared" si="1"/>
        <v>543.13</v>
      </c>
      <c r="F24" s="2" t="s">
        <v>30</v>
      </c>
      <c r="G24" s="20" t="s">
        <v>35</v>
      </c>
    </row>
    <row r="25" spans="1:20">
      <c r="A25" s="2" t="s">
        <v>2</v>
      </c>
      <c r="B25" s="2" t="s">
        <v>1</v>
      </c>
      <c r="C25" s="17">
        <f t="shared" si="0"/>
        <v>13.069999999999999</v>
      </c>
      <c r="D25" s="7">
        <v>565.1</v>
      </c>
      <c r="E25" s="7">
        <f t="shared" si="1"/>
        <v>552.03</v>
      </c>
      <c r="F25" s="2" t="s">
        <v>30</v>
      </c>
      <c r="G25" s="20" t="s">
        <v>35</v>
      </c>
    </row>
    <row r="26" spans="1:20">
      <c r="A26" s="2" t="s">
        <v>2</v>
      </c>
      <c r="B26" s="2" t="s">
        <v>1</v>
      </c>
      <c r="C26" s="17">
        <f t="shared" si="0"/>
        <v>13.069999999999999</v>
      </c>
      <c r="D26" s="7">
        <v>570.20000000000005</v>
      </c>
      <c r="E26" s="7">
        <f t="shared" si="1"/>
        <v>557.13</v>
      </c>
      <c r="F26" s="2" t="s">
        <v>30</v>
      </c>
      <c r="G26" s="20" t="s">
        <v>35</v>
      </c>
    </row>
    <row r="27" spans="1:20">
      <c r="A27" s="2" t="s">
        <v>2</v>
      </c>
      <c r="B27" s="2" t="s">
        <v>1</v>
      </c>
      <c r="C27" s="17">
        <f t="shared" si="0"/>
        <v>13.069999999999999</v>
      </c>
      <c r="D27" s="7">
        <v>545.1</v>
      </c>
      <c r="E27" s="7">
        <f t="shared" si="1"/>
        <v>532.03</v>
      </c>
      <c r="F27" s="2" t="s">
        <v>30</v>
      </c>
      <c r="G27" s="20" t="s">
        <v>35</v>
      </c>
    </row>
    <row r="28" spans="1:20" s="12" customFormat="1">
      <c r="A28" s="14" t="s">
        <v>31</v>
      </c>
      <c r="C28" s="18"/>
      <c r="D28" s="13"/>
      <c r="E28" s="13">
        <f>SUM(E9:E27)</f>
        <v>9703.4699999999993</v>
      </c>
    </row>
    <row r="29" spans="1:20" s="4" customFormat="1">
      <c r="C29" s="10"/>
      <c r="G29" s="10"/>
      <c r="H29" s="11"/>
      <c r="I29" s="11"/>
      <c r="J29" s="11"/>
      <c r="K29" s="10"/>
      <c r="L29" s="11"/>
      <c r="M29" s="11"/>
      <c r="N29" s="11"/>
      <c r="P29" s="10"/>
      <c r="S29" s="10"/>
      <c r="T29" s="10"/>
    </row>
    <row r="30" spans="1:20">
      <c r="A30" s="2" t="s">
        <v>3</v>
      </c>
      <c r="B30" s="2" t="s">
        <v>1</v>
      </c>
      <c r="C30" s="17">
        <f t="shared" ref="C30:C50" si="2">$B$4*2</f>
        <v>13.069999999999999</v>
      </c>
      <c r="D30" s="7">
        <v>525.79999999999995</v>
      </c>
      <c r="E30" s="7">
        <f t="shared" si="1"/>
        <v>512.7299999999999</v>
      </c>
      <c r="F30" s="20" t="s">
        <v>30</v>
      </c>
      <c r="G30" s="20" t="s">
        <v>35</v>
      </c>
    </row>
    <row r="31" spans="1:20">
      <c r="A31" s="2" t="s">
        <v>3</v>
      </c>
      <c r="B31" s="2" t="s">
        <v>1</v>
      </c>
      <c r="C31" s="17">
        <f t="shared" si="2"/>
        <v>13.069999999999999</v>
      </c>
      <c r="D31" s="7">
        <v>475</v>
      </c>
      <c r="E31" s="7">
        <f t="shared" si="1"/>
        <v>461.93</v>
      </c>
      <c r="F31" s="20" t="s">
        <v>30</v>
      </c>
      <c r="G31" s="20" t="s">
        <v>35</v>
      </c>
    </row>
    <row r="32" spans="1:20">
      <c r="A32" s="2" t="s">
        <v>3</v>
      </c>
      <c r="B32" s="2" t="s">
        <v>1</v>
      </c>
      <c r="C32" s="17">
        <f t="shared" si="2"/>
        <v>13.069999999999999</v>
      </c>
      <c r="D32" s="7">
        <v>470.3</v>
      </c>
      <c r="E32" s="7">
        <f t="shared" si="1"/>
        <v>457.23</v>
      </c>
      <c r="F32" s="20" t="s">
        <v>30</v>
      </c>
      <c r="G32" s="20" t="s">
        <v>35</v>
      </c>
    </row>
    <row r="33" spans="1:8">
      <c r="A33" s="2" t="s">
        <v>3</v>
      </c>
      <c r="B33" s="2" t="s">
        <v>1</v>
      </c>
      <c r="C33" s="17">
        <f t="shared" si="2"/>
        <v>13.069999999999999</v>
      </c>
      <c r="D33" s="7">
        <v>395</v>
      </c>
      <c r="E33" s="7">
        <f t="shared" si="1"/>
        <v>381.93</v>
      </c>
      <c r="F33" s="20" t="s">
        <v>30</v>
      </c>
      <c r="G33" s="20" t="s">
        <v>35</v>
      </c>
      <c r="H33" s="2" t="s">
        <v>4</v>
      </c>
    </row>
    <row r="34" spans="1:8">
      <c r="A34" s="2" t="s">
        <v>3</v>
      </c>
      <c r="B34" s="2" t="s">
        <v>1</v>
      </c>
      <c r="C34" s="17">
        <f t="shared" si="2"/>
        <v>13.069999999999999</v>
      </c>
      <c r="D34" s="7">
        <v>312.89999999999998</v>
      </c>
      <c r="E34" s="7">
        <f t="shared" si="1"/>
        <v>299.83</v>
      </c>
      <c r="F34" s="20" t="s">
        <v>30</v>
      </c>
      <c r="G34" s="20" t="s">
        <v>35</v>
      </c>
      <c r="H34" s="2" t="s">
        <v>4</v>
      </c>
    </row>
    <row r="35" spans="1:8">
      <c r="A35" s="2" t="s">
        <v>3</v>
      </c>
      <c r="B35" s="2" t="s">
        <v>1</v>
      </c>
      <c r="C35" s="17">
        <f t="shared" si="2"/>
        <v>13.069999999999999</v>
      </c>
      <c r="D35" s="7">
        <v>416</v>
      </c>
      <c r="E35" s="7">
        <f t="shared" si="1"/>
        <v>402.93</v>
      </c>
      <c r="F35" s="20" t="s">
        <v>30</v>
      </c>
      <c r="G35" s="20" t="s">
        <v>35</v>
      </c>
    </row>
    <row r="36" spans="1:8">
      <c r="A36" s="2" t="s">
        <v>3</v>
      </c>
      <c r="B36" s="2" t="s">
        <v>1</v>
      </c>
      <c r="C36" s="17">
        <f t="shared" si="2"/>
        <v>13.069999999999999</v>
      </c>
      <c r="D36" s="7">
        <v>274.89999999999998</v>
      </c>
      <c r="E36" s="7">
        <f t="shared" si="1"/>
        <v>261.83</v>
      </c>
      <c r="F36" s="20" t="s">
        <v>30</v>
      </c>
      <c r="G36" s="20" t="s">
        <v>35</v>
      </c>
    </row>
    <row r="37" spans="1:8">
      <c r="A37" s="2" t="s">
        <v>3</v>
      </c>
      <c r="B37" s="2" t="s">
        <v>1</v>
      </c>
      <c r="C37" s="17">
        <f t="shared" si="2"/>
        <v>13.069999999999999</v>
      </c>
      <c r="D37" s="7">
        <v>476.9</v>
      </c>
      <c r="E37" s="7">
        <f t="shared" si="1"/>
        <v>463.83</v>
      </c>
      <c r="F37" s="20" t="s">
        <v>30</v>
      </c>
      <c r="G37" s="20" t="s">
        <v>35</v>
      </c>
    </row>
    <row r="38" spans="1:8">
      <c r="A38" s="2" t="s">
        <v>3</v>
      </c>
      <c r="B38" s="2" t="s">
        <v>1</v>
      </c>
      <c r="C38" s="17">
        <f t="shared" si="2"/>
        <v>13.069999999999999</v>
      </c>
      <c r="D38" s="7">
        <v>555.70000000000005</v>
      </c>
      <c r="E38" s="7">
        <f t="shared" si="1"/>
        <v>542.63</v>
      </c>
      <c r="F38" s="20" t="s">
        <v>30</v>
      </c>
      <c r="G38" s="20" t="s">
        <v>35</v>
      </c>
    </row>
    <row r="39" spans="1:8">
      <c r="A39" s="2" t="s">
        <v>3</v>
      </c>
      <c r="B39" s="2" t="s">
        <v>1</v>
      </c>
      <c r="C39" s="17">
        <f t="shared" si="2"/>
        <v>13.069999999999999</v>
      </c>
      <c r="D39" s="7">
        <v>499.8</v>
      </c>
      <c r="E39" s="7">
        <f t="shared" si="1"/>
        <v>486.73</v>
      </c>
      <c r="F39" s="20" t="s">
        <v>30</v>
      </c>
      <c r="G39" s="20" t="s">
        <v>35</v>
      </c>
    </row>
    <row r="40" spans="1:8">
      <c r="A40" s="2" t="s">
        <v>3</v>
      </c>
      <c r="B40" s="2" t="s">
        <v>1</v>
      </c>
      <c r="C40" s="17">
        <f t="shared" si="2"/>
        <v>13.069999999999999</v>
      </c>
      <c r="D40" s="7">
        <v>548.6</v>
      </c>
      <c r="E40" s="7">
        <f t="shared" si="1"/>
        <v>535.53</v>
      </c>
      <c r="F40" s="20" t="s">
        <v>30</v>
      </c>
      <c r="G40" s="20" t="s">
        <v>35</v>
      </c>
    </row>
    <row r="41" spans="1:8">
      <c r="A41" s="2" t="s">
        <v>3</v>
      </c>
      <c r="B41" s="2" t="s">
        <v>1</v>
      </c>
      <c r="C41" s="17">
        <f t="shared" si="2"/>
        <v>13.069999999999999</v>
      </c>
      <c r="D41" s="7">
        <v>560</v>
      </c>
      <c r="E41" s="7">
        <f t="shared" si="1"/>
        <v>546.92999999999995</v>
      </c>
      <c r="F41" s="20" t="s">
        <v>30</v>
      </c>
      <c r="G41" s="20" t="s">
        <v>35</v>
      </c>
    </row>
    <row r="42" spans="1:8">
      <c r="A42" s="2" t="s">
        <v>3</v>
      </c>
      <c r="B42" s="2" t="s">
        <v>1</v>
      </c>
      <c r="C42" s="17">
        <f t="shared" si="2"/>
        <v>13.069999999999999</v>
      </c>
      <c r="D42" s="7">
        <v>522.20000000000005</v>
      </c>
      <c r="E42" s="7">
        <f t="shared" si="1"/>
        <v>509.13000000000005</v>
      </c>
      <c r="F42" s="20" t="s">
        <v>30</v>
      </c>
      <c r="G42" s="20" t="s">
        <v>35</v>
      </c>
    </row>
    <row r="43" spans="1:8">
      <c r="A43" s="2" t="s">
        <v>3</v>
      </c>
      <c r="B43" s="2" t="s">
        <v>1</v>
      </c>
      <c r="C43" s="17">
        <f t="shared" si="2"/>
        <v>13.069999999999999</v>
      </c>
      <c r="D43" s="7">
        <v>414.3</v>
      </c>
      <c r="E43" s="7">
        <f t="shared" si="1"/>
        <v>401.23</v>
      </c>
      <c r="F43" s="20" t="s">
        <v>30</v>
      </c>
      <c r="G43" s="20" t="s">
        <v>35</v>
      </c>
    </row>
    <row r="44" spans="1:8">
      <c r="A44" s="2" t="s">
        <v>3</v>
      </c>
      <c r="B44" s="2" t="s">
        <v>1</v>
      </c>
      <c r="C44" s="17">
        <f t="shared" si="2"/>
        <v>13.069999999999999</v>
      </c>
      <c r="D44" s="7">
        <v>461.7</v>
      </c>
      <c r="E44" s="7">
        <f t="shared" si="1"/>
        <v>448.63</v>
      </c>
      <c r="F44" s="20" t="s">
        <v>30</v>
      </c>
      <c r="G44" s="20" t="s">
        <v>35</v>
      </c>
    </row>
    <row r="45" spans="1:8">
      <c r="A45" s="2" t="s">
        <v>3</v>
      </c>
      <c r="B45" s="2" t="s">
        <v>1</v>
      </c>
      <c r="C45" s="17">
        <f t="shared" si="2"/>
        <v>13.069999999999999</v>
      </c>
      <c r="D45" s="7">
        <v>489.5</v>
      </c>
      <c r="E45" s="7">
        <f t="shared" si="1"/>
        <v>476.43</v>
      </c>
      <c r="F45" s="20" t="s">
        <v>30</v>
      </c>
      <c r="G45" s="20" t="s">
        <v>35</v>
      </c>
    </row>
    <row r="46" spans="1:8">
      <c r="A46" s="2" t="s">
        <v>3</v>
      </c>
      <c r="B46" s="2" t="s">
        <v>1</v>
      </c>
      <c r="C46" s="17">
        <f t="shared" si="2"/>
        <v>13.069999999999999</v>
      </c>
      <c r="D46" s="7">
        <v>457.1</v>
      </c>
      <c r="E46" s="7">
        <f t="shared" si="1"/>
        <v>444.03000000000003</v>
      </c>
      <c r="F46" s="20" t="s">
        <v>30</v>
      </c>
      <c r="G46" s="20" t="s">
        <v>35</v>
      </c>
    </row>
    <row r="47" spans="1:8">
      <c r="A47" s="2" t="s">
        <v>3</v>
      </c>
      <c r="B47" s="2" t="s">
        <v>1</v>
      </c>
      <c r="C47" s="17">
        <f t="shared" si="2"/>
        <v>13.069999999999999</v>
      </c>
      <c r="D47" s="7">
        <v>456.7</v>
      </c>
      <c r="E47" s="7">
        <f t="shared" si="1"/>
        <v>443.63</v>
      </c>
      <c r="F47" s="20" t="s">
        <v>30</v>
      </c>
      <c r="G47" s="20" t="s">
        <v>35</v>
      </c>
    </row>
    <row r="48" spans="1:8">
      <c r="A48" s="2" t="s">
        <v>3</v>
      </c>
      <c r="B48" s="2" t="s">
        <v>1</v>
      </c>
      <c r="C48" s="17">
        <f t="shared" si="2"/>
        <v>13.069999999999999</v>
      </c>
      <c r="D48" s="7">
        <v>419.6</v>
      </c>
      <c r="E48" s="7">
        <f t="shared" si="1"/>
        <v>406.53000000000003</v>
      </c>
      <c r="F48" s="20" t="s">
        <v>30</v>
      </c>
      <c r="G48" s="20" t="s">
        <v>35</v>
      </c>
    </row>
    <row r="49" spans="1:20">
      <c r="A49" s="2" t="s">
        <v>3</v>
      </c>
      <c r="B49" s="2" t="s">
        <v>1</v>
      </c>
      <c r="C49" s="17">
        <f t="shared" si="2"/>
        <v>13.069999999999999</v>
      </c>
      <c r="D49" s="7">
        <v>577.29999999999995</v>
      </c>
      <c r="E49" s="7">
        <f t="shared" si="1"/>
        <v>564.2299999999999</v>
      </c>
      <c r="F49" s="20" t="s">
        <v>30</v>
      </c>
      <c r="G49" s="20" t="s">
        <v>35</v>
      </c>
    </row>
    <row r="50" spans="1:20">
      <c r="A50" s="2" t="s">
        <v>3</v>
      </c>
      <c r="B50" s="2" t="s">
        <v>1</v>
      </c>
      <c r="C50" s="17">
        <f t="shared" si="2"/>
        <v>13.069999999999999</v>
      </c>
      <c r="D50" s="7">
        <v>404.7</v>
      </c>
      <c r="E50" s="7">
        <f t="shared" si="1"/>
        <v>391.63</v>
      </c>
      <c r="F50" s="20" t="s">
        <v>30</v>
      </c>
      <c r="G50" s="20" t="s">
        <v>35</v>
      </c>
    </row>
    <row r="51" spans="1:20" s="12" customFormat="1">
      <c r="A51" s="14" t="s">
        <v>31</v>
      </c>
      <c r="C51" s="18"/>
      <c r="D51" s="13"/>
      <c r="E51" s="13">
        <f>SUM(E30:E50)</f>
        <v>9439.5299999999988</v>
      </c>
    </row>
    <row r="52" spans="1:20" s="4" customFormat="1">
      <c r="C52" s="10"/>
      <c r="G52" s="10"/>
      <c r="H52" s="11"/>
      <c r="I52" s="11"/>
      <c r="J52" s="11"/>
      <c r="K52" s="10"/>
      <c r="L52" s="11"/>
      <c r="M52" s="11"/>
      <c r="N52" s="11"/>
      <c r="P52" s="10"/>
      <c r="S52" s="10"/>
      <c r="T52" s="10"/>
    </row>
    <row r="53" spans="1:20">
      <c r="A53" s="2" t="s">
        <v>8</v>
      </c>
      <c r="B53" s="2" t="s">
        <v>1</v>
      </c>
      <c r="C53" s="17">
        <f t="shared" ref="C53:C65" si="3">$B$4*2</f>
        <v>13.069999999999999</v>
      </c>
      <c r="D53" s="7">
        <v>485.3</v>
      </c>
      <c r="E53" s="7">
        <f t="shared" si="1"/>
        <v>472.23</v>
      </c>
      <c r="F53" s="28" t="s">
        <v>33</v>
      </c>
      <c r="G53" s="20" t="s">
        <v>34</v>
      </c>
    </row>
    <row r="54" spans="1:20">
      <c r="A54" s="2" t="s">
        <v>8</v>
      </c>
      <c r="B54" s="2" t="s">
        <v>1</v>
      </c>
      <c r="C54" s="17">
        <f t="shared" si="3"/>
        <v>13.069999999999999</v>
      </c>
      <c r="D54" s="7">
        <v>437.6</v>
      </c>
      <c r="E54" s="7">
        <f t="shared" si="1"/>
        <v>424.53000000000003</v>
      </c>
      <c r="F54" s="28" t="s">
        <v>33</v>
      </c>
      <c r="G54" s="20" t="s">
        <v>34</v>
      </c>
    </row>
    <row r="55" spans="1:20">
      <c r="A55" s="2" t="s">
        <v>8</v>
      </c>
      <c r="B55" s="2" t="s">
        <v>1</v>
      </c>
      <c r="C55" s="17">
        <f t="shared" si="3"/>
        <v>13.069999999999999</v>
      </c>
      <c r="D55" s="7">
        <v>490.2</v>
      </c>
      <c r="E55" s="7">
        <f t="shared" si="1"/>
        <v>477.13</v>
      </c>
      <c r="F55" s="28" t="s">
        <v>33</v>
      </c>
      <c r="G55" s="20" t="s">
        <v>34</v>
      </c>
    </row>
    <row r="56" spans="1:20">
      <c r="A56" s="2" t="s">
        <v>8</v>
      </c>
      <c r="B56" s="2" t="s">
        <v>1</v>
      </c>
      <c r="C56" s="17">
        <f t="shared" si="3"/>
        <v>13.069999999999999</v>
      </c>
      <c r="D56" s="7">
        <v>165.6</v>
      </c>
      <c r="E56" s="7">
        <f t="shared" si="1"/>
        <v>152.53</v>
      </c>
      <c r="F56" s="28" t="s">
        <v>33</v>
      </c>
      <c r="G56" s="20" t="s">
        <v>34</v>
      </c>
    </row>
    <row r="57" spans="1:20">
      <c r="A57" s="2" t="s">
        <v>8</v>
      </c>
      <c r="B57" s="2" t="s">
        <v>1</v>
      </c>
      <c r="C57" s="17">
        <f t="shared" si="3"/>
        <v>13.069999999999999</v>
      </c>
      <c r="D57" s="7">
        <v>513.5</v>
      </c>
      <c r="E57" s="7">
        <f t="shared" si="1"/>
        <v>500.43</v>
      </c>
      <c r="F57" s="28" t="s">
        <v>33</v>
      </c>
      <c r="G57" s="20" t="s">
        <v>34</v>
      </c>
    </row>
    <row r="58" spans="1:20">
      <c r="A58" s="2" t="s">
        <v>8</v>
      </c>
      <c r="B58" s="2" t="s">
        <v>1</v>
      </c>
      <c r="C58" s="17">
        <f t="shared" si="3"/>
        <v>13.069999999999999</v>
      </c>
      <c r="D58" s="7">
        <v>484.9</v>
      </c>
      <c r="E58" s="7">
        <f t="shared" si="1"/>
        <v>471.83</v>
      </c>
      <c r="F58" s="28" t="s">
        <v>33</v>
      </c>
      <c r="G58" s="20" t="s">
        <v>34</v>
      </c>
    </row>
    <row r="59" spans="1:20">
      <c r="A59" s="2" t="s">
        <v>8</v>
      </c>
      <c r="B59" s="2" t="s">
        <v>1</v>
      </c>
      <c r="C59" s="17">
        <f t="shared" si="3"/>
        <v>13.069999999999999</v>
      </c>
      <c r="D59" s="7">
        <v>480.4</v>
      </c>
      <c r="E59" s="7">
        <f t="shared" si="1"/>
        <v>467.33</v>
      </c>
      <c r="F59" s="28" t="s">
        <v>33</v>
      </c>
      <c r="G59" s="20" t="s">
        <v>34</v>
      </c>
    </row>
    <row r="60" spans="1:20">
      <c r="A60" s="2" t="s">
        <v>8</v>
      </c>
      <c r="B60" s="2" t="s">
        <v>1</v>
      </c>
      <c r="C60" s="17">
        <f t="shared" si="3"/>
        <v>13.069999999999999</v>
      </c>
      <c r="D60" s="7">
        <v>530</v>
      </c>
      <c r="E60" s="7">
        <f t="shared" si="1"/>
        <v>516.92999999999995</v>
      </c>
      <c r="F60" s="28" t="s">
        <v>33</v>
      </c>
      <c r="G60" s="20" t="s">
        <v>34</v>
      </c>
    </row>
    <row r="61" spans="1:20">
      <c r="A61" s="2" t="s">
        <v>8</v>
      </c>
      <c r="B61" s="2" t="s">
        <v>1</v>
      </c>
      <c r="C61" s="17">
        <f t="shared" si="3"/>
        <v>13.069999999999999</v>
      </c>
      <c r="D61" s="7">
        <v>496.7</v>
      </c>
      <c r="E61" s="7">
        <f t="shared" si="1"/>
        <v>483.63</v>
      </c>
      <c r="F61" s="28" t="s">
        <v>33</v>
      </c>
      <c r="G61" s="20" t="s">
        <v>34</v>
      </c>
    </row>
    <row r="62" spans="1:20">
      <c r="A62" s="2" t="s">
        <v>8</v>
      </c>
      <c r="B62" s="2" t="s">
        <v>1</v>
      </c>
      <c r="C62" s="17">
        <f t="shared" si="3"/>
        <v>13.069999999999999</v>
      </c>
      <c r="D62" s="7">
        <v>529</v>
      </c>
      <c r="E62" s="7">
        <f t="shared" si="1"/>
        <v>515.92999999999995</v>
      </c>
      <c r="F62" s="28" t="s">
        <v>33</v>
      </c>
      <c r="G62" s="20" t="s">
        <v>34</v>
      </c>
    </row>
    <row r="63" spans="1:20">
      <c r="A63" s="2" t="s">
        <v>8</v>
      </c>
      <c r="B63" s="2" t="s">
        <v>1</v>
      </c>
      <c r="C63" s="17">
        <f t="shared" si="3"/>
        <v>13.069999999999999</v>
      </c>
      <c r="D63" s="7">
        <v>493</v>
      </c>
      <c r="E63" s="7">
        <f t="shared" si="1"/>
        <v>479.93</v>
      </c>
      <c r="F63" s="28" t="s">
        <v>33</v>
      </c>
      <c r="G63" s="20" t="s">
        <v>34</v>
      </c>
    </row>
    <row r="64" spans="1:20">
      <c r="A64" s="2" t="s">
        <v>8</v>
      </c>
      <c r="B64" s="2" t="s">
        <v>1</v>
      </c>
      <c r="C64" s="17">
        <f t="shared" si="3"/>
        <v>13.069999999999999</v>
      </c>
      <c r="D64" s="7">
        <v>520.5</v>
      </c>
      <c r="E64" s="7">
        <f t="shared" si="1"/>
        <v>507.43</v>
      </c>
      <c r="F64" s="28" t="s">
        <v>33</v>
      </c>
      <c r="G64" s="20" t="s">
        <v>34</v>
      </c>
    </row>
    <row r="65" spans="1:26">
      <c r="A65" s="2" t="s">
        <v>8</v>
      </c>
      <c r="B65" s="2" t="s">
        <v>1</v>
      </c>
      <c r="C65" s="17">
        <f t="shared" si="3"/>
        <v>13.069999999999999</v>
      </c>
      <c r="D65" s="7">
        <v>505.8</v>
      </c>
      <c r="E65" s="7">
        <f t="shared" si="1"/>
        <v>492.73</v>
      </c>
      <c r="F65" s="28" t="s">
        <v>33</v>
      </c>
      <c r="G65" s="20" t="s">
        <v>34</v>
      </c>
    </row>
    <row r="66" spans="1:26">
      <c r="A66" s="14" t="s">
        <v>31</v>
      </c>
      <c r="B66" s="14"/>
      <c r="C66" s="19"/>
      <c r="D66" s="15"/>
      <c r="E66" s="15">
        <f>SUM(E53:E65)</f>
        <v>5962.59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4" customFormat="1">
      <c r="C67" s="10"/>
      <c r="G67" s="10"/>
      <c r="H67" s="11"/>
      <c r="I67" s="11"/>
      <c r="J67" s="11"/>
      <c r="K67" s="10"/>
      <c r="L67" s="11"/>
      <c r="M67" s="11"/>
      <c r="N67" s="11"/>
      <c r="P67" s="10"/>
      <c r="S67" s="10"/>
      <c r="T67" s="10"/>
    </row>
    <row r="68" spans="1:26">
      <c r="A68" s="2" t="s">
        <v>9</v>
      </c>
      <c r="B68" s="2" t="s">
        <v>1</v>
      </c>
      <c r="C68" s="17">
        <f t="shared" ref="C68:C83" si="4">$B$4*2</f>
        <v>13.069999999999999</v>
      </c>
      <c r="D68" s="7">
        <v>486.3</v>
      </c>
      <c r="E68" s="7">
        <f t="shared" ref="E68:E102" si="5">D68-C68</f>
        <v>473.23</v>
      </c>
      <c r="F68" s="28" t="s">
        <v>33</v>
      </c>
      <c r="G68" s="20" t="s">
        <v>34</v>
      </c>
    </row>
    <row r="69" spans="1:26">
      <c r="A69" s="2" t="s">
        <v>9</v>
      </c>
      <c r="B69" s="2" t="s">
        <v>1</v>
      </c>
      <c r="C69" s="17">
        <f t="shared" si="4"/>
        <v>13.069999999999999</v>
      </c>
      <c r="D69" s="7">
        <v>419.4</v>
      </c>
      <c r="E69" s="7">
        <f t="shared" si="5"/>
        <v>406.33</v>
      </c>
      <c r="F69" s="28" t="s">
        <v>33</v>
      </c>
      <c r="G69" s="20" t="s">
        <v>34</v>
      </c>
    </row>
    <row r="70" spans="1:26">
      <c r="A70" s="2" t="s">
        <v>9</v>
      </c>
      <c r="B70" s="2" t="s">
        <v>1</v>
      </c>
      <c r="C70" s="17">
        <f t="shared" si="4"/>
        <v>13.069999999999999</v>
      </c>
      <c r="D70" s="7">
        <v>454.7</v>
      </c>
      <c r="E70" s="7">
        <f t="shared" si="5"/>
        <v>441.63</v>
      </c>
      <c r="F70" s="28" t="s">
        <v>33</v>
      </c>
      <c r="G70" s="20" t="s">
        <v>34</v>
      </c>
    </row>
    <row r="71" spans="1:26">
      <c r="A71" s="2" t="s">
        <v>9</v>
      </c>
      <c r="B71" s="2" t="s">
        <v>1</v>
      </c>
      <c r="C71" s="17">
        <f t="shared" si="4"/>
        <v>13.069999999999999</v>
      </c>
      <c r="D71" s="7">
        <v>462.9</v>
      </c>
      <c r="E71" s="7">
        <f t="shared" si="5"/>
        <v>449.83</v>
      </c>
      <c r="F71" s="28" t="s">
        <v>33</v>
      </c>
      <c r="G71" s="20" t="s">
        <v>34</v>
      </c>
    </row>
    <row r="72" spans="1:26">
      <c r="A72" s="2" t="s">
        <v>9</v>
      </c>
      <c r="B72" s="2" t="s">
        <v>1</v>
      </c>
      <c r="C72" s="17">
        <f t="shared" si="4"/>
        <v>13.069999999999999</v>
      </c>
      <c r="D72" s="7">
        <v>441.2</v>
      </c>
      <c r="E72" s="7">
        <f t="shared" si="5"/>
        <v>428.13</v>
      </c>
      <c r="F72" s="28" t="s">
        <v>33</v>
      </c>
      <c r="G72" s="20" t="s">
        <v>34</v>
      </c>
    </row>
    <row r="73" spans="1:26">
      <c r="A73" s="2" t="s">
        <v>9</v>
      </c>
      <c r="B73" s="2" t="s">
        <v>1</v>
      </c>
      <c r="C73" s="17">
        <f t="shared" si="4"/>
        <v>13.069999999999999</v>
      </c>
      <c r="D73" s="7">
        <v>470.4</v>
      </c>
      <c r="E73" s="7">
        <f t="shared" si="5"/>
        <v>457.33</v>
      </c>
      <c r="F73" s="28" t="s">
        <v>33</v>
      </c>
      <c r="G73" s="20" t="s">
        <v>34</v>
      </c>
    </row>
    <row r="74" spans="1:26">
      <c r="A74" s="2" t="s">
        <v>9</v>
      </c>
      <c r="B74" s="2" t="s">
        <v>1</v>
      </c>
      <c r="C74" s="17">
        <f t="shared" si="4"/>
        <v>13.069999999999999</v>
      </c>
      <c r="D74" s="7">
        <v>468.2</v>
      </c>
      <c r="E74" s="7">
        <f t="shared" si="5"/>
        <v>455.13</v>
      </c>
      <c r="F74" s="28" t="s">
        <v>33</v>
      </c>
      <c r="G74" s="20" t="s">
        <v>34</v>
      </c>
    </row>
    <row r="75" spans="1:26">
      <c r="A75" s="2" t="s">
        <v>9</v>
      </c>
      <c r="B75" s="2" t="s">
        <v>1</v>
      </c>
      <c r="C75" s="17">
        <f t="shared" si="4"/>
        <v>13.069999999999999</v>
      </c>
      <c r="D75" s="7">
        <v>480</v>
      </c>
      <c r="E75" s="7">
        <f t="shared" si="5"/>
        <v>466.93</v>
      </c>
      <c r="F75" s="28" t="s">
        <v>33</v>
      </c>
      <c r="G75" s="20" t="s">
        <v>34</v>
      </c>
    </row>
    <row r="76" spans="1:26">
      <c r="A76" s="2" t="s">
        <v>9</v>
      </c>
      <c r="B76" s="2" t="s">
        <v>1</v>
      </c>
      <c r="C76" s="17">
        <f t="shared" si="4"/>
        <v>13.069999999999999</v>
      </c>
      <c r="D76" s="7">
        <v>379</v>
      </c>
      <c r="E76" s="7">
        <f t="shared" si="5"/>
        <v>365.93</v>
      </c>
      <c r="F76" s="28" t="s">
        <v>33</v>
      </c>
      <c r="G76" s="20" t="s">
        <v>34</v>
      </c>
    </row>
    <row r="77" spans="1:26">
      <c r="A77" s="2" t="s">
        <v>9</v>
      </c>
      <c r="B77" s="2" t="s">
        <v>1</v>
      </c>
      <c r="C77" s="17">
        <f t="shared" si="4"/>
        <v>13.069999999999999</v>
      </c>
      <c r="D77" s="7">
        <v>474.5</v>
      </c>
      <c r="E77" s="7">
        <f t="shared" si="5"/>
        <v>461.43</v>
      </c>
      <c r="F77" s="28" t="s">
        <v>33</v>
      </c>
      <c r="G77" s="20" t="s">
        <v>34</v>
      </c>
    </row>
    <row r="78" spans="1:26">
      <c r="A78" s="2" t="s">
        <v>9</v>
      </c>
      <c r="B78" s="2" t="s">
        <v>1</v>
      </c>
      <c r="C78" s="17">
        <f t="shared" si="4"/>
        <v>13.069999999999999</v>
      </c>
      <c r="D78" s="7">
        <v>476.8</v>
      </c>
      <c r="E78" s="7">
        <f t="shared" si="5"/>
        <v>463.73</v>
      </c>
      <c r="F78" s="28" t="s">
        <v>33</v>
      </c>
      <c r="G78" s="20" t="s">
        <v>34</v>
      </c>
    </row>
    <row r="79" spans="1:26">
      <c r="A79" s="2" t="s">
        <v>9</v>
      </c>
      <c r="B79" s="2" t="s">
        <v>1</v>
      </c>
      <c r="C79" s="17">
        <f t="shared" si="4"/>
        <v>13.069999999999999</v>
      </c>
      <c r="D79" s="7">
        <v>393.7</v>
      </c>
      <c r="E79" s="7">
        <f t="shared" si="5"/>
        <v>380.63</v>
      </c>
      <c r="F79" s="28" t="s">
        <v>33</v>
      </c>
      <c r="G79" s="20" t="s">
        <v>34</v>
      </c>
    </row>
    <row r="80" spans="1:26">
      <c r="A80" s="2" t="s">
        <v>9</v>
      </c>
      <c r="B80" s="2" t="s">
        <v>1</v>
      </c>
      <c r="C80" s="17">
        <f t="shared" si="4"/>
        <v>13.069999999999999</v>
      </c>
      <c r="D80" s="7">
        <v>440.2</v>
      </c>
      <c r="E80" s="7">
        <f t="shared" si="5"/>
        <v>427.13</v>
      </c>
      <c r="F80" s="28" t="s">
        <v>33</v>
      </c>
      <c r="G80" s="20" t="s">
        <v>34</v>
      </c>
    </row>
    <row r="81" spans="1:26">
      <c r="A81" s="2" t="s">
        <v>9</v>
      </c>
      <c r="B81" s="2" t="s">
        <v>1</v>
      </c>
      <c r="C81" s="17">
        <f t="shared" si="4"/>
        <v>13.069999999999999</v>
      </c>
      <c r="D81" s="7">
        <v>420.6</v>
      </c>
      <c r="E81" s="7">
        <f t="shared" si="5"/>
        <v>407.53000000000003</v>
      </c>
      <c r="F81" s="28" t="s">
        <v>33</v>
      </c>
      <c r="G81" s="20" t="s">
        <v>34</v>
      </c>
    </row>
    <row r="82" spans="1:26">
      <c r="A82" s="2" t="s">
        <v>9</v>
      </c>
      <c r="B82" s="2" t="s">
        <v>1</v>
      </c>
      <c r="C82" s="17">
        <f t="shared" si="4"/>
        <v>13.069999999999999</v>
      </c>
      <c r="D82" s="7">
        <v>465</v>
      </c>
      <c r="E82" s="7">
        <f t="shared" si="5"/>
        <v>451.93</v>
      </c>
      <c r="F82" s="28" t="s">
        <v>33</v>
      </c>
      <c r="G82" s="20" t="s">
        <v>34</v>
      </c>
    </row>
    <row r="83" spans="1:26">
      <c r="A83" s="2" t="s">
        <v>9</v>
      </c>
      <c r="B83" s="2" t="s">
        <v>1</v>
      </c>
      <c r="C83" s="17">
        <f t="shared" si="4"/>
        <v>13.069999999999999</v>
      </c>
      <c r="D83" s="7">
        <v>371.8</v>
      </c>
      <c r="E83" s="7">
        <f t="shared" si="5"/>
        <v>358.73</v>
      </c>
      <c r="F83" s="28" t="s">
        <v>33</v>
      </c>
      <c r="G83" s="20" t="s">
        <v>34</v>
      </c>
    </row>
    <row r="84" spans="1:26">
      <c r="A84" s="14" t="s">
        <v>31</v>
      </c>
      <c r="B84" s="14"/>
      <c r="C84" s="19"/>
      <c r="D84" s="15"/>
      <c r="E84" s="15">
        <f>SUM(E68:E83)</f>
        <v>6895.58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s="4" customFormat="1">
      <c r="C85" s="10"/>
      <c r="G85" s="10"/>
      <c r="H85" s="11"/>
      <c r="I85" s="11"/>
      <c r="J85" s="11"/>
      <c r="K85" s="10"/>
      <c r="L85" s="11"/>
      <c r="M85" s="11"/>
      <c r="N85" s="11"/>
      <c r="P85" s="10"/>
      <c r="S85" s="10"/>
      <c r="T85" s="10"/>
    </row>
    <row r="86" spans="1:26">
      <c r="A86" s="2" t="s">
        <v>10</v>
      </c>
      <c r="B86" s="2" t="s">
        <v>1</v>
      </c>
      <c r="C86" s="17">
        <f t="shared" ref="C86:C102" si="6">$B$4*2</f>
        <v>13.069999999999999</v>
      </c>
      <c r="D86" s="7">
        <v>407.9</v>
      </c>
      <c r="E86" s="7">
        <f t="shared" si="5"/>
        <v>394.83</v>
      </c>
      <c r="F86" s="27" t="s">
        <v>33</v>
      </c>
      <c r="G86" s="20" t="s">
        <v>34</v>
      </c>
    </row>
    <row r="87" spans="1:26">
      <c r="A87" s="2" t="s">
        <v>10</v>
      </c>
      <c r="B87" s="2" t="s">
        <v>1</v>
      </c>
      <c r="C87" s="17">
        <f t="shared" si="6"/>
        <v>13.069999999999999</v>
      </c>
      <c r="D87" s="7">
        <v>512.29999999999995</v>
      </c>
      <c r="E87" s="7">
        <f t="shared" si="5"/>
        <v>499.22999999999996</v>
      </c>
      <c r="F87" s="27" t="s">
        <v>33</v>
      </c>
      <c r="G87" s="20" t="s">
        <v>34</v>
      </c>
    </row>
    <row r="88" spans="1:26">
      <c r="A88" s="2" t="s">
        <v>10</v>
      </c>
      <c r="B88" s="2" t="s">
        <v>1</v>
      </c>
      <c r="C88" s="17">
        <f t="shared" si="6"/>
        <v>13.069999999999999</v>
      </c>
      <c r="D88" s="7">
        <v>454.7</v>
      </c>
      <c r="E88" s="7">
        <f t="shared" si="5"/>
        <v>441.63</v>
      </c>
      <c r="F88" s="27" t="s">
        <v>33</v>
      </c>
      <c r="G88" s="20" t="s">
        <v>34</v>
      </c>
    </row>
    <row r="89" spans="1:26">
      <c r="A89" s="2" t="s">
        <v>10</v>
      </c>
      <c r="B89" s="2" t="s">
        <v>1</v>
      </c>
      <c r="C89" s="17">
        <f t="shared" si="6"/>
        <v>13.069999999999999</v>
      </c>
      <c r="D89" s="7">
        <v>509.6</v>
      </c>
      <c r="E89" s="7">
        <f t="shared" si="5"/>
        <v>496.53000000000003</v>
      </c>
      <c r="F89" s="27" t="s">
        <v>33</v>
      </c>
      <c r="G89" s="20" t="s">
        <v>34</v>
      </c>
    </row>
    <row r="90" spans="1:26">
      <c r="A90" s="2" t="s">
        <v>10</v>
      </c>
      <c r="B90" s="2" t="s">
        <v>1</v>
      </c>
      <c r="C90" s="17">
        <f t="shared" si="6"/>
        <v>13.069999999999999</v>
      </c>
      <c r="D90" s="7">
        <v>533.79999999999995</v>
      </c>
      <c r="E90" s="7">
        <f t="shared" si="5"/>
        <v>520.7299999999999</v>
      </c>
      <c r="F90" s="27" t="s">
        <v>33</v>
      </c>
      <c r="G90" s="20" t="s">
        <v>34</v>
      </c>
    </row>
    <row r="91" spans="1:26">
      <c r="A91" s="2" t="s">
        <v>10</v>
      </c>
      <c r="B91" s="2" t="s">
        <v>1</v>
      </c>
      <c r="C91" s="17">
        <f t="shared" si="6"/>
        <v>13.069999999999999</v>
      </c>
      <c r="D91" s="7">
        <v>485.3</v>
      </c>
      <c r="E91" s="7">
        <f t="shared" si="5"/>
        <v>472.23</v>
      </c>
      <c r="F91" s="27" t="s">
        <v>33</v>
      </c>
      <c r="G91" s="20" t="s">
        <v>34</v>
      </c>
    </row>
    <row r="92" spans="1:26">
      <c r="A92" s="2" t="s">
        <v>10</v>
      </c>
      <c r="B92" s="2" t="s">
        <v>1</v>
      </c>
      <c r="C92" s="17">
        <f t="shared" si="6"/>
        <v>13.069999999999999</v>
      </c>
      <c r="D92" s="7">
        <v>491.4</v>
      </c>
      <c r="E92" s="7">
        <f t="shared" si="5"/>
        <v>478.33</v>
      </c>
      <c r="F92" s="27" t="s">
        <v>33</v>
      </c>
      <c r="G92" s="20" t="s">
        <v>34</v>
      </c>
    </row>
    <row r="93" spans="1:26">
      <c r="A93" s="2" t="s">
        <v>10</v>
      </c>
      <c r="B93" s="2" t="s">
        <v>1</v>
      </c>
      <c r="C93" s="17">
        <f t="shared" si="6"/>
        <v>13.069999999999999</v>
      </c>
      <c r="D93" s="7">
        <v>540.9</v>
      </c>
      <c r="E93" s="7">
        <f t="shared" si="5"/>
        <v>527.82999999999993</v>
      </c>
      <c r="F93" s="27" t="s">
        <v>33</v>
      </c>
      <c r="G93" s="20" t="s">
        <v>34</v>
      </c>
    </row>
    <row r="94" spans="1:26">
      <c r="A94" s="2" t="s">
        <v>10</v>
      </c>
      <c r="B94" s="2" t="s">
        <v>1</v>
      </c>
      <c r="C94" s="17">
        <f t="shared" si="6"/>
        <v>13.069999999999999</v>
      </c>
      <c r="D94" s="7">
        <v>499.8</v>
      </c>
      <c r="E94" s="7">
        <f t="shared" si="5"/>
        <v>486.73</v>
      </c>
      <c r="F94" s="27" t="s">
        <v>33</v>
      </c>
      <c r="G94" s="20" t="s">
        <v>34</v>
      </c>
    </row>
    <row r="95" spans="1:26">
      <c r="A95" s="2" t="s">
        <v>10</v>
      </c>
      <c r="B95" s="2" t="s">
        <v>1</v>
      </c>
      <c r="C95" s="17">
        <f t="shared" si="6"/>
        <v>13.069999999999999</v>
      </c>
      <c r="D95" s="7">
        <v>540.29999999999995</v>
      </c>
      <c r="E95" s="7">
        <f t="shared" si="5"/>
        <v>527.2299999999999</v>
      </c>
      <c r="F95" s="27" t="s">
        <v>33</v>
      </c>
      <c r="G95" s="20" t="s">
        <v>34</v>
      </c>
    </row>
    <row r="96" spans="1:26">
      <c r="A96" s="2" t="s">
        <v>10</v>
      </c>
      <c r="B96" s="2" t="s">
        <v>1</v>
      </c>
      <c r="C96" s="17">
        <f t="shared" si="6"/>
        <v>13.069999999999999</v>
      </c>
      <c r="D96" s="7">
        <v>510.8</v>
      </c>
      <c r="E96" s="7">
        <f t="shared" si="5"/>
        <v>497.73</v>
      </c>
      <c r="F96" s="27" t="s">
        <v>33</v>
      </c>
      <c r="G96" s="20" t="s">
        <v>34</v>
      </c>
    </row>
    <row r="97" spans="1:26">
      <c r="A97" s="2" t="s">
        <v>10</v>
      </c>
      <c r="B97" s="2" t="s">
        <v>1</v>
      </c>
      <c r="C97" s="17">
        <f t="shared" si="6"/>
        <v>13.069999999999999</v>
      </c>
      <c r="D97" s="7">
        <v>467.7</v>
      </c>
      <c r="E97" s="7">
        <f t="shared" si="5"/>
        <v>454.63</v>
      </c>
      <c r="F97" s="27" t="s">
        <v>33</v>
      </c>
      <c r="G97" s="20" t="s">
        <v>34</v>
      </c>
    </row>
    <row r="98" spans="1:26">
      <c r="A98" s="2" t="s">
        <v>10</v>
      </c>
      <c r="B98" s="2" t="s">
        <v>1</v>
      </c>
      <c r="C98" s="17">
        <f t="shared" si="6"/>
        <v>13.069999999999999</v>
      </c>
      <c r="D98" s="7">
        <v>475.3</v>
      </c>
      <c r="E98" s="7">
        <f t="shared" si="5"/>
        <v>462.23</v>
      </c>
      <c r="F98" s="27" t="s">
        <v>33</v>
      </c>
      <c r="G98" s="20" t="s">
        <v>34</v>
      </c>
    </row>
    <row r="99" spans="1:26">
      <c r="A99" s="2" t="s">
        <v>10</v>
      </c>
      <c r="B99" s="2" t="s">
        <v>1</v>
      </c>
      <c r="C99" s="17">
        <f t="shared" si="6"/>
        <v>13.069999999999999</v>
      </c>
      <c r="D99" s="7">
        <v>542</v>
      </c>
      <c r="E99" s="7">
        <f t="shared" si="5"/>
        <v>528.92999999999995</v>
      </c>
      <c r="F99" s="27" t="s">
        <v>33</v>
      </c>
      <c r="G99" s="20" t="s">
        <v>34</v>
      </c>
    </row>
    <row r="100" spans="1:26">
      <c r="A100" s="2" t="s">
        <v>10</v>
      </c>
      <c r="B100" s="2" t="s">
        <v>1</v>
      </c>
      <c r="C100" s="17">
        <f t="shared" si="6"/>
        <v>13.069999999999999</v>
      </c>
      <c r="D100" s="7">
        <v>521.5</v>
      </c>
      <c r="E100" s="7">
        <f t="shared" si="5"/>
        <v>508.43</v>
      </c>
      <c r="F100" s="27" t="s">
        <v>33</v>
      </c>
      <c r="G100" s="20" t="s">
        <v>34</v>
      </c>
    </row>
    <row r="101" spans="1:26">
      <c r="A101" s="2" t="s">
        <v>10</v>
      </c>
      <c r="B101" s="2" t="s">
        <v>1</v>
      </c>
      <c r="C101" s="17">
        <f t="shared" si="6"/>
        <v>13.069999999999999</v>
      </c>
      <c r="D101" s="7">
        <v>509.6</v>
      </c>
      <c r="E101" s="7">
        <f t="shared" si="5"/>
        <v>496.53000000000003</v>
      </c>
      <c r="F101" s="27" t="s">
        <v>33</v>
      </c>
      <c r="G101" s="20" t="s">
        <v>34</v>
      </c>
    </row>
    <row r="102" spans="1:26">
      <c r="A102" s="2" t="s">
        <v>10</v>
      </c>
      <c r="B102" s="2" t="s">
        <v>1</v>
      </c>
      <c r="C102" s="17">
        <f t="shared" si="6"/>
        <v>13.069999999999999</v>
      </c>
      <c r="D102" s="7">
        <v>497.7</v>
      </c>
      <c r="E102" s="7">
        <f t="shared" si="5"/>
        <v>484.63</v>
      </c>
      <c r="F102" s="27" t="s">
        <v>33</v>
      </c>
      <c r="G102" s="20" t="s">
        <v>34</v>
      </c>
    </row>
    <row r="103" spans="1:26">
      <c r="A103" s="14" t="s">
        <v>31</v>
      </c>
      <c r="B103" s="14"/>
      <c r="C103" s="19"/>
      <c r="D103" s="15"/>
      <c r="E103" s="15">
        <f>SUM(E86:E102)</f>
        <v>8278.41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s="4" customFormat="1">
      <c r="C104" s="10"/>
      <c r="G104" s="10"/>
      <c r="H104" s="11"/>
      <c r="I104" s="11"/>
      <c r="J104" s="11"/>
      <c r="K104" s="10"/>
      <c r="L104" s="11"/>
      <c r="M104" s="11"/>
      <c r="N104" s="11"/>
      <c r="P104" s="10"/>
      <c r="S104" s="10"/>
      <c r="T104" s="10"/>
    </row>
    <row r="105" spans="1:26">
      <c r="A105" s="2" t="s">
        <v>19</v>
      </c>
      <c r="B105" s="16" t="s">
        <v>23</v>
      </c>
      <c r="C105" s="17">
        <f>$B$6</f>
        <v>4.753333333333333</v>
      </c>
      <c r="D105" s="29">
        <v>284.10000000000002</v>
      </c>
      <c r="E105" s="7">
        <f t="shared" ref="E105:E124" si="7">D105-C105</f>
        <v>279.34666666666669</v>
      </c>
      <c r="F105" s="20" t="s">
        <v>30</v>
      </c>
      <c r="G105" s="25">
        <v>41313</v>
      </c>
    </row>
    <row r="106" spans="1:26">
      <c r="A106" s="2" t="s">
        <v>19</v>
      </c>
      <c r="B106" s="16" t="s">
        <v>23</v>
      </c>
      <c r="C106" s="17">
        <f t="shared" ref="C106:C125" si="8">$B$6</f>
        <v>4.753333333333333</v>
      </c>
      <c r="D106" s="29">
        <v>281.5</v>
      </c>
      <c r="E106" s="7">
        <f t="shared" si="7"/>
        <v>276.74666666666667</v>
      </c>
      <c r="F106" s="20" t="s">
        <v>30</v>
      </c>
      <c r="G106" s="25">
        <v>41313</v>
      </c>
    </row>
    <row r="107" spans="1:26">
      <c r="A107" s="2" t="s">
        <v>19</v>
      </c>
      <c r="B107" s="16" t="s">
        <v>23</v>
      </c>
      <c r="C107" s="17">
        <f t="shared" si="8"/>
        <v>4.753333333333333</v>
      </c>
      <c r="D107" s="29">
        <v>232.1</v>
      </c>
      <c r="E107" s="7">
        <f t="shared" si="7"/>
        <v>227.34666666666666</v>
      </c>
      <c r="F107" s="20" t="s">
        <v>30</v>
      </c>
      <c r="G107" s="25">
        <v>41313</v>
      </c>
    </row>
    <row r="108" spans="1:26">
      <c r="A108" s="2" t="s">
        <v>19</v>
      </c>
      <c r="B108" s="16" t="s">
        <v>23</v>
      </c>
      <c r="C108" s="17">
        <f t="shared" si="8"/>
        <v>4.753333333333333</v>
      </c>
      <c r="D108" s="29">
        <v>333.4</v>
      </c>
      <c r="E108" s="7">
        <f t="shared" si="7"/>
        <v>328.64666666666665</v>
      </c>
      <c r="F108" s="20" t="s">
        <v>30</v>
      </c>
      <c r="G108" s="25">
        <v>41313</v>
      </c>
    </row>
    <row r="109" spans="1:26">
      <c r="A109" s="2" t="s">
        <v>19</v>
      </c>
      <c r="B109" s="16" t="s">
        <v>23</v>
      </c>
      <c r="C109" s="17">
        <f t="shared" si="8"/>
        <v>4.753333333333333</v>
      </c>
      <c r="D109" s="29">
        <v>311.7</v>
      </c>
      <c r="E109" s="7">
        <f t="shared" si="7"/>
        <v>306.94666666666666</v>
      </c>
      <c r="F109" s="20" t="s">
        <v>30</v>
      </c>
      <c r="G109" s="25">
        <v>41313</v>
      </c>
    </row>
    <row r="110" spans="1:26">
      <c r="A110" s="2" t="s">
        <v>19</v>
      </c>
      <c r="B110" s="16" t="s">
        <v>23</v>
      </c>
      <c r="C110" s="17">
        <f t="shared" si="8"/>
        <v>4.753333333333333</v>
      </c>
      <c r="D110" s="29">
        <v>286.39999999999998</v>
      </c>
      <c r="E110" s="7">
        <f t="shared" si="7"/>
        <v>281.64666666666665</v>
      </c>
      <c r="F110" s="20" t="s">
        <v>30</v>
      </c>
      <c r="G110" s="25">
        <v>41313</v>
      </c>
    </row>
    <row r="111" spans="1:26">
      <c r="A111" s="2" t="s">
        <v>19</v>
      </c>
      <c r="B111" s="16" t="s">
        <v>23</v>
      </c>
      <c r="C111" s="17">
        <f t="shared" si="8"/>
        <v>4.753333333333333</v>
      </c>
      <c r="D111" s="29">
        <v>350.8</v>
      </c>
      <c r="E111" s="7">
        <f t="shared" si="7"/>
        <v>346.04666666666668</v>
      </c>
      <c r="F111" s="20" t="s">
        <v>30</v>
      </c>
      <c r="G111" s="25">
        <v>41313</v>
      </c>
    </row>
    <row r="112" spans="1:26">
      <c r="A112" s="2" t="s">
        <v>19</v>
      </c>
      <c r="B112" s="16" t="s">
        <v>23</v>
      </c>
      <c r="C112" s="17">
        <f t="shared" si="8"/>
        <v>4.753333333333333</v>
      </c>
      <c r="D112" s="29">
        <v>337.2</v>
      </c>
      <c r="E112" s="7">
        <f t="shared" si="7"/>
        <v>332.44666666666666</v>
      </c>
      <c r="F112" s="20" t="s">
        <v>30</v>
      </c>
      <c r="G112" s="25">
        <v>41313</v>
      </c>
    </row>
    <row r="113" spans="1:26">
      <c r="A113" s="2" t="s">
        <v>19</v>
      </c>
      <c r="B113" s="16" t="s">
        <v>23</v>
      </c>
      <c r="C113" s="17">
        <f>$B$6</f>
        <v>4.753333333333333</v>
      </c>
      <c r="D113" s="29">
        <v>433.2</v>
      </c>
      <c r="E113" s="7">
        <f t="shared" si="7"/>
        <v>428.44666666666666</v>
      </c>
      <c r="F113" s="20" t="s">
        <v>30</v>
      </c>
      <c r="G113" s="25">
        <v>41313</v>
      </c>
    </row>
    <row r="114" spans="1:26">
      <c r="A114" s="2" t="s">
        <v>19</v>
      </c>
      <c r="B114" s="16" t="s">
        <v>23</v>
      </c>
      <c r="C114" s="17">
        <f t="shared" si="8"/>
        <v>4.753333333333333</v>
      </c>
      <c r="D114" s="29">
        <v>272.39999999999998</v>
      </c>
      <c r="E114" s="7">
        <f t="shared" si="7"/>
        <v>267.64666666666665</v>
      </c>
      <c r="F114" s="20" t="s">
        <v>30</v>
      </c>
      <c r="G114" s="25">
        <v>41313</v>
      </c>
    </row>
    <row r="115" spans="1:26">
      <c r="A115" s="2" t="s">
        <v>19</v>
      </c>
      <c r="B115" s="16" t="s">
        <v>23</v>
      </c>
      <c r="C115" s="17">
        <f t="shared" si="8"/>
        <v>4.753333333333333</v>
      </c>
      <c r="D115" s="29">
        <v>313.60000000000002</v>
      </c>
      <c r="E115" s="7">
        <f t="shared" si="7"/>
        <v>308.84666666666669</v>
      </c>
      <c r="F115" s="20" t="s">
        <v>30</v>
      </c>
      <c r="G115" s="25">
        <v>41313</v>
      </c>
    </row>
    <row r="116" spans="1:26">
      <c r="A116" s="2" t="s">
        <v>19</v>
      </c>
      <c r="B116" s="16" t="s">
        <v>23</v>
      </c>
      <c r="C116" s="17">
        <f t="shared" si="8"/>
        <v>4.753333333333333</v>
      </c>
      <c r="D116" s="29">
        <v>324.8</v>
      </c>
      <c r="E116" s="7">
        <f t="shared" si="7"/>
        <v>320.04666666666668</v>
      </c>
      <c r="F116" s="20" t="s">
        <v>30</v>
      </c>
      <c r="G116" s="25">
        <v>41313</v>
      </c>
    </row>
    <row r="117" spans="1:26">
      <c r="A117" s="2" t="s">
        <v>19</v>
      </c>
      <c r="B117" s="16" t="s">
        <v>23</v>
      </c>
      <c r="C117" s="17">
        <f t="shared" si="8"/>
        <v>4.753333333333333</v>
      </c>
      <c r="D117" s="29">
        <v>423.1</v>
      </c>
      <c r="E117" s="7">
        <f t="shared" si="7"/>
        <v>418.34666666666669</v>
      </c>
      <c r="F117" s="20" t="s">
        <v>30</v>
      </c>
      <c r="G117" s="25">
        <v>41313</v>
      </c>
    </row>
    <row r="118" spans="1:26">
      <c r="A118" s="20" t="s">
        <v>19</v>
      </c>
      <c r="B118" s="20" t="s">
        <v>23</v>
      </c>
      <c r="C118" s="17">
        <f>$B$6</f>
        <v>4.753333333333333</v>
      </c>
      <c r="D118" s="29">
        <v>337.6</v>
      </c>
      <c r="E118" s="7">
        <f t="shared" si="7"/>
        <v>332.84666666666669</v>
      </c>
      <c r="F118" s="20" t="s">
        <v>30</v>
      </c>
      <c r="G118" s="25">
        <v>41313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19</v>
      </c>
      <c r="B119" s="20" t="s">
        <v>23</v>
      </c>
      <c r="C119" s="17">
        <f t="shared" si="8"/>
        <v>4.753333333333333</v>
      </c>
      <c r="D119" s="29">
        <v>394.2</v>
      </c>
      <c r="E119" s="7">
        <f t="shared" si="7"/>
        <v>389.44666666666666</v>
      </c>
      <c r="F119" s="20" t="s">
        <v>30</v>
      </c>
      <c r="G119" s="25">
        <v>41313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19</v>
      </c>
      <c r="B120" s="20" t="s">
        <v>23</v>
      </c>
      <c r="C120" s="17">
        <f>$B$6</f>
        <v>4.753333333333333</v>
      </c>
      <c r="D120" s="29">
        <v>235.7</v>
      </c>
      <c r="E120" s="7">
        <f t="shared" si="7"/>
        <v>230.94666666666666</v>
      </c>
      <c r="F120" s="20" t="s">
        <v>30</v>
      </c>
      <c r="G120" s="25">
        <v>41313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19</v>
      </c>
      <c r="B121" s="20" t="s">
        <v>23</v>
      </c>
      <c r="C121" s="17">
        <f t="shared" si="8"/>
        <v>4.753333333333333</v>
      </c>
      <c r="D121" s="29">
        <v>324.8</v>
      </c>
      <c r="E121" s="7">
        <f t="shared" si="7"/>
        <v>320.04666666666668</v>
      </c>
      <c r="F121" s="20" t="s">
        <v>30</v>
      </c>
      <c r="G121" s="25">
        <v>41313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" t="s">
        <v>19</v>
      </c>
      <c r="B122" s="16" t="s">
        <v>23</v>
      </c>
      <c r="C122" s="17">
        <f t="shared" si="8"/>
        <v>4.753333333333333</v>
      </c>
      <c r="D122" s="29">
        <v>302.89999999999998</v>
      </c>
      <c r="E122" s="7">
        <f t="shared" si="7"/>
        <v>298.14666666666665</v>
      </c>
      <c r="F122" s="20" t="s">
        <v>30</v>
      </c>
      <c r="G122" s="25">
        <v>41313</v>
      </c>
    </row>
    <row r="123" spans="1:26">
      <c r="A123" s="2" t="s">
        <v>19</v>
      </c>
      <c r="B123" s="16" t="s">
        <v>23</v>
      </c>
      <c r="C123" s="17">
        <f t="shared" si="8"/>
        <v>4.753333333333333</v>
      </c>
      <c r="D123" s="29">
        <v>351</v>
      </c>
      <c r="E123" s="7">
        <f t="shared" si="7"/>
        <v>346.24666666666667</v>
      </c>
      <c r="F123" s="20" t="s">
        <v>30</v>
      </c>
      <c r="G123" s="25">
        <v>41313</v>
      </c>
    </row>
    <row r="124" spans="1:26">
      <c r="A124" s="2" t="s">
        <v>19</v>
      </c>
      <c r="B124" s="16" t="s">
        <v>23</v>
      </c>
      <c r="C124" s="17">
        <f t="shared" si="8"/>
        <v>4.753333333333333</v>
      </c>
      <c r="D124" s="29">
        <v>263.39999999999998</v>
      </c>
      <c r="E124" s="7">
        <f t="shared" si="7"/>
        <v>258.64666666666665</v>
      </c>
      <c r="F124" s="20" t="s">
        <v>30</v>
      </c>
      <c r="G124" s="25">
        <v>41313</v>
      </c>
    </row>
    <row r="125" spans="1:26">
      <c r="A125" s="2" t="s">
        <v>19</v>
      </c>
      <c r="B125" s="16" t="s">
        <v>23</v>
      </c>
      <c r="C125" s="17">
        <f t="shared" si="8"/>
        <v>4.753333333333333</v>
      </c>
      <c r="D125" s="29"/>
      <c r="F125" s="20" t="s">
        <v>30</v>
      </c>
      <c r="G125" s="25">
        <v>41313</v>
      </c>
    </row>
    <row r="126" spans="1:26">
      <c r="A126" s="14" t="s">
        <v>31</v>
      </c>
      <c r="B126" s="14"/>
      <c r="C126" s="19"/>
      <c r="D126" s="15"/>
      <c r="E126" s="15">
        <f>SUM(E105:E125)</f>
        <v>6298.833333333333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4" customFormat="1">
      <c r="C127" s="10"/>
      <c r="G127" s="10"/>
      <c r="H127" s="11"/>
      <c r="I127" s="11"/>
      <c r="J127" s="11"/>
      <c r="K127" s="10"/>
      <c r="L127" s="11"/>
      <c r="M127" s="11"/>
      <c r="N127" s="11"/>
      <c r="P127" s="10"/>
      <c r="S127" s="10"/>
      <c r="T127" s="10"/>
    </row>
    <row r="128" spans="1:26">
      <c r="A128" s="2" t="s">
        <v>20</v>
      </c>
      <c r="B128" s="16" t="s">
        <v>23</v>
      </c>
      <c r="C128" s="17">
        <f>$B$6</f>
        <v>4.753333333333333</v>
      </c>
      <c r="D128" s="29">
        <v>407.4</v>
      </c>
      <c r="E128" s="7">
        <f t="shared" ref="E128:E148" si="9">D128-C128</f>
        <v>402.64666666666665</v>
      </c>
      <c r="F128" s="28" t="s">
        <v>32</v>
      </c>
      <c r="G128" s="26">
        <v>41313</v>
      </c>
    </row>
    <row r="129" spans="1:26">
      <c r="A129" s="2" t="s">
        <v>20</v>
      </c>
      <c r="B129" s="16" t="s">
        <v>23</v>
      </c>
      <c r="C129" s="17">
        <f t="shared" ref="C129:C148" si="10">$B$6</f>
        <v>4.753333333333333</v>
      </c>
      <c r="D129" s="29">
        <v>425.2</v>
      </c>
      <c r="E129" s="7">
        <f t="shared" si="9"/>
        <v>420.44666666666666</v>
      </c>
      <c r="F129" s="28" t="s">
        <v>32</v>
      </c>
      <c r="G129" s="26">
        <v>41313</v>
      </c>
    </row>
    <row r="130" spans="1:26">
      <c r="A130" s="2" t="s">
        <v>20</v>
      </c>
      <c r="B130" s="16" t="s">
        <v>23</v>
      </c>
      <c r="C130" s="17">
        <f t="shared" si="10"/>
        <v>4.753333333333333</v>
      </c>
      <c r="D130" s="29">
        <v>354.6</v>
      </c>
      <c r="E130" s="7">
        <f t="shared" si="9"/>
        <v>349.84666666666669</v>
      </c>
      <c r="F130" s="28" t="s">
        <v>32</v>
      </c>
      <c r="G130" s="26">
        <v>41313</v>
      </c>
    </row>
    <row r="131" spans="1:26">
      <c r="A131" s="2" t="s">
        <v>20</v>
      </c>
      <c r="B131" s="16" t="s">
        <v>23</v>
      </c>
      <c r="C131" s="17">
        <f t="shared" si="10"/>
        <v>4.753333333333333</v>
      </c>
      <c r="D131" s="29">
        <v>494.9</v>
      </c>
      <c r="E131" s="7">
        <f t="shared" si="9"/>
        <v>490.14666666666665</v>
      </c>
      <c r="F131" s="28" t="s">
        <v>32</v>
      </c>
      <c r="G131" s="26">
        <v>41313</v>
      </c>
    </row>
    <row r="132" spans="1:26">
      <c r="A132" s="2" t="s">
        <v>20</v>
      </c>
      <c r="B132" s="16" t="s">
        <v>23</v>
      </c>
      <c r="C132" s="17">
        <f t="shared" si="10"/>
        <v>4.753333333333333</v>
      </c>
      <c r="D132" s="29">
        <v>400.6</v>
      </c>
      <c r="E132" s="7">
        <f t="shared" si="9"/>
        <v>395.84666666666669</v>
      </c>
      <c r="F132" s="28" t="s">
        <v>32</v>
      </c>
      <c r="G132" s="26">
        <v>41313</v>
      </c>
    </row>
    <row r="133" spans="1:26">
      <c r="A133" s="2" t="s">
        <v>20</v>
      </c>
      <c r="B133" s="16" t="s">
        <v>23</v>
      </c>
      <c r="C133" s="17">
        <f t="shared" si="10"/>
        <v>4.753333333333333</v>
      </c>
      <c r="D133" s="29">
        <v>269.60000000000002</v>
      </c>
      <c r="E133" s="7">
        <f t="shared" si="9"/>
        <v>264.84666666666669</v>
      </c>
      <c r="F133" s="28" t="s">
        <v>32</v>
      </c>
      <c r="G133" s="26">
        <v>41313</v>
      </c>
    </row>
    <row r="134" spans="1:26">
      <c r="A134" s="2" t="s">
        <v>20</v>
      </c>
      <c r="B134" s="16" t="s">
        <v>23</v>
      </c>
      <c r="C134" s="17">
        <f t="shared" si="10"/>
        <v>4.753333333333333</v>
      </c>
      <c r="D134" s="29">
        <v>399.7</v>
      </c>
      <c r="E134" s="7">
        <f t="shared" si="9"/>
        <v>394.94666666666666</v>
      </c>
      <c r="F134" s="28" t="s">
        <v>32</v>
      </c>
      <c r="G134" s="26">
        <v>41313</v>
      </c>
    </row>
    <row r="135" spans="1:26">
      <c r="A135" s="2" t="s">
        <v>20</v>
      </c>
      <c r="B135" s="16" t="s">
        <v>23</v>
      </c>
      <c r="C135" s="17">
        <f t="shared" si="10"/>
        <v>4.753333333333333</v>
      </c>
      <c r="D135" s="29">
        <v>238.9</v>
      </c>
      <c r="E135" s="7">
        <f t="shared" si="9"/>
        <v>234.14666666666668</v>
      </c>
      <c r="F135" s="28" t="s">
        <v>32</v>
      </c>
      <c r="G135" s="26">
        <v>41313</v>
      </c>
    </row>
    <row r="136" spans="1:26">
      <c r="A136" s="2" t="s">
        <v>20</v>
      </c>
      <c r="B136" s="16" t="s">
        <v>23</v>
      </c>
      <c r="C136" s="17">
        <f>$B$6</f>
        <v>4.753333333333333</v>
      </c>
      <c r="D136" s="29">
        <v>317.60000000000002</v>
      </c>
      <c r="E136" s="7">
        <f t="shared" si="9"/>
        <v>312.84666666666669</v>
      </c>
      <c r="F136" s="28" t="s">
        <v>32</v>
      </c>
      <c r="G136" s="26">
        <v>41313</v>
      </c>
    </row>
    <row r="137" spans="1:26">
      <c r="A137" s="2" t="s">
        <v>20</v>
      </c>
      <c r="B137" s="16" t="s">
        <v>23</v>
      </c>
      <c r="C137" s="17">
        <f t="shared" si="10"/>
        <v>4.753333333333333</v>
      </c>
      <c r="D137" s="29">
        <v>321.89999999999998</v>
      </c>
      <c r="E137" s="7">
        <f t="shared" si="9"/>
        <v>317.14666666666665</v>
      </c>
      <c r="F137" s="28" t="s">
        <v>32</v>
      </c>
      <c r="G137" s="26">
        <v>41313</v>
      </c>
    </row>
    <row r="138" spans="1:26">
      <c r="A138" s="2" t="s">
        <v>20</v>
      </c>
      <c r="B138" s="16" t="s">
        <v>23</v>
      </c>
      <c r="C138" s="17">
        <f t="shared" si="10"/>
        <v>4.753333333333333</v>
      </c>
      <c r="D138" s="29">
        <v>328.3</v>
      </c>
      <c r="E138" s="7">
        <f t="shared" si="9"/>
        <v>323.54666666666668</v>
      </c>
      <c r="F138" s="28" t="s">
        <v>32</v>
      </c>
      <c r="G138" s="26">
        <v>41313</v>
      </c>
    </row>
    <row r="139" spans="1:26">
      <c r="A139" s="2" t="s">
        <v>20</v>
      </c>
      <c r="B139" s="16" t="s">
        <v>23</v>
      </c>
      <c r="C139" s="17">
        <f t="shared" si="10"/>
        <v>4.753333333333333</v>
      </c>
      <c r="D139" s="29">
        <v>433.2</v>
      </c>
      <c r="E139" s="7">
        <f t="shared" si="9"/>
        <v>428.44666666666666</v>
      </c>
      <c r="F139" s="28" t="s">
        <v>32</v>
      </c>
      <c r="G139" s="26">
        <v>41313</v>
      </c>
    </row>
    <row r="140" spans="1:26">
      <c r="A140" s="2" t="s">
        <v>20</v>
      </c>
      <c r="B140" s="16" t="s">
        <v>23</v>
      </c>
      <c r="C140" s="17">
        <f t="shared" si="10"/>
        <v>4.753333333333333</v>
      </c>
      <c r="D140" s="29">
        <v>309</v>
      </c>
      <c r="E140" s="7">
        <f t="shared" si="9"/>
        <v>304.24666666666667</v>
      </c>
      <c r="F140" s="28" t="s">
        <v>32</v>
      </c>
      <c r="G140" s="26">
        <v>41313</v>
      </c>
    </row>
    <row r="141" spans="1:26">
      <c r="A141" s="20" t="s">
        <v>20</v>
      </c>
      <c r="B141" s="20" t="s">
        <v>23</v>
      </c>
      <c r="C141" s="17">
        <f>$B$6</f>
        <v>4.753333333333333</v>
      </c>
      <c r="D141" s="29">
        <v>333.5</v>
      </c>
      <c r="E141" s="7">
        <f t="shared" si="9"/>
        <v>328.74666666666667</v>
      </c>
      <c r="F141" s="28" t="s">
        <v>32</v>
      </c>
      <c r="G141" s="26">
        <v>41313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20</v>
      </c>
      <c r="B142" s="20" t="s">
        <v>23</v>
      </c>
      <c r="C142" s="17">
        <f t="shared" si="10"/>
        <v>4.753333333333333</v>
      </c>
      <c r="D142" s="29">
        <v>394.3</v>
      </c>
      <c r="E142" s="7">
        <f t="shared" si="9"/>
        <v>389.54666666666668</v>
      </c>
      <c r="F142" s="28" t="s">
        <v>32</v>
      </c>
      <c r="G142" s="26">
        <v>41313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20</v>
      </c>
      <c r="B143" s="20" t="s">
        <v>23</v>
      </c>
      <c r="C143" s="17">
        <f>$B$6</f>
        <v>4.753333333333333</v>
      </c>
      <c r="D143" s="29">
        <v>418</v>
      </c>
      <c r="E143" s="7">
        <f t="shared" si="9"/>
        <v>413.24666666666667</v>
      </c>
      <c r="F143" s="28" t="s">
        <v>32</v>
      </c>
      <c r="G143" s="26">
        <v>41313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 t="s">
        <v>20</v>
      </c>
      <c r="B144" s="20" t="s">
        <v>23</v>
      </c>
      <c r="C144" s="17">
        <f t="shared" si="10"/>
        <v>4.753333333333333</v>
      </c>
      <c r="D144" s="29">
        <v>448.6</v>
      </c>
      <c r="E144" s="7">
        <f t="shared" si="9"/>
        <v>443.84666666666669</v>
      </c>
      <c r="F144" s="28" t="s">
        <v>32</v>
      </c>
      <c r="G144" s="26">
        <v>41313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" t="s">
        <v>20</v>
      </c>
      <c r="B145" s="16" t="s">
        <v>23</v>
      </c>
      <c r="C145" s="17">
        <f t="shared" si="10"/>
        <v>4.753333333333333</v>
      </c>
      <c r="D145" s="29">
        <v>332.2</v>
      </c>
      <c r="E145" s="7">
        <f t="shared" si="9"/>
        <v>327.44666666666666</v>
      </c>
      <c r="F145" s="28" t="s">
        <v>32</v>
      </c>
      <c r="G145" s="26">
        <v>41313</v>
      </c>
    </row>
    <row r="146" spans="1:26">
      <c r="A146" s="2" t="s">
        <v>20</v>
      </c>
      <c r="B146" s="16" t="s">
        <v>23</v>
      </c>
      <c r="C146" s="17">
        <f t="shared" si="10"/>
        <v>4.753333333333333</v>
      </c>
      <c r="D146" s="29"/>
      <c r="F146" s="28" t="s">
        <v>32</v>
      </c>
      <c r="G146" s="26">
        <v>41313</v>
      </c>
    </row>
    <row r="147" spans="1:26">
      <c r="A147" s="2" t="s">
        <v>20</v>
      </c>
      <c r="B147" s="16" t="s">
        <v>23</v>
      </c>
      <c r="C147" s="17">
        <f t="shared" si="10"/>
        <v>4.753333333333333</v>
      </c>
      <c r="D147" s="29"/>
      <c r="F147" s="28" t="s">
        <v>32</v>
      </c>
      <c r="G147" s="26">
        <v>41313</v>
      </c>
    </row>
    <row r="148" spans="1:26">
      <c r="A148" s="2" t="s">
        <v>20</v>
      </c>
      <c r="B148" s="16" t="s">
        <v>23</v>
      </c>
      <c r="C148" s="17">
        <f t="shared" si="10"/>
        <v>4.753333333333333</v>
      </c>
      <c r="D148" s="29"/>
      <c r="F148" s="28" t="s">
        <v>32</v>
      </c>
      <c r="G148" s="26">
        <v>41313</v>
      </c>
    </row>
    <row r="149" spans="1:26">
      <c r="A149" s="14" t="s">
        <v>31</v>
      </c>
      <c r="B149" s="14"/>
      <c r="C149" s="19"/>
      <c r="D149" s="15"/>
      <c r="E149" s="15">
        <f>SUM(E128:E148)</f>
        <v>6541.9400000000005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22"/>
      <c r="B150" s="22"/>
      <c r="C150" s="23"/>
      <c r="D150" s="22"/>
      <c r="E150" s="22"/>
      <c r="F150" s="22"/>
      <c r="G150" s="23"/>
      <c r="H150" s="24"/>
      <c r="I150" s="24"/>
      <c r="J150" s="24"/>
      <c r="K150" s="23"/>
      <c r="L150" s="24"/>
      <c r="M150" s="24"/>
      <c r="N150" s="24"/>
      <c r="O150" s="22"/>
      <c r="P150" s="23"/>
      <c r="Q150" s="22"/>
      <c r="R150" s="22"/>
      <c r="S150" s="23"/>
      <c r="T150" s="23"/>
      <c r="U150" s="22"/>
      <c r="V150" s="22"/>
      <c r="W150" s="22"/>
      <c r="X150" s="22"/>
      <c r="Y150" s="22"/>
      <c r="Z150" s="22"/>
    </row>
    <row r="151" spans="1:26">
      <c r="A151" s="20" t="s">
        <v>21</v>
      </c>
      <c r="B151" s="20" t="s">
        <v>23</v>
      </c>
      <c r="C151" s="21">
        <v>4.75</v>
      </c>
      <c r="D151" s="30">
        <v>558.20000000000005</v>
      </c>
      <c r="E151" s="7">
        <f>D151-C151</f>
        <v>553.45000000000005</v>
      </c>
      <c r="F151" s="27" t="s">
        <v>32</v>
      </c>
      <c r="G151" s="26">
        <v>41313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21</v>
      </c>
      <c r="B152" s="20" t="s">
        <v>23</v>
      </c>
      <c r="C152" s="21">
        <v>4.75</v>
      </c>
      <c r="D152" s="30">
        <v>535.1</v>
      </c>
      <c r="E152" s="7">
        <f>D152-C152</f>
        <v>530.35</v>
      </c>
      <c r="F152" s="27" t="s">
        <v>32</v>
      </c>
      <c r="G152" s="26">
        <v>41313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21</v>
      </c>
      <c r="B153" s="20" t="s">
        <v>23</v>
      </c>
      <c r="C153" s="21">
        <v>4.75</v>
      </c>
      <c r="D153" s="30">
        <v>484.1</v>
      </c>
      <c r="E153" s="7">
        <f t="shared" ref="E153:E171" si="11">D153-C153</f>
        <v>479.35</v>
      </c>
      <c r="F153" s="27" t="s">
        <v>32</v>
      </c>
      <c r="G153" s="26">
        <v>41313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21</v>
      </c>
      <c r="B154" s="20" t="s">
        <v>23</v>
      </c>
      <c r="C154" s="21">
        <v>4.75</v>
      </c>
      <c r="D154" s="30">
        <v>464.1</v>
      </c>
      <c r="E154" s="7">
        <f t="shared" si="11"/>
        <v>459.35</v>
      </c>
      <c r="F154" s="27" t="s">
        <v>32</v>
      </c>
      <c r="G154" s="26">
        <v>41313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21</v>
      </c>
      <c r="B155" s="20" t="s">
        <v>23</v>
      </c>
      <c r="C155" s="21">
        <v>4.75</v>
      </c>
      <c r="D155" s="30">
        <v>450.1</v>
      </c>
      <c r="E155" s="7">
        <f t="shared" si="11"/>
        <v>445.35</v>
      </c>
      <c r="F155" s="27" t="s">
        <v>32</v>
      </c>
      <c r="G155" s="26">
        <v>41313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21</v>
      </c>
      <c r="B156" s="20" t="s">
        <v>23</v>
      </c>
      <c r="C156" s="21">
        <v>4.75</v>
      </c>
      <c r="D156" s="30">
        <v>494.9</v>
      </c>
      <c r="E156" s="7">
        <f t="shared" si="11"/>
        <v>490.15</v>
      </c>
      <c r="F156" s="27" t="s">
        <v>32</v>
      </c>
      <c r="G156" s="26">
        <v>41313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21</v>
      </c>
      <c r="B157" s="20" t="s">
        <v>23</v>
      </c>
      <c r="C157" s="21">
        <v>4.75</v>
      </c>
      <c r="D157" s="30">
        <v>393.5</v>
      </c>
      <c r="E157" s="7">
        <f t="shared" si="11"/>
        <v>388.75</v>
      </c>
      <c r="F157" s="27" t="s">
        <v>32</v>
      </c>
      <c r="G157" s="26">
        <v>41313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21</v>
      </c>
      <c r="B158" s="20" t="s">
        <v>23</v>
      </c>
      <c r="C158" s="21">
        <v>4.75</v>
      </c>
      <c r="D158" s="30">
        <v>354.6</v>
      </c>
      <c r="E158" s="7">
        <f t="shared" si="11"/>
        <v>349.85</v>
      </c>
      <c r="F158" s="27" t="s">
        <v>32</v>
      </c>
      <c r="G158" s="26">
        <v>41313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21</v>
      </c>
      <c r="B159" s="20" t="s">
        <v>23</v>
      </c>
      <c r="C159" s="21">
        <v>4.75</v>
      </c>
      <c r="D159" s="30">
        <v>475.4</v>
      </c>
      <c r="E159" s="7">
        <f t="shared" si="11"/>
        <v>470.65</v>
      </c>
      <c r="F159" s="27" t="s">
        <v>32</v>
      </c>
      <c r="G159" s="26">
        <v>41313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21</v>
      </c>
      <c r="B160" s="20" t="s">
        <v>23</v>
      </c>
      <c r="C160" s="21">
        <v>4.75</v>
      </c>
      <c r="D160" s="30">
        <v>507.8</v>
      </c>
      <c r="E160" s="7">
        <f t="shared" si="11"/>
        <v>503.05</v>
      </c>
      <c r="F160" s="27" t="s">
        <v>32</v>
      </c>
      <c r="G160" s="26">
        <v>41313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21</v>
      </c>
      <c r="B161" s="20" t="s">
        <v>23</v>
      </c>
      <c r="C161" s="21">
        <v>4.75</v>
      </c>
      <c r="D161" s="30">
        <v>536.5</v>
      </c>
      <c r="E161" s="7">
        <f t="shared" si="11"/>
        <v>531.75</v>
      </c>
      <c r="F161" s="27" t="s">
        <v>32</v>
      </c>
      <c r="G161" s="26">
        <v>41313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21</v>
      </c>
      <c r="B162" s="20" t="s">
        <v>23</v>
      </c>
      <c r="C162" s="21">
        <v>4.75</v>
      </c>
      <c r="D162" s="30">
        <v>511</v>
      </c>
      <c r="E162" s="7">
        <f t="shared" si="11"/>
        <v>506.25</v>
      </c>
      <c r="F162" s="27" t="s">
        <v>32</v>
      </c>
      <c r="G162" s="26">
        <v>41313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21</v>
      </c>
      <c r="B163" s="20" t="s">
        <v>23</v>
      </c>
      <c r="C163" s="21">
        <v>4.75</v>
      </c>
      <c r="D163" s="30">
        <v>350.7</v>
      </c>
      <c r="E163" s="7">
        <f t="shared" si="11"/>
        <v>345.95</v>
      </c>
      <c r="F163" s="27" t="s">
        <v>32</v>
      </c>
      <c r="G163" s="26">
        <v>41313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21</v>
      </c>
      <c r="B164" s="20" t="s">
        <v>23</v>
      </c>
      <c r="C164" s="21">
        <v>4.75</v>
      </c>
      <c r="D164" s="30">
        <v>558.70000000000005</v>
      </c>
      <c r="E164" s="7">
        <f t="shared" si="11"/>
        <v>553.95000000000005</v>
      </c>
      <c r="F164" s="27" t="s">
        <v>32</v>
      </c>
      <c r="G164" s="26">
        <v>41313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21</v>
      </c>
      <c r="B165" s="20" t="s">
        <v>23</v>
      </c>
      <c r="C165" s="21">
        <v>4.75</v>
      </c>
      <c r="D165" s="30">
        <v>365.4</v>
      </c>
      <c r="E165" s="7">
        <f t="shared" si="11"/>
        <v>360.65</v>
      </c>
      <c r="F165" s="27" t="s">
        <v>32</v>
      </c>
      <c r="G165" s="26">
        <v>41313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21</v>
      </c>
      <c r="B166" s="20" t="s">
        <v>23</v>
      </c>
      <c r="C166" s="21">
        <v>4.75</v>
      </c>
      <c r="D166" s="30">
        <v>381.3</v>
      </c>
      <c r="E166" s="7">
        <f t="shared" si="11"/>
        <v>376.55</v>
      </c>
      <c r="F166" s="27" t="s">
        <v>32</v>
      </c>
      <c r="G166" s="26">
        <v>41313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21</v>
      </c>
      <c r="B167" s="20" t="s">
        <v>23</v>
      </c>
      <c r="C167" s="21">
        <v>4.75</v>
      </c>
      <c r="D167" s="30">
        <v>510.4</v>
      </c>
      <c r="E167" s="7">
        <f t="shared" si="11"/>
        <v>505.65</v>
      </c>
      <c r="F167" s="27" t="s">
        <v>32</v>
      </c>
      <c r="G167" s="26">
        <v>41313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21</v>
      </c>
      <c r="B168" s="20" t="s">
        <v>23</v>
      </c>
      <c r="C168" s="21">
        <v>4.75</v>
      </c>
      <c r="D168" s="30">
        <v>605.70000000000005</v>
      </c>
      <c r="E168" s="7">
        <f t="shared" si="11"/>
        <v>600.95000000000005</v>
      </c>
      <c r="F168" s="27" t="s">
        <v>32</v>
      </c>
      <c r="G168" s="26">
        <v>41313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21</v>
      </c>
      <c r="B169" s="20" t="s">
        <v>23</v>
      </c>
      <c r="C169" s="21">
        <v>4.75</v>
      </c>
      <c r="D169" s="30">
        <v>557.4</v>
      </c>
      <c r="E169" s="7">
        <f t="shared" si="11"/>
        <v>552.65</v>
      </c>
      <c r="F169" s="27" t="s">
        <v>32</v>
      </c>
      <c r="G169" s="26">
        <v>41313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21</v>
      </c>
      <c r="B170" s="20" t="s">
        <v>23</v>
      </c>
      <c r="C170" s="21">
        <v>4.75</v>
      </c>
      <c r="D170" s="30">
        <v>568.5</v>
      </c>
      <c r="E170" s="7">
        <f t="shared" si="11"/>
        <v>563.75</v>
      </c>
      <c r="F170" s="27" t="s">
        <v>32</v>
      </c>
      <c r="G170" s="26">
        <v>41313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 t="s">
        <v>21</v>
      </c>
      <c r="B171" s="20" t="s">
        <v>23</v>
      </c>
      <c r="C171" s="21">
        <v>4.75</v>
      </c>
      <c r="D171" s="30">
        <v>434</v>
      </c>
      <c r="E171" s="7">
        <f t="shared" si="11"/>
        <v>429.25</v>
      </c>
      <c r="F171" s="27" t="s">
        <v>32</v>
      </c>
      <c r="G171" s="26">
        <v>41313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14" t="s">
        <v>31</v>
      </c>
      <c r="B172" s="14"/>
      <c r="C172" s="19"/>
      <c r="D172" s="15"/>
      <c r="E172" s="15">
        <f>SUM(E151:E171)</f>
        <v>9997.65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22"/>
      <c r="B173" s="22"/>
      <c r="C173" s="23"/>
      <c r="D173" s="22"/>
      <c r="E173" s="22"/>
      <c r="F173" s="22"/>
      <c r="G173" s="23"/>
      <c r="H173" s="24"/>
      <c r="I173" s="24"/>
      <c r="J173" s="24"/>
      <c r="K173" s="23"/>
      <c r="L173" s="24"/>
      <c r="M173" s="24"/>
      <c r="N173" s="24"/>
      <c r="O173" s="22"/>
      <c r="P173" s="23"/>
      <c r="Q173" s="22"/>
      <c r="R173" s="22"/>
      <c r="S173" s="23"/>
      <c r="T173" s="23"/>
      <c r="U173" s="22"/>
      <c r="V173" s="22"/>
      <c r="W173" s="22"/>
      <c r="X173" s="22"/>
      <c r="Y173" s="22"/>
      <c r="Z173" s="22"/>
    </row>
    <row r="174" spans="1:26">
      <c r="A174" s="20" t="s">
        <v>22</v>
      </c>
      <c r="B174" s="20" t="s">
        <v>23</v>
      </c>
      <c r="C174" s="21">
        <v>4.75</v>
      </c>
      <c r="D174" s="30">
        <v>339.3</v>
      </c>
      <c r="E174" s="7">
        <f>D174-C174</f>
        <v>334.55</v>
      </c>
      <c r="F174" s="28" t="s">
        <v>32</v>
      </c>
      <c r="G174" s="26">
        <v>41313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 t="s">
        <v>22</v>
      </c>
      <c r="B175" s="20" t="s">
        <v>23</v>
      </c>
      <c r="C175" s="21">
        <v>4.75</v>
      </c>
      <c r="D175" s="30">
        <v>549.9</v>
      </c>
      <c r="E175" s="7">
        <f>D175-C175</f>
        <v>545.15</v>
      </c>
      <c r="F175" s="28" t="s">
        <v>32</v>
      </c>
      <c r="G175" s="26">
        <v>41313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22</v>
      </c>
      <c r="B176" s="20" t="s">
        <v>23</v>
      </c>
      <c r="C176" s="21">
        <v>4.75</v>
      </c>
      <c r="D176" s="30">
        <v>389.5</v>
      </c>
      <c r="E176" s="7">
        <f t="shared" ref="E176:E185" si="12">D176-C176</f>
        <v>384.75</v>
      </c>
      <c r="F176" s="28" t="s">
        <v>32</v>
      </c>
      <c r="G176" s="26">
        <v>41313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22</v>
      </c>
      <c r="B177" s="20" t="s">
        <v>23</v>
      </c>
      <c r="C177" s="21">
        <v>4.75</v>
      </c>
      <c r="D177" s="30">
        <v>450.3</v>
      </c>
      <c r="E177" s="7">
        <f t="shared" si="12"/>
        <v>445.55</v>
      </c>
      <c r="F177" s="28" t="s">
        <v>32</v>
      </c>
      <c r="G177" s="26">
        <v>41313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22</v>
      </c>
      <c r="B178" s="20" t="s">
        <v>23</v>
      </c>
      <c r="C178" s="21">
        <v>4.75</v>
      </c>
      <c r="D178" s="30">
        <v>459</v>
      </c>
      <c r="E178" s="7">
        <f t="shared" si="12"/>
        <v>454.25</v>
      </c>
      <c r="F178" s="28" t="s">
        <v>32</v>
      </c>
      <c r="G178" s="26">
        <v>41313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22</v>
      </c>
      <c r="B179" s="20" t="s">
        <v>23</v>
      </c>
      <c r="C179" s="21">
        <v>4.75</v>
      </c>
      <c r="D179" s="30">
        <v>498.3</v>
      </c>
      <c r="E179" s="7">
        <f t="shared" si="12"/>
        <v>493.55</v>
      </c>
      <c r="F179" s="28" t="s">
        <v>32</v>
      </c>
      <c r="G179" s="26">
        <v>41313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22</v>
      </c>
      <c r="B180" s="20" t="s">
        <v>23</v>
      </c>
      <c r="C180" s="21">
        <v>4.75</v>
      </c>
      <c r="D180" s="30">
        <v>467.6</v>
      </c>
      <c r="E180" s="7">
        <f t="shared" si="12"/>
        <v>462.85</v>
      </c>
      <c r="F180" s="28" t="s">
        <v>32</v>
      </c>
      <c r="G180" s="26">
        <v>41313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22</v>
      </c>
      <c r="B181" s="20" t="s">
        <v>23</v>
      </c>
      <c r="C181" s="21">
        <v>4.75</v>
      </c>
      <c r="D181" s="30">
        <v>312</v>
      </c>
      <c r="E181" s="7">
        <f t="shared" si="12"/>
        <v>307.25</v>
      </c>
      <c r="F181" s="28" t="s">
        <v>32</v>
      </c>
      <c r="G181" s="26">
        <v>41313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 t="s">
        <v>22</v>
      </c>
      <c r="B182" s="20" t="s">
        <v>23</v>
      </c>
      <c r="C182" s="21">
        <v>4.75</v>
      </c>
      <c r="D182" s="30">
        <v>398.8</v>
      </c>
      <c r="E182" s="7">
        <f t="shared" si="12"/>
        <v>394.05</v>
      </c>
      <c r="F182" s="28" t="s">
        <v>32</v>
      </c>
      <c r="G182" s="26">
        <v>41313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22</v>
      </c>
      <c r="B183" s="20" t="s">
        <v>23</v>
      </c>
      <c r="C183" s="21">
        <v>4.75</v>
      </c>
      <c r="D183" s="30">
        <v>287.89999999999998</v>
      </c>
      <c r="E183" s="7">
        <f t="shared" si="12"/>
        <v>283.14999999999998</v>
      </c>
      <c r="F183" s="28" t="s">
        <v>32</v>
      </c>
      <c r="G183" s="26">
        <v>41313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22</v>
      </c>
      <c r="B184" s="20" t="s">
        <v>23</v>
      </c>
      <c r="C184" s="21">
        <v>4.75</v>
      </c>
      <c r="D184" s="30">
        <v>437.8</v>
      </c>
      <c r="E184" s="7">
        <f t="shared" si="12"/>
        <v>433.05</v>
      </c>
      <c r="F184" s="28" t="s">
        <v>32</v>
      </c>
      <c r="G184" s="26">
        <v>41313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22</v>
      </c>
      <c r="B185" s="20" t="s">
        <v>23</v>
      </c>
      <c r="C185" s="21">
        <v>4.75</v>
      </c>
      <c r="D185" s="30">
        <v>314.10000000000002</v>
      </c>
      <c r="E185" s="7">
        <f t="shared" si="12"/>
        <v>309.35000000000002</v>
      </c>
      <c r="F185" s="28" t="s">
        <v>32</v>
      </c>
      <c r="G185" s="26">
        <v>41313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22</v>
      </c>
      <c r="B186" s="20" t="s">
        <v>23</v>
      </c>
      <c r="C186" s="21">
        <v>4.75</v>
      </c>
      <c r="D186" s="30">
        <v>460.2</v>
      </c>
      <c r="E186" s="7">
        <f>D186-C186</f>
        <v>455.45</v>
      </c>
      <c r="F186" s="28" t="s">
        <v>32</v>
      </c>
      <c r="G186" s="26">
        <v>41313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 t="s">
        <v>22</v>
      </c>
      <c r="B187" s="20" t="s">
        <v>23</v>
      </c>
      <c r="C187" s="21">
        <v>4.75</v>
      </c>
      <c r="D187" s="30">
        <v>386.3</v>
      </c>
      <c r="E187" s="7">
        <f>D187-C187</f>
        <v>381.55</v>
      </c>
      <c r="F187" s="28" t="s">
        <v>32</v>
      </c>
      <c r="G187" s="26">
        <v>41313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 t="s">
        <v>22</v>
      </c>
      <c r="B188" s="20" t="s">
        <v>23</v>
      </c>
      <c r="C188" s="21">
        <v>4.75</v>
      </c>
      <c r="D188" s="30">
        <v>329.6</v>
      </c>
      <c r="E188" s="7">
        <f t="shared" ref="E188:E195" si="13">D188-C188</f>
        <v>324.85000000000002</v>
      </c>
      <c r="F188" s="28" t="s">
        <v>32</v>
      </c>
      <c r="G188" s="26">
        <v>41313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 t="s">
        <v>22</v>
      </c>
      <c r="B189" s="20" t="s">
        <v>23</v>
      </c>
      <c r="C189" s="21">
        <v>4.75</v>
      </c>
      <c r="D189" s="30">
        <v>422.1</v>
      </c>
      <c r="E189" s="7">
        <f t="shared" si="13"/>
        <v>417.35</v>
      </c>
      <c r="F189" s="28" t="s">
        <v>32</v>
      </c>
      <c r="G189" s="26">
        <v>41313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 t="s">
        <v>22</v>
      </c>
      <c r="B190" s="20" t="s">
        <v>23</v>
      </c>
      <c r="C190" s="21">
        <v>4.75</v>
      </c>
      <c r="D190" s="30">
        <v>359.1</v>
      </c>
      <c r="E190" s="7">
        <f t="shared" si="13"/>
        <v>354.35</v>
      </c>
      <c r="F190" s="28" t="s">
        <v>32</v>
      </c>
      <c r="G190" s="26">
        <v>41313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 t="s">
        <v>22</v>
      </c>
      <c r="B191" s="20" t="s">
        <v>23</v>
      </c>
      <c r="C191" s="21">
        <v>4.75</v>
      </c>
      <c r="D191" s="30">
        <v>438.8</v>
      </c>
      <c r="E191" s="7">
        <f t="shared" si="13"/>
        <v>434.05</v>
      </c>
      <c r="F191" s="28" t="s">
        <v>32</v>
      </c>
      <c r="G191" s="26">
        <v>41313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 t="s">
        <v>22</v>
      </c>
      <c r="B192" s="20" t="s">
        <v>23</v>
      </c>
      <c r="C192" s="21">
        <v>4.75</v>
      </c>
      <c r="D192" s="30">
        <v>398.8</v>
      </c>
      <c r="E192" s="7">
        <f t="shared" si="13"/>
        <v>394.05</v>
      </c>
      <c r="F192" s="28" t="s">
        <v>32</v>
      </c>
      <c r="G192" s="26">
        <v>41313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 t="s">
        <v>22</v>
      </c>
      <c r="B193" s="20" t="s">
        <v>23</v>
      </c>
      <c r="C193" s="21">
        <v>4.75</v>
      </c>
      <c r="D193" s="30">
        <v>355.7</v>
      </c>
      <c r="E193" s="7">
        <f t="shared" si="13"/>
        <v>350.95</v>
      </c>
      <c r="F193" s="28" t="s">
        <v>32</v>
      </c>
      <c r="G193" s="26">
        <v>41313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 t="s">
        <v>22</v>
      </c>
      <c r="B194" s="20" t="s">
        <v>23</v>
      </c>
      <c r="C194" s="21">
        <v>4.75</v>
      </c>
      <c r="D194" s="30">
        <v>448.6</v>
      </c>
      <c r="E194" s="7">
        <f t="shared" si="13"/>
        <v>443.85</v>
      </c>
      <c r="F194" s="28" t="s">
        <v>32</v>
      </c>
      <c r="G194" s="26">
        <v>41313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 t="s">
        <v>22</v>
      </c>
      <c r="B195" s="20" t="s">
        <v>23</v>
      </c>
      <c r="C195" s="21">
        <v>4.75</v>
      </c>
      <c r="D195" s="30">
        <v>339.8</v>
      </c>
      <c r="E195" s="7">
        <f t="shared" si="13"/>
        <v>335.05</v>
      </c>
      <c r="F195" s="28" t="s">
        <v>32</v>
      </c>
      <c r="G195" s="26">
        <v>41313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 t="s">
        <v>22</v>
      </c>
      <c r="B196" s="20" t="s">
        <v>23</v>
      </c>
      <c r="C196" s="21">
        <v>4.75</v>
      </c>
      <c r="D196" s="30">
        <v>530.1</v>
      </c>
      <c r="E196" s="7">
        <f>D196-C196</f>
        <v>525.35</v>
      </c>
      <c r="F196" s="28" t="s">
        <v>32</v>
      </c>
      <c r="G196" s="26">
        <v>41313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14" t="s">
        <v>31</v>
      </c>
      <c r="B197" s="14"/>
      <c r="C197" s="19"/>
      <c r="D197" s="15"/>
      <c r="E197" s="15">
        <f>SUM(E174:E196)</f>
        <v>9264.3500000000022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</sheetData>
  <conditionalFormatting sqref="F52:K52 N52:P52">
    <cfRule type="expression" dxfId="23" priority="10">
      <formula>($A52=60)</formula>
    </cfRule>
  </conditionalFormatting>
  <conditionalFormatting sqref="L52:M52">
    <cfRule type="expression" dxfId="21" priority="9">
      <formula>($A52=60)</formula>
    </cfRule>
  </conditionalFormatting>
  <conditionalFormatting sqref="F29:K29 N29:P29">
    <cfRule type="expression" dxfId="19" priority="12">
      <formula>($A29=60)</formula>
    </cfRule>
  </conditionalFormatting>
  <conditionalFormatting sqref="L29:M29">
    <cfRule type="expression" dxfId="17" priority="11">
      <formula>($A29=60)</formula>
    </cfRule>
  </conditionalFormatting>
  <conditionalFormatting sqref="F67:K67 N67:P67">
    <cfRule type="expression" dxfId="15" priority="8">
      <formula>($A67=60)</formula>
    </cfRule>
  </conditionalFormatting>
  <conditionalFormatting sqref="L67:M67">
    <cfRule type="expression" dxfId="13" priority="7">
      <formula>($A67=60)</formula>
    </cfRule>
  </conditionalFormatting>
  <conditionalFormatting sqref="F85:K85 N85:P85">
    <cfRule type="expression" dxfId="11" priority="6">
      <formula>($A85=60)</formula>
    </cfRule>
  </conditionalFormatting>
  <conditionalFormatting sqref="L85:M85">
    <cfRule type="expression" dxfId="9" priority="5">
      <formula>($A85=60)</formula>
    </cfRule>
  </conditionalFormatting>
  <conditionalFormatting sqref="F104:K104 N104:P104">
    <cfRule type="expression" dxfId="7" priority="4">
      <formula>($A104=60)</formula>
    </cfRule>
  </conditionalFormatting>
  <conditionalFormatting sqref="L104:M104">
    <cfRule type="expression" dxfId="5" priority="3">
      <formula>($A104=60)</formula>
    </cfRule>
  </conditionalFormatting>
  <conditionalFormatting sqref="F127:K127 N127:P127">
    <cfRule type="expression" dxfId="3" priority="2">
      <formula>($A127=60)</formula>
    </cfRule>
  </conditionalFormatting>
  <conditionalFormatting sqref="L127:M127">
    <cfRule type="expression" dxfId="1" priority="1">
      <formula>($A127=60)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BDDataCombined</vt:lpstr>
      <vt:lpstr>BD nov2014</vt:lpstr>
      <vt:lpstr>BD july2013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cp:lastPrinted>2013-08-05T12:31:07Z</cp:lastPrinted>
  <dcterms:created xsi:type="dcterms:W3CDTF">2013-08-01T14:37:32Z</dcterms:created>
  <dcterms:modified xsi:type="dcterms:W3CDTF">2015-04-27T21:43:19Z</dcterms:modified>
</cp:coreProperties>
</file>